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waal/Google Drive/CalPoly/MastersThesis/DataAcquisition/BoardDesign/FinalVersion/"/>
    </mc:Choice>
  </mc:AlternateContent>
  <xr:revisionPtr revIDLastSave="0" documentId="13_ncr:1_{C795C605-5618-B747-AA38-19FD3308A184}" xr6:coauthVersionLast="45" xr6:coauthVersionMax="45" xr10:uidLastSave="{00000000-0000-0000-0000-000000000000}"/>
  <bookViews>
    <workbookView xWindow="1700" yWindow="620" windowWidth="33600" windowHeight="19300" xr2:uid="{B9A1EFFA-BFE3-0847-A1B0-9D3901FA8AE8}"/>
  </bookViews>
  <sheets>
    <sheet name="MASTER" sheetId="1" r:id="rId1"/>
    <sheet name="PRINTABLE COPY" sheetId="2" r:id="rId2"/>
  </sheets>
  <definedNames>
    <definedName name="MAIN_BOARD" localSheetId="0">MASTER!$C$3:$J$39</definedName>
    <definedName name="_xlnm.Print_Area" localSheetId="1">'PRINTABLE COPY'!$A$1:$I$88</definedName>
    <definedName name="_xlnm.Print_Titles" localSheetId="1">'PRINTABLE COPY'!$1:$1</definedName>
    <definedName name="UI_BOARD" localSheetId="0">MASTER!$C$40:$X$47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8" i="1" l="1"/>
  <c r="Q77" i="1"/>
  <c r="Q64" i="1"/>
  <c r="Q14" i="1"/>
  <c r="P76" i="1" l="1"/>
  <c r="Q76" i="1" s="1"/>
  <c r="P75" i="1"/>
  <c r="Q75" i="1" s="1"/>
  <c r="P74" i="1"/>
  <c r="Q74" i="1" s="1"/>
  <c r="P73" i="1"/>
  <c r="P71" i="1"/>
  <c r="P87" i="1"/>
  <c r="P84" i="1"/>
  <c r="P86" i="1"/>
  <c r="P83" i="1"/>
  <c r="Q83" i="1" s="1"/>
  <c r="P82" i="1"/>
  <c r="Q82" i="1" s="1"/>
  <c r="P81" i="1"/>
  <c r="Q81" i="1" s="1"/>
  <c r="P80" i="1"/>
  <c r="Q80" i="1" s="1"/>
  <c r="P79" i="1"/>
  <c r="Q79" i="1" s="1"/>
  <c r="P78" i="1"/>
  <c r="Q78" i="1" s="1"/>
  <c r="Q11" i="1" l="1"/>
  <c r="F1" i="1" l="1"/>
  <c r="P15" i="1"/>
  <c r="Q15" i="1" s="1"/>
  <c r="Q170" i="1"/>
  <c r="Q171" i="1"/>
  <c r="Q172" i="1"/>
  <c r="Q173" i="1"/>
  <c r="Q174" i="1"/>
  <c r="Q175" i="1"/>
  <c r="Q176" i="1"/>
  <c r="Q177" i="1"/>
  <c r="P9" i="1"/>
  <c r="Q9" i="1" s="1"/>
  <c r="Q57" i="1"/>
  <c r="Q60" i="1"/>
  <c r="Q62" i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6" i="1"/>
  <c r="Q36" i="1" s="1"/>
  <c r="P40" i="1"/>
  <c r="Q40" i="1" s="1"/>
  <c r="P39" i="1"/>
  <c r="Q39" i="1" s="1"/>
  <c r="P37" i="1"/>
  <c r="Q37" i="1" s="1"/>
  <c r="P38" i="1"/>
  <c r="Q38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8" i="1"/>
  <c r="Q58" i="1" s="1"/>
  <c r="P59" i="1"/>
  <c r="Q59" i="1" s="1"/>
  <c r="P4" i="1"/>
  <c r="Q4" i="1" s="1"/>
  <c r="P10" i="1"/>
  <c r="Q10" i="1" s="1"/>
  <c r="P7" i="1"/>
  <c r="Q7" i="1" s="1"/>
  <c r="P8" i="1"/>
  <c r="Q8" i="1" s="1"/>
  <c r="P50" i="1"/>
  <c r="Q50" i="1" s="1"/>
  <c r="P61" i="1"/>
  <c r="Q61" i="1" s="1"/>
  <c r="P34" i="1"/>
  <c r="Q34" i="1" s="1"/>
  <c r="P35" i="1"/>
  <c r="Q35" i="1" s="1"/>
  <c r="Q63" i="1"/>
  <c r="P5" i="1"/>
  <c r="Q5" i="1" s="1"/>
  <c r="Q6" i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 s="1"/>
  <c r="P166" i="1"/>
  <c r="Q166" i="1" s="1"/>
  <c r="P167" i="1"/>
  <c r="Q167" i="1" s="1"/>
  <c r="P168" i="1"/>
  <c r="Q168" i="1" s="1"/>
  <c r="P169" i="1"/>
  <c r="Q169" i="1" s="1"/>
  <c r="P16" i="1"/>
  <c r="Q16" i="1" s="1"/>
  <c r="P17" i="1"/>
  <c r="Q17" i="1" s="1"/>
  <c r="P18" i="1"/>
  <c r="Q18" i="1" s="1"/>
  <c r="P21" i="1"/>
  <c r="Q21" i="1" s="1"/>
  <c r="P22" i="1"/>
  <c r="Q22" i="1" s="1"/>
  <c r="P23" i="1"/>
  <c r="Q23" i="1" s="1"/>
  <c r="P24" i="1"/>
  <c r="Q24" i="1" s="1"/>
  <c r="P19" i="1"/>
  <c r="Q19" i="1" s="1"/>
  <c r="P20" i="1"/>
  <c r="Q20" i="1" s="1"/>
  <c r="C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AC9AC7-FC21-5C47-A356-CD1DC0C1DB60}" name="MAIN_BOARD" type="6" refreshedVersion="6" background="1" saveData="1">
    <textPr sourceFile="/Users/swaal/Google Drive/CalPoly/MastersThesis/DataAcquisition/BoardDesign/Version_2.0/MAIN_BOARD.txt" delimited="0">
      <textFields count="8">
        <textField/>
        <textField position="14"/>
        <textField position="38"/>
        <textField position="62"/>
        <textField position="89"/>
        <textField position="120"/>
        <textField position="617"/>
        <textField position="649"/>
      </textFields>
    </textPr>
  </connection>
  <connection id="2" xr16:uid="{92D1768E-F75E-C848-AD2C-21B22F57F645}" name="UI_BOARD" type="6" refreshedVersion="6" background="1" saveData="1">
    <textPr sourceFile="/Users/swaal/Google Drive/CalPoly/MastersThesis/DataAcquisition/BoardDesign/Version_2.0/UI_BOARD.txt" delimited="0">
      <textFields count="20">
        <textField/>
        <textField position="5"/>
        <textField position="22"/>
        <textField position="29"/>
        <textField position="53"/>
        <textField position="77"/>
        <textField position="102"/>
        <textField position="120"/>
        <textField position="123"/>
        <textField position="126"/>
        <textField position="128"/>
        <textField position="133"/>
        <textField position="136"/>
        <textField position="160"/>
        <textField position="182"/>
        <textField position="333"/>
        <textField position="340"/>
        <textField position="358"/>
        <textField position="366"/>
        <textField position="377"/>
      </textFields>
    </textPr>
  </connection>
</connections>
</file>

<file path=xl/sharedStrings.xml><?xml version="1.0" encoding="utf-8"?>
<sst xmlns="http://schemas.openxmlformats.org/spreadsheetml/2006/main" count="1621" uniqueCount="458">
  <si>
    <t>QUICK_CONNECT_0.187"</t>
  </si>
  <si>
    <t>DIGIKEY PART NO. WM6456-ND</t>
  </si>
  <si>
    <t>RJ45_SURFACE_MOUNT</t>
  </si>
  <si>
    <t>Digikey Part No. RJCSE538001CT-</t>
  </si>
  <si>
    <t>S2B-PH-SM4-TB(LF)(SN)</t>
  </si>
  <si>
    <t>JST_S2B-PH-SM4-TB(LF)(SN)</t>
  </si>
  <si>
    <t>PH Series 2 Position 2 mm Pitch</t>
  </si>
  <si>
    <t>0.1uF</t>
  </si>
  <si>
    <t>C-USC0805</t>
  </si>
  <si>
    <t>C0805</t>
  </si>
  <si>
    <t>2pF</t>
  </si>
  <si>
    <t>2.2uF</t>
  </si>
  <si>
    <t>C9</t>
  </si>
  <si>
    <t>10uF</t>
  </si>
  <si>
    <t>1uF</t>
  </si>
  <si>
    <t>4.7uF</t>
  </si>
  <si>
    <t>D1</t>
  </si>
  <si>
    <t>DIODE_SCHOTTKY</t>
  </si>
  <si>
    <t>DIODE_SOD123W_1P9X2P8</t>
  </si>
  <si>
    <t>J1</t>
  </si>
  <si>
    <t>USB_MINI-B_SMT</t>
  </si>
  <si>
    <t>USB-MINIB</t>
  </si>
  <si>
    <t>JP1</t>
  </si>
  <si>
    <t>PINHD-1X3</t>
  </si>
  <si>
    <t>1X03</t>
  </si>
  <si>
    <t>L1</t>
  </si>
  <si>
    <t>1K</t>
  </si>
  <si>
    <t>BEAD_120OHMS_100MHZ</t>
  </si>
  <si>
    <t>IND_VISHAY_ILHB0805</t>
  </si>
  <si>
    <t>120 Ohms @ 100MHz 1  Ferrite Be</t>
  </si>
  <si>
    <t>LED_BLU</t>
  </si>
  <si>
    <t>LED_0805LED_0805</t>
  </si>
  <si>
    <t>LED_GRN</t>
  </si>
  <si>
    <t>LED_RED</t>
  </si>
  <si>
    <t>LED_YEL</t>
  </si>
  <si>
    <t>LIPO_CHG</t>
  </si>
  <si>
    <t>LIPO_CHARGER_MCP73831/2</t>
  </si>
  <si>
    <t>SOT23-5</t>
  </si>
  <si>
    <t>100K</t>
  </si>
  <si>
    <t>R-US_R0805</t>
  </si>
  <si>
    <t>R0805</t>
  </si>
  <si>
    <t>R2</t>
  </si>
  <si>
    <t>4.7K</t>
  </si>
  <si>
    <t>R11</t>
  </si>
  <si>
    <t>RESET</t>
  </si>
  <si>
    <t>SWITCH</t>
  </si>
  <si>
    <t>SWITCH_FSM6JSMATR</t>
  </si>
  <si>
    <t>SD_SLOT</t>
  </si>
  <si>
    <t>MICRO_SD_SLOT</t>
  </si>
  <si>
    <t>STM32F405RGT6</t>
  </si>
  <si>
    <t>STM32F405RG</t>
  </si>
  <si>
    <t>TQFP64</t>
  </si>
  <si>
    <t>U1</t>
  </si>
  <si>
    <t>AZ1117EH-3.3TRG1</t>
  </si>
  <si>
    <t>SOT230P700X180-4N</t>
  </si>
  <si>
    <t>X1</t>
  </si>
  <si>
    <t>XTAL</t>
  </si>
  <si>
    <t>12MHZ</t>
  </si>
  <si>
    <t>XTAL_SFM</t>
  </si>
  <si>
    <t>Y1</t>
  </si>
  <si>
    <t>32.768KHZ</t>
  </si>
  <si>
    <t>ABS25-32.768KHZ-6-1-T</t>
  </si>
  <si>
    <t>CHG</t>
  </si>
  <si>
    <t>PANEL_MOUNT_LED</t>
  </si>
  <si>
    <t>PWR</t>
  </si>
  <si>
    <t>R4</t>
  </si>
  <si>
    <t>REC</t>
  </si>
  <si>
    <t>U$4</t>
  </si>
  <si>
    <t>PANEL_MOUNT_PUSH_</t>
  </si>
  <si>
    <t>BUTTON</t>
  </si>
  <si>
    <t>PANEL_MOUNT_PUSH_BUTTON</t>
  </si>
  <si>
    <t>-</t>
  </si>
  <si>
    <t>Quad Alphanumeric Display - Red 0.54" Digits w/ I2C Backpack</t>
  </si>
  <si>
    <t>https://www.adafruit.com/product/1911</t>
  </si>
  <si>
    <t>https://www.mcmaster.com/92985a815</t>
  </si>
  <si>
    <t>92985A815</t>
  </si>
  <si>
    <t>Splined Press-Fit Threaded Standoffs with Open End; Miniature, 2.4mm OD, 2mm Long</t>
  </si>
  <si>
    <t>MFG.</t>
  </si>
  <si>
    <t>MFG. PART NO.</t>
  </si>
  <si>
    <t>SUPPLIER</t>
  </si>
  <si>
    <t>SUPPLIER PART NO.</t>
  </si>
  <si>
    <t>LINK</t>
  </si>
  <si>
    <t>ADAFRUIT</t>
  </si>
  <si>
    <t>MCMASTER</t>
  </si>
  <si>
    <t>DIGIKEY</t>
  </si>
  <si>
    <t>﻿90107A004</t>
  </si>
  <si>
    <t>UI BOARD</t>
  </si>
  <si>
    <t>https://www.mcmaster.com/90107a004</t>
  </si>
  <si>
    <t>316 Stainless Steel Washer; for Number 3 Screw Size, 0.109" ID, 0.25" OD</t>
  </si>
  <si>
    <t>https://www.mcmaster.com/92510a401</t>
  </si>
  <si>
    <t>92510A401</t>
  </si>
  <si>
    <t>Aluminum Unthreaded Spacer; 1/4" OD, 3/16" Long, for Number 2 Screw Size</t>
  </si>
  <si>
    <t>﻿93475A154</t>
  </si>
  <si>
    <t>https://www.mcmaster.com/93475a154</t>
  </si>
  <si>
    <t>18-8 Stainless Steel Washer for M1 Screw Size, 1.1 mm ID, 3.2 mm OD</t>
  </si>
  <si>
    <t>QTY/UNIT</t>
  </si>
  <si>
    <t>TOTAL</t>
  </si>
  <si>
    <t>EXTRA TO ORDER</t>
  </si>
  <si>
    <t>TOTAL ORDERED</t>
  </si>
  <si>
    <t>ORDER PRICE</t>
  </si>
  <si>
    <t>EA -&gt; EA</t>
  </si>
  <si>
    <t>PRICE</t>
  </si>
  <si>
    <t>QTY.</t>
  </si>
  <si>
    <t>https://www.digikey.com/product-detail/en/te-connectivity-amp-connectors/63316-2/A100922CT-ND/2259591</t>
  </si>
  <si>
    <t>https://www.digikey.com/product-detail/en/te-connectivity-amp-connectors/3-170823-8/A124425-ND/2284645</t>
  </si>
  <si>
    <t>https://www.digikey.com/product-detail/en/hammond-manufacturing/1455J1201/HM890-ND/1090702</t>
  </si>
  <si>
    <t>HM890-ND</t>
  </si>
  <si>
    <t>Hammond Manufacturing</t>
  </si>
  <si>
    <t>1455J1201</t>
  </si>
  <si>
    <t>A124425-ND</t>
  </si>
  <si>
    <t>TE Connectivity AMP Connectors</t>
  </si>
  <si>
    <t>3-170823-8</t>
  </si>
  <si>
    <t>A100922CT-ND</t>
  </si>
  <si>
    <t>63316-2</t>
  </si>
  <si>
    <t>https://www.digikey.com/product-detail/en/abracon-llc/ABS25-32.768KHZ-6-1-T/535-10241-1-ND/2218054</t>
  </si>
  <si>
    <t>535-10241-1-ND</t>
  </si>
  <si>
    <t>4-SOJ, 5.50mm pitch</t>
  </si>
  <si>
    <t>CRYSTAL 32.7680KHZ 6PF SMD</t>
  </si>
  <si>
    <t>Abracon LLC</t>
  </si>
  <si>
    <t>MAIN BOARD</t>
  </si>
  <si>
    <t>https://www.digikey.com/product-detail/en/adafruit-industries-llc/258/1528-1838-ND/5054544</t>
  </si>
  <si>
    <t>1528-1838-ND</t>
  </si>
  <si>
    <t>Adafruit Industries LLC</t>
  </si>
  <si>
    <t>BATTERY LITHIUM 3.7V 1.2AH</t>
  </si>
  <si>
    <t>LITHIUM ION BATTERY</t>
  </si>
  <si>
    <t>https://www.digikey.com/product-detail/en/jauch-quartz/LP402535JU---PCM---WIRES-50MM/1908-1354-ND/9560977</t>
  </si>
  <si>
    <t>1908-1354-ND</t>
  </si>
  <si>
    <t>Jauch Quartz</t>
  </si>
  <si>
    <t>LP402535JU + PCM + WIRES 50MM</t>
  </si>
  <si>
    <t>BATT LITH POLY 1S1P 320MAH 3.7V</t>
  </si>
  <si>
    <t>LITHIUM POLYMER BATTERY</t>
  </si>
  <si>
    <t>https://www.digikey.com/product-detail/en/ecs-inc/ECS-120-18-5PX-TR/XC1289CT-ND/827753</t>
  </si>
  <si>
    <t>XC1289CT-ND</t>
  </si>
  <si>
    <t>ECS-120-18-5PX-TR</t>
  </si>
  <si>
    <t>ECS Inc.</t>
  </si>
  <si>
    <t>CRYSTAL 12.0000MHZ 18PF SMD</t>
  </si>
  <si>
    <t>HC-49/US</t>
  </si>
  <si>
    <t>MOLEX</t>
  </si>
  <si>
    <t>WM6456-ND</t>
  </si>
  <si>
    <t>https://www.digikey.com/product-detail/en/molex/0197084011/WM6456-ND/459342</t>
  </si>
  <si>
    <t>https://www.digikey.com/product-detail/en/jst-sales-america-inc/S2B-PH-SM4-TB(LF)(SN)/455-1749-1-ND/926846</t>
  </si>
  <si>
    <t>455-1749-1-ND</t>
  </si>
  <si>
    <t>JST Sales America Inc.</t>
  </si>
  <si>
    <t>RJCSE538001CT-ND</t>
  </si>
  <si>
    <t>https://www.digikey.com/products/en?keywords=RJCSE538001CT</t>
  </si>
  <si>
    <t>Amphenol ICC (Commercial Products)</t>
  </si>
  <si>
    <t>RJCSE538001</t>
  </si>
  <si>
    <t>https://www.digikey.com/product-detail/en/e-switch/R6ABLKBLKFF/EG1526-ND/301973</t>
  </si>
  <si>
    <t>EG1526-ND</t>
  </si>
  <si>
    <t>R6ABLKBLKFF</t>
  </si>
  <si>
    <t>E-Switch</t>
  </si>
  <si>
    <t>SWITCH ROCKER SPST 10A 125V</t>
  </si>
  <si>
    <t>UNIT TOTAL</t>
  </si>
  <si>
    <t>ORDER TOTAL</t>
  </si>
  <si>
    <t>Samtec Inc.</t>
  </si>
  <si>
    <t>1727-5192-1-ND</t>
  </si>
  <si>
    <t>PMEG2010ER,115</t>
  </si>
  <si>
    <t>Nexperia USA Inc.</t>
  </si>
  <si>
    <t>DIODE SCHOTTKY 20V 1A SOD123W</t>
  </si>
  <si>
    <t>https://www.digikey.com/product-detail/en/nexperia-usa-inc/PMEG2010ER-115/1727-5192-1-ND/2531791</t>
  </si>
  <si>
    <t>﻿91800A062</t>
  </si>
  <si>
    <t>https://www.mcmaster.com/91800a062</t>
  </si>
  <si>
    <t>18-8 Stainless Steel Narrow Cheese Head Slotted Screws; M1 x 0.25mm Thread, 10mm Long</t>
  </si>
  <si>
    <t>7 SEGMENT DISPLAY</t>
  </si>
  <si>
    <t>STANDOFFS</t>
  </si>
  <si>
    <t>ADAFRUIT Industries LLC</t>
  </si>
  <si>
    <t>https://www.digikey.com/product-detail/en/samtec-inc/FFSD-05-D-02-00-01-N/SAM8217-ND/1106576</t>
  </si>
  <si>
    <t>SAM8217-ND</t>
  </si>
  <si>
    <t>FFSD-05-D-02.00-01-N</t>
  </si>
  <si>
    <t>https://www.digikey.com/products/en?keywords=EG5385-ND</t>
  </si>
  <si>
    <t>EG5385-ND</t>
  </si>
  <si>
    <t>PV0H240SS</t>
  </si>
  <si>
    <t>SWITCH PUSHBUTTON SPST-NO 2A 48V</t>
  </si>
  <si>
    <t>BOX ALUM NATURAL 4.72"LX3.07"W</t>
  </si>
  <si>
    <t>CABLE ASSEM .05" 10POS F-F 2"</t>
  </si>
  <si>
    <t>CONN RCPT SLEEVE 0.187 1POS CLR</t>
  </si>
  <si>
    <t>CONN QC RCPT 14-18AWG 0.187</t>
  </si>
  <si>
    <t>https://www.digikey.com/products/en?keywords=492-1573-ND</t>
  </si>
  <si>
    <t>492-1573-ND</t>
  </si>
  <si>
    <t>MPR5HD</t>
  </si>
  <si>
    <t>Bivar Inc.</t>
  </si>
  <si>
    <t>PNL MNT W/ WIRE 625NM 25MCD RED</t>
  </si>
  <si>
    <t>https://www.digikey.com/product-detail/en/bivar-inc/MPR5YD/492-1576-ND/3488893</t>
  </si>
  <si>
    <t>492-1576-ND</t>
  </si>
  <si>
    <t>MPR5YD</t>
  </si>
  <si>
    <t>PNL MNT W/ WIRE 590NM 25MCD YLW</t>
  </si>
  <si>
    <t>https://www.digikey.com/product-detail/en/bivar-inc/MPR5GD/492-1571-ND/3488863</t>
  </si>
  <si>
    <t>492-1571-ND</t>
  </si>
  <si>
    <t>MPR5GD</t>
  </si>
  <si>
    <t>PNL MNT W/ WIRE 568NM 25MCD GRN</t>
  </si>
  <si>
    <t>AZ1117EH-3.3TRG1DICT-ND</t>
  </si>
  <si>
    <t>Diodes Incorporated</t>
  </si>
  <si>
    <t>IC REG LINEAR 3.3V 1A SOT223</t>
  </si>
  <si>
    <t>https://www.digikey.com/product-detail/en/diodes-incorporated/AZ1117EH-3.3TRG1/AZ1117EH-3.3TRG1DICT-ND/5001336!</t>
  </si>
  <si>
    <t>https://www.digikey.com/product-detail/en/stmicroelectronics/STM32F405RGT6/497-11767-ND/2754208</t>
  </si>
  <si>
    <t>497-11767-ND</t>
  </si>
  <si>
    <t>STMicroelectronics</t>
  </si>
  <si>
    <t>IC MCU 32BIT 1MB FLASH 64LQFP</t>
  </si>
  <si>
    <t>CONN MICRO SD CARD PUSH-PUSH R/A</t>
  </si>
  <si>
    <t>https://www.digikey.com/product-detail/en/e-switch/TL3301FF160QG/EG4375CT-ND/1144805</t>
  </si>
  <si>
    <t>EG4375CT-ND</t>
  </si>
  <si>
    <t>TL3301FF160QG</t>
  </si>
  <si>
    <t>SWITCH TACTILE SPST-NO 0.05A 12V</t>
  </si>
  <si>
    <t>https://www.digikey.com/product-detail/en/microchip-technology/MCP73831T-2ACI-OT/MCP73831T-2ACI-OTCT-ND/1979802</t>
  </si>
  <si>
    <t>MCP73831T-2ACI/OTCT-ND</t>
  </si>
  <si>
    <t>MCP73831T-2ACI/OT</t>
  </si>
  <si>
    <t>Microchip Technology</t>
  </si>
  <si>
    <t>IC CONTROLLR LI-ION 4.2V SOT23-5</t>
  </si>
  <si>
    <t>https://www.digikey.com/product-detail/en/vishay-dale/ILHB0805ER121V/541-2299-1-ND/5168396</t>
  </si>
  <si>
    <t>541-2299-1-ND</t>
  </si>
  <si>
    <t>ILHB0805ER121V</t>
  </si>
  <si>
    <t>Vishay Dale</t>
  </si>
  <si>
    <t>https://www.digikey.com/product-detail/en/molex/0675031020/WM5461CT-ND/1624427</t>
  </si>
  <si>
    <t>WM5461CT-ND</t>
  </si>
  <si>
    <t>Molex</t>
  </si>
  <si>
    <t>CONN RCPT USB2.0 MINI B SMD R/A</t>
  </si>
  <si>
    <t>SUB ASSEMBLY</t>
  </si>
  <si>
    <t>PART</t>
  </si>
  <si>
    <t>VALUE</t>
  </si>
  <si>
    <t>DEVICE</t>
  </si>
  <si>
    <t>DESCRIPTION</t>
  </si>
  <si>
    <t>EXTRUSION</t>
  </si>
  <si>
    <t>POWER SWITCH</t>
  </si>
  <si>
    <t>QUICK CONNECT CABLE CRIMP</t>
  </si>
  <si>
    <t>RECEPTCLE SLEEVE</t>
  </si>
  <si>
    <t>RIBBON CABLE</t>
  </si>
  <si>
    <t>R7, R9</t>
  </si>
  <si>
    <t>R2, R10, R15, R16, R17, R18</t>
  </si>
  <si>
    <t>C1, C20, C21, C22, C23, C5</t>
  </si>
  <si>
    <t>R1, R13, R5, R6, R8</t>
  </si>
  <si>
    <t>C15, C16</t>
  </si>
  <si>
    <t>C6, C7</t>
  </si>
  <si>
    <t>C3, C4</t>
  </si>
  <si>
    <t>C2, C8</t>
  </si>
  <si>
    <t>R19, R20, R21, R22, R3</t>
  </si>
  <si>
    <t>C17, C18, C19</t>
  </si>
  <si>
    <t>(-). (+)</t>
  </si>
  <si>
    <t>ADXL375_1, ADXL375_2</t>
  </si>
  <si>
    <t>BAT_1, BAT_2</t>
  </si>
  <si>
    <t>R1, R3</t>
  </si>
  <si>
    <t>JUMPER</t>
  </si>
  <si>
    <t>https://www.digikey.com/product-detail/en/würth-elektronik/60900213421/732-2678-ND/2508447</t>
  </si>
  <si>
    <t>732-2678-ND</t>
  </si>
  <si>
    <t>Würth Elektronik</t>
  </si>
  <si>
    <t>JUMPER W/TEST PNT 1X2PINS 2.54MM</t>
  </si>
  <si>
    <t>https://www.digikey.com/product-detail/en/würth-elektronik/61300311121/732-5316-ND/4846825</t>
  </si>
  <si>
    <t>732-5316-ND</t>
  </si>
  <si>
    <t>CONN HEADER VERT 3POS 2.54MM</t>
  </si>
  <si>
    <t>https://www.digikey.com/product-detail/en/würth-elektronik/150080BS75000/732-4982-1-ND/4489910</t>
  </si>
  <si>
    <t>732-4982-1-ND</t>
  </si>
  <si>
    <t>150080BS75000</t>
  </si>
  <si>
    <t>LED BLUE CLEAR 0805 SMD</t>
  </si>
  <si>
    <t>PACKAGE</t>
  </si>
  <si>
    <t>https://www.digikey.com/product-detail/en/würth-elektronik/150080VS75000/732-4986-1-ND/4489922</t>
  </si>
  <si>
    <t>732-4986-1-ND</t>
  </si>
  <si>
    <t>150080VS75000</t>
  </si>
  <si>
    <t>LED GREEN CLEAR 0805 SMD</t>
  </si>
  <si>
    <t>https://www.digikey.com/product-detail/en/würth-elektronik/150080YS75000/732-4987-1-ND/4489925</t>
  </si>
  <si>
    <t>732-4987-1-ND</t>
  </si>
  <si>
    <t>150080YS75000</t>
  </si>
  <si>
    <t>LED YELLOW CLEAR 0805 SMD</t>
  </si>
  <si>
    <t>https://www.digikey.com/product-detail/en/würth-elektronik/150080SS75000/732-4985-1-ND/4489919</t>
  </si>
  <si>
    <t>732-4985-1-ND</t>
  </si>
  <si>
    <t>150080SS75000</t>
  </si>
  <si>
    <t>LED RED CLEAR 0805 SMD</t>
  </si>
  <si>
    <t>92290A256</t>
  </si>
  <si>
    <t>https://www.mcmaster.com/92290a256</t>
  </si>
  <si>
    <t>Super-Corrosion-Resistant 316 Stainless Steel Socket Head Screw; M5 x 0.8 mm Thread, 35 mm Long</t>
  </si>
  <si>
    <t>M5X0.8 35MM LONG HEX CAP SCREW</t>
  </si>
  <si>
    <t>KEMET</t>
  </si>
  <si>
    <t>24pF</t>
  </si>
  <si>
    <t>https://www.digikey.com/product-detail/en/kemet/CBR08C240JAGAC/399-8758-1-ND/3481277</t>
  </si>
  <si>
    <t>399-8758-1-ND</t>
  </si>
  <si>
    <t>CBR08C240JAGAC</t>
  </si>
  <si>
    <t>CAP CER 24PF 250V C0G/NP0 0805</t>
  </si>
  <si>
    <t>https://www.digikey.com/product-detail/en/kemet/CBR08C209BAGAC/399-8701-1-ND/3480301</t>
  </si>
  <si>
    <t>399-8701-1-ND</t>
  </si>
  <si>
    <t>CBR08C209BAGAC</t>
  </si>
  <si>
    <t>CAP CER 2PF 250V C0G/NP0 0805</t>
  </si>
  <si>
    <t>https://www.digikey.com/product-detail/en/kemet/C0805C475K9PACTU/399-3134-1-ND/551639</t>
  </si>
  <si>
    <t>399-3134-1-ND</t>
  </si>
  <si>
    <t>C0805C475K9PACTU</t>
  </si>
  <si>
    <t>CAP CER 4.7UF 6.3V X5R 0805</t>
  </si>
  <si>
    <t>https://www.digikey.com/product-detail/en/kemet/C0805C105K4RACTU/399-1284-1-ND/416060</t>
  </si>
  <si>
    <t>399-1284-1-ND</t>
  </si>
  <si>
    <t>C0805C105K4RACTU</t>
  </si>
  <si>
    <t>CAP CER 1UF 16V X7R 0805</t>
  </si>
  <si>
    <t>https://www.digikey.com/product-detail/en/kemet/C0805C104K3RACTU/399-1168-1-ND/411443</t>
  </si>
  <si>
    <t>399-1168-1-ND</t>
  </si>
  <si>
    <t>C0805C104K3RACTU</t>
  </si>
  <si>
    <t>CAP CER 0.1UF 25V X7R 0805</t>
  </si>
  <si>
    <t>https://www.digikey.com/product-detail/en/kemet/C0805C225K8RACAUTO/399-6951-1-ND/3314459</t>
  </si>
  <si>
    <t>399-6951-1-ND</t>
  </si>
  <si>
    <t>C0805C225K8RACAUTO</t>
  </si>
  <si>
    <t>CAP CER 2.2UF 10V X7R 0805</t>
  </si>
  <si>
    <t>https://www.digikey.com/product-detail/en/kemet/C0805C106K8PACTU/399-4925-1-ND/1090920</t>
  </si>
  <si>
    <t>399-4925-1-ND</t>
  </si>
  <si>
    <t>C0805C106K8PACTU</t>
  </si>
  <si>
    <t>CAP CER 10UF 10V X5R 0805</t>
  </si>
  <si>
    <t>https://www.digikey.com/product-detail/en/te-connectivity-passive-product/CRGH0805F100K/A126415CT-ND/7603470</t>
  </si>
  <si>
    <t>A126415CT-ND</t>
  </si>
  <si>
    <t>CRGH0805F100K</t>
  </si>
  <si>
    <t>TE Connectivity Passive Product</t>
  </si>
  <si>
    <t>RES SMD 100K OHM 1% 1/3W 0805</t>
  </si>
  <si>
    <t>A110572CT-ND</t>
  </si>
  <si>
    <t>RP73PF2A2K0BTDF</t>
  </si>
  <si>
    <t>RES SMD 2K OHM 0.1% 1/4W 0805</t>
  </si>
  <si>
    <t>https://www.digikey.com/product-detail/en/te-connectivity-passive-product/CRGCQ0805F4K7/A129757CT-ND/8577589</t>
  </si>
  <si>
    <t>A129757CT-ND</t>
  </si>
  <si>
    <t>CRGCQ0805F4K7</t>
  </si>
  <si>
    <t>CRGCQ 0805 4K7 1%</t>
  </si>
  <si>
    <t>https://www.digikey.com/product-detail/en/te-connectivity-passive-product/CRG0805F560R/A126376CT-ND/7603431</t>
  </si>
  <si>
    <t>A126376CT-ND</t>
  </si>
  <si>
    <t>CRG0805F560R</t>
  </si>
  <si>
    <t>RES SMD 560 OHM 1% 1/8W 0805</t>
  </si>
  <si>
    <t>https://www.digikey.com/product-detail/en/te-connectivity-passive-product/CRG0805F22R/A126352CT-ND/7603407</t>
  </si>
  <si>
    <t>A126352CT-ND</t>
  </si>
  <si>
    <t>CRG0805F22R</t>
  </si>
  <si>
    <t>RES SMD 22 OHM 1% 1/8W 0805</t>
  </si>
  <si>
    <t>https://www.digikey.com/product-detail/en/te-connectivity-passive-product/1-2176091-5/A110438CT-ND/4034793</t>
  </si>
  <si>
    <t>A110438CT-ND</t>
  </si>
  <si>
    <t>1-2176091-5</t>
  </si>
  <si>
    <t>RES SMD 80.6 OHM 0.1% 1/4W 0805</t>
  </si>
  <si>
    <t>https://www.digikey.com/product-detail/en/te-connectivity-passive-product/8-1625868-9/A110413CT-ND/4034768</t>
  </si>
  <si>
    <t>A110413CT-ND</t>
  </si>
  <si>
    <t>8-1625868-9</t>
  </si>
  <si>
    <t>RES SMD 44.2 OHM 0.1% 1/4W 0805</t>
  </si>
  <si>
    <t>https://www.digikey.com/product-detail/en/molex/5027740891/WM24066CT-ND/1952536</t>
  </si>
  <si>
    <t>WM24066CT-ND</t>
  </si>
  <si>
    <t>THREAD LOCKER</t>
  </si>
  <si>
    <t>ADJUSTABLE THREAD LOCKER; 0.34 OZ. CAN</t>
  </si>
  <si>
    <t>LOCTITE</t>
  </si>
  <si>
    <t>1810A27</t>
  </si>
  <si>
    <t>https://www.mcmaster.com/1810a27</t>
  </si>
  <si>
    <t>https://www.digikey.com/product-detail/en/samtec-inc/SHF-105-01-L-D-SM/SAM10710-ND/6561669</t>
  </si>
  <si>
    <t>SAM10710-ND</t>
  </si>
  <si>
    <t>SHF-105-01-L-D-SM</t>
  </si>
  <si>
    <t>CONN HEADER SMD 10POS 1.27MM</t>
  </si>
  <si>
    <t>ADXL375 BOARD</t>
  </si>
  <si>
    <t>RJ45</t>
  </si>
  <si>
    <t>C2</t>
  </si>
  <si>
    <t>ADXL375</t>
  </si>
  <si>
    <t>https://www.digikey.com/product-detail/en/texas-instruments/SN74LVC1G32DCKR/296-9848-1-ND/380106</t>
  </si>
  <si>
    <t>296-9848-1-ND</t>
  </si>
  <si>
    <t>SN74LVC1G32DCKR</t>
  </si>
  <si>
    <t>Texas Instruments</t>
  </si>
  <si>
    <t>IC GATE OR 1CH 2-INP SC70-5</t>
  </si>
  <si>
    <t>https://www.digikey.com/product-detail/en/bourns-inc/MH2029-300Y/MH2029-300YCT-ND/3741761</t>
  </si>
  <si>
    <t>MH2029-300YCT-ND</t>
  </si>
  <si>
    <t>MH2029-300Y</t>
  </si>
  <si>
    <t>Bourns Inc.</t>
  </si>
  <si>
    <t>FERRITE BEAD 30 OHM 0805 1LN</t>
  </si>
  <si>
    <t>C3, C1</t>
  </si>
  <si>
    <t>https://www.digikey.com/product-detail/en/analog-devices-inc/ADXL375BCCZ/ADXL375BCCZ-ND/4376342</t>
  </si>
  <si>
    <t>ADXL375BCCZ-ND</t>
  </si>
  <si>
    <t>ADXL375BCCZ</t>
  </si>
  <si>
    <t>Analog Devices Inc.</t>
  </si>
  <si>
    <t>ACCELEROMETER 200G I2C/SPI 14LGA</t>
  </si>
  <si>
    <t>ASSEMBLY</t>
  </si>
  <si>
    <t>MAIN UNIT</t>
  </si>
  <si>
    <t>FRONT ACCELEROMETER UNIT</t>
  </si>
  <si>
    <t>REAR ACCELEROMETER UNIT</t>
  </si>
  <si>
    <t>https://www.mcmaster.com/30555T42-30555T42</t>
  </si>
  <si>
    <t>30555T42</t>
  </si>
  <si>
    <t>Rubber-Cushioned U-Bolt; 304 Stainless Steel, 1/4"-20 Thread Size, 1-1/4" ID</t>
  </si>
  <si>
    <t>SMALL U-BOLT</t>
  </si>
  <si>
    <t>REAR TRIANGLE ADAPTER</t>
  </si>
  <si>
    <t>3D PRINTED</t>
  </si>
  <si>
    <t>REAR COVER</t>
  </si>
  <si>
    <t>REAR MOUNT BLOCK</t>
  </si>
  <si>
    <t>94459A140</t>
  </si>
  <si>
    <t>https://www.mcmaster.com/94459A140-94459A140</t>
  </si>
  <si>
    <t>Brass Heat-Set Inserts for Plastic; M3 x 0.50 mm Thread Size, 5.700 mm Installed Length</t>
  </si>
  <si>
    <t>M3X0.5 BRASS INSERTS</t>
  </si>
  <si>
    <t>90317A523</t>
  </si>
  <si>
    <t>https://www.mcmaster.com/90317A523-90317A523</t>
  </si>
  <si>
    <t>Stainless Steel Pan Head Screws; with External-Tooth Washer, M3 x 0.5 mm Thread, 6 mm Long</t>
  </si>
  <si>
    <t>SCREW; PHILLIPS; M3X0.5X6</t>
  </si>
  <si>
    <t>https://www.mcmaster.com/90107A029-90107A029</t>
  </si>
  <si>
    <t>90107A029</t>
  </si>
  <si>
    <t>316 Stainless Steel Washer; for 1/4" Screw Size, 0.281" ID, 0.625" OD</t>
  </si>
  <si>
    <t>1/4" WASHER</t>
  </si>
  <si>
    <t>FRONT COVER</t>
  </si>
  <si>
    <t>FRONT MOUNT BLOCK</t>
  </si>
  <si>
    <t>https://www.mcmaster.com/30555T43-30555T43</t>
  </si>
  <si>
    <t>30555T43</t>
  </si>
  <si>
    <t>Rubber-Cushioned U-Bolt; 304 Stainless Steel, 3/8"-16 Thread Size, 1-7/8" ID</t>
  </si>
  <si>
    <t>SIDE PANEL 1</t>
  </si>
  <si>
    <t>SIDE PANEL 2</t>
  </si>
  <si>
    <t>LASER CUT</t>
  </si>
  <si>
    <t>LARGE U-BOLT</t>
  </si>
  <si>
    <t>LED HOLDER</t>
  </si>
  <si>
    <t>https://www.digikey.com/products/en/resistors/chip-resistor-surface-mount/52?k=&amp;pkeyword=&amp;sv=0&amp;pv2085=u10+kOhms&amp;sf=0&amp;FV=-8%7C52%2C-5%7C42924%2C-1%7C1712%2C2%7C16543%2C3%7C731%2C5%7C1%2C7%7C2%2C16%7C39329%2C17%7C2015%2C46%7C8569%2C174%7C411766%2C252%7C2429</t>
  </si>
  <si>
    <t>A110639CT-ND</t>
  </si>
  <si>
    <t>2176093-5</t>
  </si>
  <si>
    <t>RES SMD 10K OHM 0.1% 1/4W 0805</t>
  </si>
  <si>
    <t>10K</t>
  </si>
  <si>
    <t xml:space="preserve"> </t>
  </si>
  <si>
    <t>OSHPARK</t>
  </si>
  <si>
    <t>ADXL375 PCB</t>
  </si>
  <si>
    <t>ADXL375 PRINTED CIRCUIT BOARD</t>
  </si>
  <si>
    <t>MAIN BOARD PCB</t>
  </si>
  <si>
    <t>MAIN BOARD PRINTED CIRCUIT BOARD</t>
  </si>
  <si>
    <t>UI BOARD PCB</t>
  </si>
  <si>
    <t>UI BOARD PRINTED CIRCUIT BOARD</t>
  </si>
  <si>
    <t>ADXL375 BOARD PCB</t>
  </si>
  <si>
    <t>ADXL375 BOARD PRINTED CIRCUIT BOARD</t>
  </si>
  <si>
    <t>SUPER-CORROSION-RESISTANT 316 STAINLESS STEEL SOCKET HEAD SCREW; M5 X 0.8 MM THREAD, 35 MM LONG</t>
  </si>
  <si>
    <t>HAMMOND MANUFACTURING</t>
  </si>
  <si>
    <t>1</t>
  </si>
  <si>
    <t>WÜRTH ELEKTRONIK</t>
  </si>
  <si>
    <t>60900213421</t>
  </si>
  <si>
    <t/>
  </si>
  <si>
    <t>2</t>
  </si>
  <si>
    <t>E-SWITCH</t>
  </si>
  <si>
    <t>4</t>
  </si>
  <si>
    <t>SAMTEC INC.</t>
  </si>
  <si>
    <t>222</t>
  </si>
  <si>
    <t>0.01</t>
  </si>
  <si>
    <t>197084011</t>
  </si>
  <si>
    <t>DIGIKEY PART NO. RJCSE538001CT-</t>
  </si>
  <si>
    <t>AMPHENOL ICC (COMMERCIAL PRODUCTS)</t>
  </si>
  <si>
    <t>PH SERIES 2 POSITION 2 MM PITCH</t>
  </si>
  <si>
    <t>JST SALES AMERICA INC.</t>
  </si>
  <si>
    <t>6</t>
  </si>
  <si>
    <t>3</t>
  </si>
  <si>
    <t>NEXPERIA USA INC.</t>
  </si>
  <si>
    <t>675031020</t>
  </si>
  <si>
    <t>61300311121</t>
  </si>
  <si>
    <t>120 OHMS @ 100MHZ 1  FERRITE BE</t>
  </si>
  <si>
    <t>VISHAY DALE</t>
  </si>
  <si>
    <t>MICROCHIP TECHNOLOGY</t>
  </si>
  <si>
    <t>ADAFRUIT INDUSTRIES LLC</t>
  </si>
  <si>
    <t>258</t>
  </si>
  <si>
    <t>JAUCH QUARTZ</t>
  </si>
  <si>
    <t>5</t>
  </si>
  <si>
    <t>5027740891</t>
  </si>
  <si>
    <t>STMICROELECTRONICS</t>
  </si>
  <si>
    <t>DIODES INCORPORATED</t>
  </si>
  <si>
    <t>ECS INC.</t>
  </si>
  <si>
    <t>ABRACON LLC</t>
  </si>
  <si>
    <t>QUAD ALPHANUMERIC DISPLAY - RED 0.54" DIGITS W/ I2C BACKPACK</t>
  </si>
  <si>
    <t>BIVAR INC.</t>
  </si>
  <si>
    <t>SPLINED PRESS-FIT THREADED STANDOFFS WITH OPEN END; MINIATURE, 2.4MM OD, 2MM LONG</t>
  </si>
  <si>
    <t>316 STAINLESS STEEL WASHER; FOR NUMBER 3 SCREW SIZE, 0.109" ID, 0.25" OD</t>
  </si>
  <si>
    <t>ALUMINUM UNTHREADED SPACER; 1/4" OD, 3/16" LONG, FOR NUMBER 2 SCREW SIZE</t>
  </si>
  <si>
    <t>18-8 STAINLESS STEEL WASHER FOR M1 SCREW SIZE, 1.1 MM ID, 3.2 MM OD</t>
  </si>
  <si>
    <t>8</t>
  </si>
  <si>
    <t>18-8 STAINLESS STEEL NARROW CHEESE HEAD SLOTTED SCREWS; M1 X 0.25MM THREAD, 10MM LONG</t>
  </si>
  <si>
    <t>TEXAS INSTRUMENTS</t>
  </si>
  <si>
    <t>BOURNS INC.</t>
  </si>
  <si>
    <t>ANALOG DEVICES INC.</t>
  </si>
  <si>
    <t>RUBBER-CUSHIONED U-BOLT; 304 STAINLESS STEEL, 3/8"-16 THREAD SIZE, 1-7/8" ID</t>
  </si>
  <si>
    <t>BRASS HEAT-SET INSERTS FOR PLASTIC; M3 X 0.50 MM THREAD SIZE, 5.700 MM INSTALLED LENGTH</t>
  </si>
  <si>
    <t>STAINLESS STEEL PAN HEAD SCREWS; WITH EXTERNAL-TOOTH WASHER, M3 X 0.5 MM THREAD, 6 MM LONG</t>
  </si>
  <si>
    <t>316 STAINLESS STEEL WASHER; FOR 1/4" SCREW SIZE, 0.281" ID, 0.625" OD</t>
  </si>
  <si>
    <t>RUBBER-CUSHIONED U-BOLT; 304 STAINLESS STEEL, 1/4"-20 THREAD SIZE, 1-1/4" ID</t>
  </si>
  <si>
    <t>TE CONNECTIVITY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</si>
</sst>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CMU Serif Roman"/>
    </font>
    <font>
      <sz val="12"/>
      <color theme="0"/>
      <name val="CMU Serif Roman"/>
    </font>
    <font>
      <sz val="12"/>
      <color theme="1"/>
      <name val="CMU Serif Roman"/>
    </font>
    <font>
      <u/>
      <sz val="12"/>
      <color theme="1"/>
      <name val="CMU Serif Roman"/>
    </font>
    <font>
      <u/>
      <sz val="12"/>
      <color theme="10"/>
      <name val="CMU Serif Roman"/>
    </font>
    <font>
      <sz val="12"/>
      <color theme="1"/>
      <name val="Garamond"/>
      <family val="1"/>
    </font>
    <font>
      <sz val="12"/>
      <color rgb="FF000000"/>
      <name val="CMU Serif Roman"/>
    </font>
    <font>
      <sz val="12"/>
      <color rgb="FF333333"/>
      <name val="Arial"/>
      <family val="2"/>
    </font>
    <font>
      <sz val="12"/>
      <name val="CMU Serif Roman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1" applyFont="1" applyAlignment="1">
      <alignment horizontal="left"/>
    </xf>
    <xf numFmtId="0" fontId="4" fillId="0" borderId="0" xfId="0" applyFont="1"/>
    <xf numFmtId="0" fontId="7" fillId="0" borderId="0" xfId="0" applyFont="1"/>
    <xf numFmtId="0" fontId="1" fillId="0" borderId="0" xfId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/>
    <xf numFmtId="0" fontId="4" fillId="0" borderId="0" xfId="0" applyFont="1" applyFill="1" applyAlignment="1">
      <alignment horizontal="left"/>
    </xf>
    <xf numFmtId="0" fontId="6" fillId="0" borderId="0" xfId="1" applyFont="1" applyFill="1" applyAlignment="1">
      <alignment horizontal="left"/>
    </xf>
    <xf numFmtId="0" fontId="1" fillId="0" borderId="0" xfId="1" applyFill="1" applyAlignment="1">
      <alignment horizontal="left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3">
    <dxf>
      <fill>
        <patternFill>
          <fgColor auto="1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MU Serif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MU Serif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MU Serif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MU Serif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MU Serif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MU Serif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MU Serif Roman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MU Serif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MU Serif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MU Serif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</dxfs>
  <tableStyles count="1" defaultTableStyle="TableStyleMedium2" defaultPivotStyle="PivotStyleLight16">
    <tableStyle name="Table Style 1" pivot="0" count="2" xr9:uid="{B11B44BD-A5A5-DA40-8B2C-394A75853E03}"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IN_BOARD" connectionId="1" xr16:uid="{764CB8AE-C70C-064D-B518-CE524295A3E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I_BOARD" connectionId="2" xr16:uid="{82FFC93A-499D-DA40-9192-2D3D4F06711D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A5A5E7-FC7D-2B4E-B308-15ABB82BFF89}" name="Table1" displayName="Table1" ref="A1:I88" totalsRowShown="0" headerRowDxfId="1" dataDxfId="2" headerRowBorderDxfId="12">
  <autoFilter ref="A1:I88" xr:uid="{E36EAA9C-9621-BA45-A976-BEDC642AB0F6}"/>
  <tableColumns count="9">
    <tableColumn id="1" xr3:uid="{3FE71BAB-F708-1E40-ACFF-26F713F16280}" name="ASSEMBLY" dataDxfId="11"/>
    <tableColumn id="2" xr3:uid="{D8588DAE-CE42-B344-A7D5-C4D5B274A4FF}" name="SUB ASSEMBLY" dataDxfId="10"/>
    <tableColumn id="3" xr3:uid="{004E1F62-4A61-A045-BF96-E8ACBDEEB1E8}" name="PART" dataDxfId="9"/>
    <tableColumn id="4" xr3:uid="{6944B2A5-2036-2A43-A662-4A91E4341D36}" name="DESCRIPTION" dataDxfId="8"/>
    <tableColumn id="5" xr3:uid="{A56145B2-76D4-2A45-ADE5-F17C67FAD833}" name="MFG." dataDxfId="7"/>
    <tableColumn id="6" xr3:uid="{77FFFF44-2F26-A244-BE53-9272DB95827F}" name="MFG. PART NO." dataDxfId="6"/>
    <tableColumn id="7" xr3:uid="{E14D000F-C3E3-B84A-BD26-55D98403F01B}" name="SUPPLIER" dataDxfId="5"/>
    <tableColumn id="8" xr3:uid="{F014E4AD-DEBA-8B4F-8F13-0A8C3B9BACF8}" name="SUPPLIER PART NO." dataDxfId="4"/>
    <tableColumn id="9" xr3:uid="{E698769A-4BC0-8041-B5D7-FF4DC5393FBB}" name="QTY/UNIT" dataDxfId="3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digikey.com/product-detail/en/vishay-dale/ILHB0805ER121V/541-2299-1-ND/5168396" TargetMode="External"/><Relationship Id="rId21" Type="http://schemas.openxmlformats.org/officeDocument/2006/relationships/hyperlink" Target="https://www.digikey.com/product-detail/en/bivar-inc/MPR5YD/492-1576-ND/3488893" TargetMode="External"/><Relationship Id="rId42" Type="http://schemas.openxmlformats.org/officeDocument/2006/relationships/hyperlink" Target="https://www.digikey.com/product-detail/en/w&#252;rth-elektronik/61300311121/732-5316-ND/4846825" TargetMode="External"/><Relationship Id="rId47" Type="http://schemas.openxmlformats.org/officeDocument/2006/relationships/hyperlink" Target="https://www.digikey.com/product-detail/en/te-connectivity-passive-product/CRGCQ0805F4K7/A129757CT-ND/8577589" TargetMode="External"/><Relationship Id="rId63" Type="http://schemas.openxmlformats.org/officeDocument/2006/relationships/hyperlink" Target="https://www.digikey.com/product-detail/en/kemet/C0805C106K8PACTU/399-4925-1-ND/1090920" TargetMode="External"/><Relationship Id="rId68" Type="http://schemas.openxmlformats.org/officeDocument/2006/relationships/hyperlink" Target="https://www.mcmaster.com/94459A140-94459A140" TargetMode="External"/><Relationship Id="rId2" Type="http://schemas.openxmlformats.org/officeDocument/2006/relationships/hyperlink" Target="https://www.mcmaster.com/92985a815" TargetMode="External"/><Relationship Id="rId16" Type="http://schemas.openxmlformats.org/officeDocument/2006/relationships/hyperlink" Target="https://www.digikey.com/product-detail/en/e-switch/R6ABLKBLKFF/EG1526-ND/301973" TargetMode="External"/><Relationship Id="rId29" Type="http://schemas.openxmlformats.org/officeDocument/2006/relationships/hyperlink" Target="https://www.digikey.com/product-detail/en/w&#252;rth-elektronik/60900213421/732-2678-ND/2508447" TargetMode="External"/><Relationship Id="rId11" Type="http://schemas.openxmlformats.org/officeDocument/2006/relationships/hyperlink" Target="https://www.digikey.com/product-detail/en/jauch-quartz/LP402535JU---PCM---WIRES-50MM/1908-1354-ND/9560977" TargetMode="External"/><Relationship Id="rId24" Type="http://schemas.openxmlformats.org/officeDocument/2006/relationships/hyperlink" Target="https://www.digikey.com/product-detail/en/e-switch/TL3301FF160QG/EG4375CT-ND/1144805" TargetMode="External"/><Relationship Id="rId32" Type="http://schemas.openxmlformats.org/officeDocument/2006/relationships/hyperlink" Target="https://www.digikey.com/product-detail/en/w&#252;rth-elektronik/150080YS75000/732-4987-1-ND/4489925" TargetMode="External"/><Relationship Id="rId37" Type="http://schemas.openxmlformats.org/officeDocument/2006/relationships/hyperlink" Target="https://www.digikey.com/product-detail/en/kemet/C0805C475K9PACTU/399-3134-1-ND/551639" TargetMode="External"/><Relationship Id="rId40" Type="http://schemas.openxmlformats.org/officeDocument/2006/relationships/hyperlink" Target="https://www.digikey.com/product-detail/en/kemet/C0805C225K8RACAUTO/399-6951-1-ND/3314459" TargetMode="External"/><Relationship Id="rId45" Type="http://schemas.openxmlformats.org/officeDocument/2006/relationships/hyperlink" Target="https://www.digikey.com/product-detail/en/te-connectivity-passive-product/CRG0805F560R/A126376CT-ND/7603431" TargetMode="External"/><Relationship Id="rId53" Type="http://schemas.openxmlformats.org/officeDocument/2006/relationships/hyperlink" Target="https://www.digikey.com/product-detail/en/texas-instruments/SN74LVC1G32DCKR/296-9848-1-ND/380106" TargetMode="External"/><Relationship Id="rId58" Type="http://schemas.openxmlformats.org/officeDocument/2006/relationships/hyperlink" Target="https://www.digikey.com/product-detail/en/analog-devices-inc/ADXL375BCCZ/ADXL375BCCZ-ND/4376342" TargetMode="External"/><Relationship Id="rId66" Type="http://schemas.openxmlformats.org/officeDocument/2006/relationships/hyperlink" Target="https://www.mcmaster.com/90317A523-90317A523" TargetMode="External"/><Relationship Id="rId74" Type="http://schemas.openxmlformats.org/officeDocument/2006/relationships/queryTable" Target="../queryTables/queryTable1.xml"/><Relationship Id="rId5" Type="http://schemas.openxmlformats.org/officeDocument/2006/relationships/hyperlink" Target="https://www.mcmaster.com/93475a154" TargetMode="External"/><Relationship Id="rId61" Type="http://schemas.openxmlformats.org/officeDocument/2006/relationships/hyperlink" Target="https://www.digikey.com/product-detail/en/bourns-inc/MH2029-300Y/MH2029-300YCT-ND/3741761" TargetMode="External"/><Relationship Id="rId19" Type="http://schemas.openxmlformats.org/officeDocument/2006/relationships/hyperlink" Target="https://www.digikey.com/products/en?keywords=EG5385-ND" TargetMode="External"/><Relationship Id="rId14" Type="http://schemas.openxmlformats.org/officeDocument/2006/relationships/hyperlink" Target="https://www.digikey.com/product-detail/en/molex/0197084011/WM6456-ND/459342" TargetMode="External"/><Relationship Id="rId22" Type="http://schemas.openxmlformats.org/officeDocument/2006/relationships/hyperlink" Target="https://www.digikey.com/product-detail/en/diodes-incorporated/AZ1117EH-3.3TRG1/AZ1117EH-3.3TRG1DICT-ND/5001336!" TargetMode="External"/><Relationship Id="rId27" Type="http://schemas.openxmlformats.org/officeDocument/2006/relationships/hyperlink" Target="https://www.digikey.com/product-detail/en/nexperia-usa-inc/PMEG2010ER-115/1727-5192-1-ND/2531791" TargetMode="External"/><Relationship Id="rId30" Type="http://schemas.openxmlformats.org/officeDocument/2006/relationships/hyperlink" Target="https://www.digikey.com/product-detail/en/w&#252;rth-elektronik/150080VS75000/732-4986-1-ND/4489922" TargetMode="External"/><Relationship Id="rId35" Type="http://schemas.openxmlformats.org/officeDocument/2006/relationships/hyperlink" Target="https://www.digikey.com/product-detail/en/kemet/CBR08C240JAGAC/399-8758-1-ND/3481277" TargetMode="External"/><Relationship Id="rId43" Type="http://schemas.openxmlformats.org/officeDocument/2006/relationships/hyperlink" Target="https://www.digikey.com/product-detail/en/te-connectivity-passive-product/CRGH0805F100K/A126415CT-ND/7603470" TargetMode="External"/><Relationship Id="rId48" Type="http://schemas.openxmlformats.org/officeDocument/2006/relationships/hyperlink" Target="https://www.digikey.com/product-detail/en/te-connectivity-passive-product/1-2176091-5/A110438CT-ND/4034793" TargetMode="External"/><Relationship Id="rId56" Type="http://schemas.openxmlformats.org/officeDocument/2006/relationships/hyperlink" Target="https://www.digikey.com/product-detail/en/kemet/C0805C104K3RACTU/399-1168-1-ND/411443" TargetMode="External"/><Relationship Id="rId64" Type="http://schemas.openxmlformats.org/officeDocument/2006/relationships/hyperlink" Target="https://www.digikey.com/product-detail/en/analog-devices-inc/ADXL375BCCZ/ADXL375BCCZ-ND/4376342" TargetMode="External"/><Relationship Id="rId69" Type="http://schemas.openxmlformats.org/officeDocument/2006/relationships/hyperlink" Target="https://www.mcmaster.com/90317A523-90317A523" TargetMode="External"/><Relationship Id="rId8" Type="http://schemas.openxmlformats.org/officeDocument/2006/relationships/hyperlink" Target="https://www.digikey.com/product-detail/en/hammond-manufacturing/1455J1201/HM890-ND/1090702" TargetMode="External"/><Relationship Id="rId51" Type="http://schemas.openxmlformats.org/officeDocument/2006/relationships/hyperlink" Target="https://www.digikey.com/product-detail/en/samtec-inc/SHF-105-01-L-D-SM/SAM10710-ND/6561669" TargetMode="External"/><Relationship Id="rId72" Type="http://schemas.openxmlformats.org/officeDocument/2006/relationships/hyperlink" Target="https://www.mcmaster.com/30555T42-30555T42" TargetMode="External"/><Relationship Id="rId3" Type="http://schemas.openxmlformats.org/officeDocument/2006/relationships/hyperlink" Target="https://www.mcmaster.com/90107a004" TargetMode="External"/><Relationship Id="rId12" Type="http://schemas.openxmlformats.org/officeDocument/2006/relationships/hyperlink" Target="https://www.digikey.com/product-detail/en/ecs-inc/ECS-120-18-5PX-TR/XC1289CT-ND/827753" TargetMode="External"/><Relationship Id="rId17" Type="http://schemas.openxmlformats.org/officeDocument/2006/relationships/hyperlink" Target="https://www.mcmaster.com/91800a062" TargetMode="External"/><Relationship Id="rId25" Type="http://schemas.openxmlformats.org/officeDocument/2006/relationships/hyperlink" Target="https://www.digikey.com/product-detail/en/microchip-technology/MCP73831T-2ACI-OT/MCP73831T-2ACI-OTCT-ND/1979802" TargetMode="External"/><Relationship Id="rId33" Type="http://schemas.openxmlformats.org/officeDocument/2006/relationships/hyperlink" Target="https://www.digikey.com/product-detail/en/w&#252;rth-elektronik/150080SS75000/732-4985-1-ND/4489919" TargetMode="External"/><Relationship Id="rId38" Type="http://schemas.openxmlformats.org/officeDocument/2006/relationships/hyperlink" Target="https://www.digikey.com/product-detail/en/kemet/C0805C105K4RACTU/399-1284-1-ND/416060" TargetMode="External"/><Relationship Id="rId46" Type="http://schemas.openxmlformats.org/officeDocument/2006/relationships/hyperlink" Target="https://www.digikey.com/product-detail/en/te-connectivity-passive-product/CRG0805F22R/A126352CT-ND/7603407" TargetMode="External"/><Relationship Id="rId59" Type="http://schemas.openxmlformats.org/officeDocument/2006/relationships/hyperlink" Target="https://www.digikey.com/product-detail/en/texas-instruments/SN74LVC1G32DCKR/296-9848-1-ND/380106" TargetMode="External"/><Relationship Id="rId67" Type="http://schemas.openxmlformats.org/officeDocument/2006/relationships/hyperlink" Target="https://www.mcmaster.com/90107A029-90107A029" TargetMode="External"/><Relationship Id="rId20" Type="http://schemas.openxmlformats.org/officeDocument/2006/relationships/hyperlink" Target="https://www.digikey.com/products/en?keywords=492-1573-ND" TargetMode="External"/><Relationship Id="rId41" Type="http://schemas.openxmlformats.org/officeDocument/2006/relationships/hyperlink" Target="https://www.digikey.com/product-detail/en/kemet/C0805C106K8PACTU/399-4925-1-ND/1090920" TargetMode="External"/><Relationship Id="rId54" Type="http://schemas.openxmlformats.org/officeDocument/2006/relationships/hyperlink" Target="https://www.digikey.com/products/en?keywords=RJCSE538001CT" TargetMode="External"/><Relationship Id="rId62" Type="http://schemas.openxmlformats.org/officeDocument/2006/relationships/hyperlink" Target="https://www.digikey.com/product-detail/en/kemet/C0805C104K3RACTU/399-1168-1-ND/411443" TargetMode="External"/><Relationship Id="rId70" Type="http://schemas.openxmlformats.org/officeDocument/2006/relationships/hyperlink" Target="https://www.mcmaster.com/90107A029-90107A029" TargetMode="External"/><Relationship Id="rId75" Type="http://schemas.openxmlformats.org/officeDocument/2006/relationships/queryTable" Target="../queryTables/queryTable2.xml"/><Relationship Id="rId1" Type="http://schemas.openxmlformats.org/officeDocument/2006/relationships/hyperlink" Target="https://www.adafruit.com/product/1911" TargetMode="External"/><Relationship Id="rId6" Type="http://schemas.openxmlformats.org/officeDocument/2006/relationships/hyperlink" Target="https://www.digikey.com/product-detail/en/te-connectivity-amp-connectors/63316-2/A100922CT-ND/2259591" TargetMode="External"/><Relationship Id="rId15" Type="http://schemas.openxmlformats.org/officeDocument/2006/relationships/hyperlink" Target="https://www.digikey.com/products/en?keywords=RJCSE538001CT" TargetMode="External"/><Relationship Id="rId23" Type="http://schemas.openxmlformats.org/officeDocument/2006/relationships/hyperlink" Target="https://www.digikey.com/product-detail/en/stmicroelectronics/STM32F405RGT6/497-11767-ND/2754208" TargetMode="External"/><Relationship Id="rId28" Type="http://schemas.openxmlformats.org/officeDocument/2006/relationships/hyperlink" Target="https://www.digikey.com/product-detail/en/molex/0675031020/WM5461CT-ND/1624427" TargetMode="External"/><Relationship Id="rId36" Type="http://schemas.openxmlformats.org/officeDocument/2006/relationships/hyperlink" Target="https://www.digikey.com/product-detail/en/kemet/CBR08C209BAGAC/399-8701-1-ND/3480301" TargetMode="External"/><Relationship Id="rId49" Type="http://schemas.openxmlformats.org/officeDocument/2006/relationships/hyperlink" Target="https://www.digikey.com/product-detail/en/te-connectivity-passive-product/8-1625868-9/A110413CT-ND/4034768" TargetMode="External"/><Relationship Id="rId57" Type="http://schemas.openxmlformats.org/officeDocument/2006/relationships/hyperlink" Target="https://www.digikey.com/product-detail/en/kemet/C0805C106K8PACTU/399-4925-1-ND/1090920" TargetMode="External"/><Relationship Id="rId10" Type="http://schemas.openxmlformats.org/officeDocument/2006/relationships/hyperlink" Target="https://www.digikey.com/product-detail/en/adafruit-industries-llc/258/1528-1838-ND/5054544" TargetMode="External"/><Relationship Id="rId31" Type="http://schemas.openxmlformats.org/officeDocument/2006/relationships/hyperlink" Target="https://www.digikey.com/product-detail/en/w&#252;rth-elektronik/150080VS75000/732-4986-1-ND/4489922" TargetMode="External"/><Relationship Id="rId44" Type="http://schemas.openxmlformats.org/officeDocument/2006/relationships/hyperlink" Target="https://www.digikey.com/product-detail/en/te-connectivity-passive-product/CRGCQ0805F4K7/A129757CT-ND/8577589" TargetMode="External"/><Relationship Id="rId52" Type="http://schemas.openxmlformats.org/officeDocument/2006/relationships/hyperlink" Target="https://www.digikey.com/product-detail/en/samtec-inc/SHF-105-01-L-D-SM/SAM10710-ND/6561669" TargetMode="External"/><Relationship Id="rId60" Type="http://schemas.openxmlformats.org/officeDocument/2006/relationships/hyperlink" Target="https://www.digikey.com/products/en?keywords=RJCSE538001CT" TargetMode="External"/><Relationship Id="rId65" Type="http://schemas.openxmlformats.org/officeDocument/2006/relationships/hyperlink" Target="https://www.mcmaster.com/94459A140-94459A140" TargetMode="External"/><Relationship Id="rId73" Type="http://schemas.openxmlformats.org/officeDocument/2006/relationships/hyperlink" Target="https://www.digikey.com/products/en/resistors/chip-resistor-surface-mount/52?k=&amp;pkeyword=&amp;sv=0&amp;pv2085=u10+kOhms&amp;sf=0&amp;FV=-8%7C52%2C-5%7C42924%2C-1%7C1712%2C2%7C16543%2C3%7C731%2C5%7C1%2C7%7C2%2C16%7C39329%2C17%7C2015%2C46%7C8569%2C174%7C411766%2C252%7C242934%2Cii2%7C1127%2C1291%7C39328%2C1500%7C5511%2C1531%7C1%2C1989%7C0&amp;quantity=&amp;ColumnSort=0&amp;page=1&amp;pageSize=25" TargetMode="External"/><Relationship Id="rId4" Type="http://schemas.openxmlformats.org/officeDocument/2006/relationships/hyperlink" Target="https://www.mcmaster.com/92510a401" TargetMode="External"/><Relationship Id="rId9" Type="http://schemas.openxmlformats.org/officeDocument/2006/relationships/hyperlink" Target="https://www.digikey.com/product-detail/en/abracon-llc/ABS25-32.768KHZ-6-1-T/535-10241-1-ND/2218054" TargetMode="External"/><Relationship Id="rId13" Type="http://schemas.openxmlformats.org/officeDocument/2006/relationships/hyperlink" Target="https://www.digikey.com/product-detail/en/jst-sales-america-inc/S2B-PH-SM4-TB(LF)(SN)/455-1749-1-ND/926846" TargetMode="External"/><Relationship Id="rId18" Type="http://schemas.openxmlformats.org/officeDocument/2006/relationships/hyperlink" Target="https://www.digikey.com/product-detail/en/samtec-inc/FFSD-05-D-02-00-01-N/SAM8217-ND/1106576" TargetMode="External"/><Relationship Id="rId39" Type="http://schemas.openxmlformats.org/officeDocument/2006/relationships/hyperlink" Target="https://www.digikey.com/product-detail/en/kemet/C0805C104K3RACTU/399-1168-1-ND/411443" TargetMode="External"/><Relationship Id="rId34" Type="http://schemas.openxmlformats.org/officeDocument/2006/relationships/hyperlink" Target="https://www.mcmaster.com/92290a256" TargetMode="External"/><Relationship Id="rId50" Type="http://schemas.openxmlformats.org/officeDocument/2006/relationships/hyperlink" Target="https://www.digikey.com/product-detail/en/molex/5027740891/WM24066CT-ND/1952536" TargetMode="External"/><Relationship Id="rId55" Type="http://schemas.openxmlformats.org/officeDocument/2006/relationships/hyperlink" Target="https://www.digikey.com/product-detail/en/bourns-inc/MH2029-300Y/MH2029-300YCT-ND/3741761" TargetMode="External"/><Relationship Id="rId7" Type="http://schemas.openxmlformats.org/officeDocument/2006/relationships/hyperlink" Target="https://www.digikey.com/product-detail/en/te-connectivity-amp-connectors/3-170823-8/A124425-ND/2284645" TargetMode="External"/><Relationship Id="rId71" Type="http://schemas.openxmlformats.org/officeDocument/2006/relationships/hyperlink" Target="https://www.mcmaster.com/30555T43-30555T4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18B9A-A25C-A642-8CAA-E6293EC923B8}">
  <dimension ref="A1:T177"/>
  <sheetViews>
    <sheetView tabSelected="1" zoomScale="110" workbookViewId="0">
      <pane xSplit="3" ySplit="3" topLeftCell="D49" activePane="bottomRight" state="frozen"/>
      <selection pane="topRight" activeCell="C1" sqref="C1"/>
      <selection pane="bottomLeft" activeCell="A4" sqref="A4"/>
      <selection pane="bottomRight" activeCell="A64" sqref="A64:Q64"/>
    </sheetView>
  </sheetViews>
  <sheetFormatPr baseColWidth="10" defaultRowHeight="17" x14ac:dyDescent="0.25"/>
  <cols>
    <col min="1" max="1" width="35.33203125" style="3" customWidth="1"/>
    <col min="2" max="2" width="17.33203125" style="3" customWidth="1"/>
    <col min="3" max="3" width="41.33203125" style="3" customWidth="1"/>
    <col min="4" max="4" width="11.1640625" style="3" customWidth="1"/>
    <col min="5" max="5" width="16" style="3" customWidth="1"/>
    <col min="6" max="6" width="15.6640625" style="3" customWidth="1"/>
    <col min="7" max="7" width="54.33203125" style="3" customWidth="1"/>
    <col min="8" max="8" width="16" style="3" customWidth="1"/>
    <col min="9" max="9" width="25.83203125" style="3" customWidth="1"/>
    <col min="10" max="10" width="14.6640625" style="3" customWidth="1"/>
    <col min="11" max="11" width="19.5" style="3" customWidth="1"/>
    <col min="12" max="12" width="13.33203125" style="3" customWidth="1"/>
    <col min="13" max="13" width="13.5" style="3" customWidth="1"/>
    <col min="14" max="14" width="9.33203125" style="3" customWidth="1"/>
    <col min="15" max="15" width="11.5" style="3" customWidth="1"/>
    <col min="16" max="16" width="6.5" style="3" customWidth="1"/>
    <col min="17" max="17" width="8.83203125" style="3" customWidth="1"/>
    <col min="18" max="18" width="22.33203125" style="3" customWidth="1"/>
    <col min="19" max="19" width="20.6640625" style="3" customWidth="1"/>
    <col min="20" max="20" width="17" style="3" bestFit="1" customWidth="1"/>
    <col min="21" max="21" width="8.83203125" style="3" bestFit="1" customWidth="1"/>
    <col min="22" max="22" width="11.5" style="3" bestFit="1" customWidth="1"/>
    <col min="23" max="23" width="11.33203125" style="3" bestFit="1" customWidth="1"/>
    <col min="24" max="16384" width="10.83203125" style="3"/>
  </cols>
  <sheetData>
    <row r="1" spans="1:20" s="2" customFormat="1" x14ac:dyDescent="0.25">
      <c r="B1" s="2" t="s">
        <v>152</v>
      </c>
      <c r="C1" s="2">
        <f>SUM(Q4:Q177)</f>
        <v>265.85013333333336</v>
      </c>
      <c r="E1" s="2" t="s">
        <v>153</v>
      </c>
      <c r="F1" s="2">
        <f>SUM(T4:T177)</f>
        <v>0</v>
      </c>
    </row>
    <row r="2" spans="1:20" s="2" customFormat="1" x14ac:dyDescent="0.25"/>
    <row r="3" spans="1:20" s="2" customFormat="1" ht="16" customHeight="1" x14ac:dyDescent="0.25">
      <c r="A3" s="2" t="s">
        <v>358</v>
      </c>
      <c r="B3" s="2" t="s">
        <v>216</v>
      </c>
      <c r="C3" s="2" t="s">
        <v>217</v>
      </c>
      <c r="D3" s="2" t="s">
        <v>218</v>
      </c>
      <c r="E3" s="2" t="s">
        <v>219</v>
      </c>
      <c r="F3" s="2" t="s">
        <v>252</v>
      </c>
      <c r="G3" s="2" t="s">
        <v>220</v>
      </c>
      <c r="H3" s="2" t="s">
        <v>77</v>
      </c>
      <c r="I3" s="2" t="s">
        <v>78</v>
      </c>
      <c r="J3" s="2" t="s">
        <v>79</v>
      </c>
      <c r="K3" s="2" t="s">
        <v>80</v>
      </c>
      <c r="L3" s="2" t="s">
        <v>81</v>
      </c>
      <c r="M3" s="2" t="s">
        <v>95</v>
      </c>
      <c r="N3" s="2" t="s">
        <v>101</v>
      </c>
      <c r="O3" s="2" t="s">
        <v>100</v>
      </c>
      <c r="P3" s="2" t="s">
        <v>102</v>
      </c>
      <c r="Q3" s="2" t="s">
        <v>96</v>
      </c>
      <c r="R3" s="2" t="s">
        <v>97</v>
      </c>
      <c r="S3" s="2" t="s">
        <v>98</v>
      </c>
      <c r="T3" s="2" t="s">
        <v>99</v>
      </c>
    </row>
    <row r="4" spans="1:20" x14ac:dyDescent="0.25">
      <c r="A4" s="3" t="s">
        <v>359</v>
      </c>
      <c r="B4" s="3" t="s">
        <v>71</v>
      </c>
      <c r="C4" s="3" t="s">
        <v>221</v>
      </c>
      <c r="D4" s="3" t="s">
        <v>71</v>
      </c>
      <c r="G4" s="3" t="s">
        <v>173</v>
      </c>
      <c r="H4" s="3" t="s">
        <v>107</v>
      </c>
      <c r="I4" s="3" t="s">
        <v>108</v>
      </c>
      <c r="J4" s="3" t="s">
        <v>84</v>
      </c>
      <c r="K4" s="3" t="s">
        <v>106</v>
      </c>
      <c r="L4" s="4" t="s">
        <v>105</v>
      </c>
      <c r="M4" s="3">
        <v>1</v>
      </c>
      <c r="N4" s="3">
        <v>18.21</v>
      </c>
      <c r="O4" s="3">
        <v>1</v>
      </c>
      <c r="P4" s="3">
        <f>SUM(M4:M4)</f>
        <v>1</v>
      </c>
      <c r="Q4" s="3">
        <f t="shared" ref="Q4:Q38" si="0">P4*N4</f>
        <v>18.21</v>
      </c>
    </row>
    <row r="5" spans="1:20" x14ac:dyDescent="0.25">
      <c r="A5" s="3" t="s">
        <v>359</v>
      </c>
      <c r="B5" s="3" t="s">
        <v>71</v>
      </c>
      <c r="C5" s="3" t="s">
        <v>240</v>
      </c>
      <c r="D5" s="3" t="s">
        <v>71</v>
      </c>
      <c r="G5" s="3" t="s">
        <v>244</v>
      </c>
      <c r="H5" s="3" t="s">
        <v>243</v>
      </c>
      <c r="I5" s="3">
        <v>60900213421</v>
      </c>
      <c r="J5" s="3" t="s">
        <v>84</v>
      </c>
      <c r="K5" s="3" t="s">
        <v>242</v>
      </c>
      <c r="L5" s="4" t="s">
        <v>241</v>
      </c>
      <c r="M5" s="3">
        <v>1</v>
      </c>
      <c r="N5" s="3">
        <v>0.3</v>
      </c>
      <c r="O5" s="3">
        <v>1</v>
      </c>
      <c r="P5" s="3">
        <f>SUM(M5:M5)</f>
        <v>1</v>
      </c>
      <c r="Q5" s="3">
        <f t="shared" si="0"/>
        <v>0.3</v>
      </c>
    </row>
    <row r="6" spans="1:20" x14ac:dyDescent="0.25">
      <c r="A6" s="3" t="s">
        <v>359</v>
      </c>
      <c r="B6" s="3" t="s">
        <v>71</v>
      </c>
      <c r="C6" s="3" t="s">
        <v>268</v>
      </c>
      <c r="G6" s="3" t="s">
        <v>267</v>
      </c>
      <c r="J6" s="3" t="s">
        <v>83</v>
      </c>
      <c r="K6" s="5" t="s">
        <v>265</v>
      </c>
      <c r="L6" s="4" t="s">
        <v>266</v>
      </c>
      <c r="M6" s="3">
        <v>2</v>
      </c>
      <c r="N6" s="3">
        <v>6.55</v>
      </c>
      <c r="O6" s="3">
        <v>10</v>
      </c>
      <c r="P6" s="3">
        <v>1</v>
      </c>
      <c r="Q6" s="3">
        <f t="shared" si="0"/>
        <v>6.55</v>
      </c>
    </row>
    <row r="7" spans="1:20" x14ac:dyDescent="0.25">
      <c r="A7" s="3" t="s">
        <v>359</v>
      </c>
      <c r="B7" s="3" t="s">
        <v>71</v>
      </c>
      <c r="C7" s="3" t="s">
        <v>222</v>
      </c>
      <c r="D7" s="3" t="s">
        <v>71</v>
      </c>
      <c r="G7" s="3" t="s">
        <v>151</v>
      </c>
      <c r="H7" s="3" t="s">
        <v>150</v>
      </c>
      <c r="I7" s="3" t="s">
        <v>149</v>
      </c>
      <c r="J7" s="3" t="s">
        <v>84</v>
      </c>
      <c r="K7" s="3" t="s">
        <v>148</v>
      </c>
      <c r="L7" s="4" t="s">
        <v>147</v>
      </c>
      <c r="M7" s="3">
        <v>1</v>
      </c>
      <c r="N7" s="3">
        <v>1.61</v>
      </c>
      <c r="O7" s="3">
        <v>1</v>
      </c>
      <c r="P7" s="3">
        <f>SUM(M7:M7)</f>
        <v>1</v>
      </c>
      <c r="Q7" s="3">
        <f t="shared" si="0"/>
        <v>1.61</v>
      </c>
    </row>
    <row r="8" spans="1:20" x14ac:dyDescent="0.25">
      <c r="A8" s="3" t="s">
        <v>359</v>
      </c>
      <c r="B8" s="3" t="s">
        <v>71</v>
      </c>
      <c r="C8" s="3" t="s">
        <v>223</v>
      </c>
      <c r="D8" s="3" t="s">
        <v>71</v>
      </c>
      <c r="G8" s="3" t="s">
        <v>176</v>
      </c>
      <c r="H8" s="3" t="s">
        <v>110</v>
      </c>
      <c r="I8" s="3" t="s">
        <v>113</v>
      </c>
      <c r="J8" s="3" t="s">
        <v>84</v>
      </c>
      <c r="K8" s="3" t="s">
        <v>112</v>
      </c>
      <c r="L8" s="4" t="s">
        <v>103</v>
      </c>
      <c r="M8" s="3">
        <v>4</v>
      </c>
      <c r="N8" s="3">
        <v>0.22</v>
      </c>
      <c r="O8" s="3">
        <v>1</v>
      </c>
      <c r="P8" s="3">
        <f>SUM(M8:M8)</f>
        <v>4</v>
      </c>
      <c r="Q8" s="3">
        <f t="shared" si="0"/>
        <v>0.88</v>
      </c>
    </row>
    <row r="9" spans="1:20" x14ac:dyDescent="0.25">
      <c r="A9" s="3" t="s">
        <v>359</v>
      </c>
      <c r="B9" s="3" t="s">
        <v>71</v>
      </c>
      <c r="C9" s="3" t="s">
        <v>224</v>
      </c>
      <c r="D9" s="3" t="s">
        <v>71</v>
      </c>
      <c r="G9" s="3" t="s">
        <v>175</v>
      </c>
      <c r="H9" s="3" t="s">
        <v>110</v>
      </c>
      <c r="I9" s="3" t="s">
        <v>111</v>
      </c>
      <c r="J9" s="3" t="s">
        <v>84</v>
      </c>
      <c r="K9" s="3" t="s">
        <v>109</v>
      </c>
      <c r="L9" s="4" t="s">
        <v>104</v>
      </c>
      <c r="M9" s="3">
        <v>4</v>
      </c>
      <c r="N9" s="3">
        <v>0.18</v>
      </c>
      <c r="O9" s="3">
        <v>1</v>
      </c>
      <c r="P9" s="3">
        <f>SUM(M9:M9)</f>
        <v>4</v>
      </c>
      <c r="Q9" s="3">
        <f t="shared" si="0"/>
        <v>0.72</v>
      </c>
    </row>
    <row r="10" spans="1:20" x14ac:dyDescent="0.25">
      <c r="A10" s="3" t="s">
        <v>359</v>
      </c>
      <c r="B10" s="3" t="s">
        <v>71</v>
      </c>
      <c r="C10" s="3" t="s">
        <v>225</v>
      </c>
      <c r="D10" s="3" t="s">
        <v>71</v>
      </c>
      <c r="G10" s="3" t="s">
        <v>174</v>
      </c>
      <c r="H10" s="3" t="s">
        <v>154</v>
      </c>
      <c r="I10" s="3" t="s">
        <v>168</v>
      </c>
      <c r="J10" s="3" t="s">
        <v>84</v>
      </c>
      <c r="K10" s="3" t="s">
        <v>167</v>
      </c>
      <c r="L10" s="4" t="s">
        <v>166</v>
      </c>
      <c r="M10" s="3">
        <v>1</v>
      </c>
      <c r="N10" s="3">
        <v>11.18</v>
      </c>
      <c r="O10" s="3">
        <v>1</v>
      </c>
      <c r="P10" s="3">
        <f>SUM(M10:M10)</f>
        <v>1</v>
      </c>
      <c r="Q10" s="3">
        <f t="shared" si="0"/>
        <v>11.18</v>
      </c>
    </row>
    <row r="11" spans="1:20" x14ac:dyDescent="0.25">
      <c r="A11" s="3" t="s">
        <v>359</v>
      </c>
      <c r="B11" s="3" t="s">
        <v>71</v>
      </c>
      <c r="C11" s="3" t="s">
        <v>329</v>
      </c>
      <c r="G11" s="3" t="s">
        <v>330</v>
      </c>
      <c r="H11" s="3" t="s">
        <v>331</v>
      </c>
      <c r="I11" s="3">
        <v>222</v>
      </c>
      <c r="J11" s="3" t="s">
        <v>83</v>
      </c>
      <c r="K11" s="1" t="s">
        <v>332</v>
      </c>
      <c r="L11" s="4" t="s">
        <v>333</v>
      </c>
      <c r="M11" s="3">
        <v>0.01</v>
      </c>
      <c r="N11" s="3">
        <v>15.35</v>
      </c>
      <c r="O11" s="3">
        <v>1</v>
      </c>
      <c r="P11" s="3">
        <v>1</v>
      </c>
      <c r="Q11" s="3">
        <f t="shared" si="0"/>
        <v>15.35</v>
      </c>
    </row>
    <row r="12" spans="1:20" x14ac:dyDescent="0.25">
      <c r="A12" s="3" t="s">
        <v>359</v>
      </c>
      <c r="B12" s="3" t="s">
        <v>71</v>
      </c>
      <c r="C12" s="3" t="s">
        <v>387</v>
      </c>
      <c r="H12" s="3" t="s">
        <v>389</v>
      </c>
      <c r="K12" s="1"/>
      <c r="L12" s="4"/>
    </row>
    <row r="13" spans="1:20" x14ac:dyDescent="0.25">
      <c r="A13" s="3" t="s">
        <v>359</v>
      </c>
      <c r="B13" s="3" t="s">
        <v>71</v>
      </c>
      <c r="C13" s="3" t="s">
        <v>388</v>
      </c>
      <c r="H13" s="3" t="s">
        <v>389</v>
      </c>
      <c r="K13" s="1"/>
      <c r="L13" s="4"/>
    </row>
    <row r="14" spans="1:20" x14ac:dyDescent="0.25">
      <c r="A14" s="3" t="s">
        <v>359</v>
      </c>
      <c r="B14" s="3" t="s">
        <v>119</v>
      </c>
      <c r="C14" s="3" t="s">
        <v>401</v>
      </c>
      <c r="G14" s="3" t="s">
        <v>402</v>
      </c>
      <c r="H14" s="3" t="s">
        <v>398</v>
      </c>
      <c r="J14" s="3" t="s">
        <v>398</v>
      </c>
      <c r="K14" s="1"/>
      <c r="L14" s="4"/>
      <c r="M14" s="3">
        <v>1</v>
      </c>
      <c r="N14" s="3">
        <v>70.900000000000006</v>
      </c>
      <c r="O14" s="3">
        <v>3</v>
      </c>
      <c r="P14" s="3">
        <v>1</v>
      </c>
      <c r="Q14" s="3">
        <f>N14/O14</f>
        <v>23.633333333333336</v>
      </c>
    </row>
    <row r="15" spans="1:20" x14ac:dyDescent="0.25">
      <c r="A15" s="3" t="s">
        <v>359</v>
      </c>
      <c r="B15" s="3" t="s">
        <v>119</v>
      </c>
      <c r="C15" s="3" t="s">
        <v>236</v>
      </c>
      <c r="D15" s="3" t="s">
        <v>0</v>
      </c>
      <c r="E15" s="3" t="s">
        <v>0</v>
      </c>
      <c r="F15" s="3" t="s">
        <v>0</v>
      </c>
      <c r="G15" s="3" t="s">
        <v>1</v>
      </c>
      <c r="H15" s="3" t="s">
        <v>137</v>
      </c>
      <c r="I15" s="3">
        <v>197084011</v>
      </c>
      <c r="J15" s="3" t="s">
        <v>84</v>
      </c>
      <c r="K15" s="3" t="s">
        <v>138</v>
      </c>
      <c r="L15" s="4" t="s">
        <v>139</v>
      </c>
      <c r="M15" s="3">
        <v>2</v>
      </c>
      <c r="N15" s="3">
        <v>0.22</v>
      </c>
      <c r="O15" s="3">
        <v>1</v>
      </c>
      <c r="P15" s="3">
        <f>M15*N15</f>
        <v>0.44</v>
      </c>
      <c r="Q15" s="3">
        <f t="shared" si="0"/>
        <v>9.6799999999999997E-2</v>
      </c>
    </row>
    <row r="16" spans="1:20" x14ac:dyDescent="0.25">
      <c r="A16" s="3" t="s">
        <v>359</v>
      </c>
      <c r="B16" s="3" t="s">
        <v>119</v>
      </c>
      <c r="C16" s="3" t="s">
        <v>237</v>
      </c>
      <c r="D16" s="3" t="s">
        <v>2</v>
      </c>
      <c r="E16" s="3" t="s">
        <v>2</v>
      </c>
      <c r="F16" s="3" t="s">
        <v>2</v>
      </c>
      <c r="G16" s="3" t="s">
        <v>3</v>
      </c>
      <c r="H16" s="3" t="s">
        <v>145</v>
      </c>
      <c r="I16" s="3" t="s">
        <v>146</v>
      </c>
      <c r="J16" s="3" t="s">
        <v>84</v>
      </c>
      <c r="K16" s="3" t="s">
        <v>143</v>
      </c>
      <c r="L16" s="4" t="s">
        <v>144</v>
      </c>
      <c r="M16" s="3">
        <v>2</v>
      </c>
      <c r="N16" s="3">
        <v>1.6</v>
      </c>
      <c r="O16" s="3">
        <v>1</v>
      </c>
      <c r="P16" s="3">
        <f t="shared" ref="P16:P56" si="1">SUM(M16:M16)</f>
        <v>2</v>
      </c>
      <c r="Q16" s="3">
        <f t="shared" si="0"/>
        <v>3.2</v>
      </c>
    </row>
    <row r="17" spans="1:17" x14ac:dyDescent="0.25">
      <c r="A17" s="3" t="s">
        <v>359</v>
      </c>
      <c r="B17" s="3" t="s">
        <v>119</v>
      </c>
      <c r="C17" s="3" t="s">
        <v>238</v>
      </c>
      <c r="D17" s="3" t="s">
        <v>4</v>
      </c>
      <c r="E17" s="3" t="s">
        <v>4</v>
      </c>
      <c r="F17" s="3" t="s">
        <v>5</v>
      </c>
      <c r="G17" s="3" t="s">
        <v>6</v>
      </c>
      <c r="H17" s="3" t="s">
        <v>142</v>
      </c>
      <c r="I17" s="3" t="s">
        <v>4</v>
      </c>
      <c r="J17" s="3" t="s">
        <v>84</v>
      </c>
      <c r="K17" s="3" t="s">
        <v>141</v>
      </c>
      <c r="L17" s="4" t="s">
        <v>140</v>
      </c>
      <c r="M17" s="3">
        <v>2</v>
      </c>
      <c r="N17" s="3">
        <v>0.57999999999999996</v>
      </c>
      <c r="O17" s="3">
        <v>1</v>
      </c>
      <c r="P17" s="3">
        <f t="shared" si="1"/>
        <v>2</v>
      </c>
      <c r="Q17" s="3">
        <f t="shared" si="0"/>
        <v>1.1599999999999999</v>
      </c>
    </row>
    <row r="18" spans="1:17" x14ac:dyDescent="0.25">
      <c r="A18" s="3" t="s">
        <v>359</v>
      </c>
      <c r="B18" s="3" t="s">
        <v>119</v>
      </c>
      <c r="C18" s="3" t="s">
        <v>228</v>
      </c>
      <c r="D18" s="3" t="s">
        <v>7</v>
      </c>
      <c r="E18" s="3" t="s">
        <v>8</v>
      </c>
      <c r="F18" s="3" t="s">
        <v>9</v>
      </c>
      <c r="G18" s="3" t="s">
        <v>290</v>
      </c>
      <c r="H18" s="3" t="s">
        <v>269</v>
      </c>
      <c r="I18" s="3" t="s">
        <v>289</v>
      </c>
      <c r="J18" s="3" t="s">
        <v>84</v>
      </c>
      <c r="K18" s="3" t="s">
        <v>288</v>
      </c>
      <c r="L18" s="4" t="s">
        <v>287</v>
      </c>
      <c r="M18" s="3">
        <v>6</v>
      </c>
      <c r="N18" s="3">
        <v>0.15</v>
      </c>
      <c r="O18" s="3">
        <v>1</v>
      </c>
      <c r="P18" s="3">
        <f t="shared" si="1"/>
        <v>6</v>
      </c>
      <c r="Q18" s="3">
        <f t="shared" si="0"/>
        <v>0.89999999999999991</v>
      </c>
    </row>
    <row r="19" spans="1:17" x14ac:dyDescent="0.25">
      <c r="A19" s="3" t="s">
        <v>359</v>
      </c>
      <c r="B19" s="3" t="s">
        <v>119</v>
      </c>
      <c r="C19" s="3" t="s">
        <v>230</v>
      </c>
      <c r="D19" s="3" t="s">
        <v>14</v>
      </c>
      <c r="E19" s="3" t="s">
        <v>8</v>
      </c>
      <c r="F19" s="3" t="s">
        <v>9</v>
      </c>
      <c r="G19" s="3" t="s">
        <v>286</v>
      </c>
      <c r="H19" s="3" t="s">
        <v>269</v>
      </c>
      <c r="I19" s="3" t="s">
        <v>285</v>
      </c>
      <c r="J19" s="3" t="s">
        <v>84</v>
      </c>
      <c r="K19" s="3" t="s">
        <v>284</v>
      </c>
      <c r="L19" s="4" t="s">
        <v>283</v>
      </c>
      <c r="M19" s="3">
        <v>2</v>
      </c>
      <c r="N19" s="3">
        <v>0.15</v>
      </c>
      <c r="P19" s="3">
        <f t="shared" si="1"/>
        <v>2</v>
      </c>
      <c r="Q19" s="3">
        <f t="shared" si="0"/>
        <v>0.3</v>
      </c>
    </row>
    <row r="20" spans="1:17" x14ac:dyDescent="0.25">
      <c r="A20" s="3" t="s">
        <v>359</v>
      </c>
      <c r="B20" s="3" t="s">
        <v>119</v>
      </c>
      <c r="C20" s="3" t="s">
        <v>235</v>
      </c>
      <c r="D20" s="3" t="s">
        <v>15</v>
      </c>
      <c r="E20" s="3" t="s">
        <v>8</v>
      </c>
      <c r="F20" s="3" t="s">
        <v>9</v>
      </c>
      <c r="G20" s="3" t="s">
        <v>282</v>
      </c>
      <c r="H20" s="3" t="s">
        <v>269</v>
      </c>
      <c r="I20" s="3" t="s">
        <v>281</v>
      </c>
      <c r="J20" s="3" t="s">
        <v>84</v>
      </c>
      <c r="K20" s="3" t="s">
        <v>280</v>
      </c>
      <c r="L20" s="4" t="s">
        <v>279</v>
      </c>
      <c r="M20" s="3">
        <v>3</v>
      </c>
      <c r="N20" s="3">
        <v>0.21</v>
      </c>
      <c r="P20" s="3">
        <f t="shared" si="1"/>
        <v>3</v>
      </c>
      <c r="Q20" s="3">
        <f t="shared" si="0"/>
        <v>0.63</v>
      </c>
    </row>
    <row r="21" spans="1:17" x14ac:dyDescent="0.25">
      <c r="A21" s="3" t="s">
        <v>359</v>
      </c>
      <c r="B21" s="3" t="s">
        <v>119</v>
      </c>
      <c r="C21" s="3" t="s">
        <v>233</v>
      </c>
      <c r="D21" s="3" t="s">
        <v>10</v>
      </c>
      <c r="E21" s="3" t="s">
        <v>8</v>
      </c>
      <c r="F21" s="3" t="s">
        <v>9</v>
      </c>
      <c r="G21" s="3" t="s">
        <v>278</v>
      </c>
      <c r="H21" s="3" t="s">
        <v>269</v>
      </c>
      <c r="I21" s="3" t="s">
        <v>277</v>
      </c>
      <c r="J21" s="3" t="s">
        <v>84</v>
      </c>
      <c r="K21" s="3" t="s">
        <v>276</v>
      </c>
      <c r="L21" s="4" t="s">
        <v>275</v>
      </c>
      <c r="M21" s="3">
        <v>2</v>
      </c>
      <c r="N21" s="3">
        <v>1.49</v>
      </c>
      <c r="P21" s="3">
        <f t="shared" si="1"/>
        <v>2</v>
      </c>
      <c r="Q21" s="3">
        <f t="shared" si="0"/>
        <v>2.98</v>
      </c>
    </row>
    <row r="22" spans="1:17" x14ac:dyDescent="0.25">
      <c r="A22" s="3" t="s">
        <v>359</v>
      </c>
      <c r="B22" s="3" t="s">
        <v>119</v>
      </c>
      <c r="C22" s="3" t="s">
        <v>232</v>
      </c>
      <c r="D22" s="3" t="s">
        <v>270</v>
      </c>
      <c r="E22" s="3" t="s">
        <v>8</v>
      </c>
      <c r="F22" s="3" t="s">
        <v>9</v>
      </c>
      <c r="G22" s="3" t="s">
        <v>274</v>
      </c>
      <c r="H22" s="3" t="s">
        <v>269</v>
      </c>
      <c r="I22" s="3" t="s">
        <v>273</v>
      </c>
      <c r="J22" s="3" t="s">
        <v>84</v>
      </c>
      <c r="K22" s="3" t="s">
        <v>272</v>
      </c>
      <c r="L22" s="4" t="s">
        <v>271</v>
      </c>
      <c r="M22" s="3">
        <v>2</v>
      </c>
      <c r="N22" s="3">
        <v>1.72</v>
      </c>
      <c r="P22" s="3">
        <f t="shared" si="1"/>
        <v>2</v>
      </c>
      <c r="Q22" s="3">
        <f t="shared" si="0"/>
        <v>3.44</v>
      </c>
    </row>
    <row r="23" spans="1:17" x14ac:dyDescent="0.25">
      <c r="A23" s="3" t="s">
        <v>359</v>
      </c>
      <c r="B23" s="3" t="s">
        <v>119</v>
      </c>
      <c r="C23" s="3" t="s">
        <v>231</v>
      </c>
      <c r="D23" s="3" t="s">
        <v>11</v>
      </c>
      <c r="E23" s="3" t="s">
        <v>8</v>
      </c>
      <c r="F23" s="3" t="s">
        <v>9</v>
      </c>
      <c r="G23" s="3" t="s">
        <v>294</v>
      </c>
      <c r="H23" s="3" t="s">
        <v>269</v>
      </c>
      <c r="I23" s="3" t="s">
        <v>293</v>
      </c>
      <c r="J23" s="3" t="s">
        <v>84</v>
      </c>
      <c r="K23" s="3" t="s">
        <v>292</v>
      </c>
      <c r="L23" s="4" t="s">
        <v>291</v>
      </c>
      <c r="M23" s="3">
        <v>2</v>
      </c>
      <c r="N23" s="3">
        <v>0.25</v>
      </c>
      <c r="P23" s="3">
        <f t="shared" si="1"/>
        <v>2</v>
      </c>
      <c r="Q23" s="3">
        <f t="shared" si="0"/>
        <v>0.5</v>
      </c>
    </row>
    <row r="24" spans="1:17" x14ac:dyDescent="0.25">
      <c r="A24" s="3" t="s">
        <v>359</v>
      </c>
      <c r="B24" s="3" t="s">
        <v>119</v>
      </c>
      <c r="C24" s="3" t="s">
        <v>12</v>
      </c>
      <c r="D24" s="3" t="s">
        <v>13</v>
      </c>
      <c r="E24" s="3" t="s">
        <v>8</v>
      </c>
      <c r="F24" s="3" t="s">
        <v>9</v>
      </c>
      <c r="G24" s="3" t="s">
        <v>298</v>
      </c>
      <c r="H24" s="3" t="s">
        <v>269</v>
      </c>
      <c r="I24" s="3" t="s">
        <v>297</v>
      </c>
      <c r="J24" s="3" t="s">
        <v>84</v>
      </c>
      <c r="K24" s="3" t="s">
        <v>296</v>
      </c>
      <c r="L24" s="4" t="s">
        <v>295</v>
      </c>
      <c r="M24" s="3">
        <v>1</v>
      </c>
      <c r="N24" s="3">
        <v>0.16</v>
      </c>
      <c r="P24" s="3">
        <f t="shared" si="1"/>
        <v>1</v>
      </c>
      <c r="Q24" s="3">
        <f t="shared" si="0"/>
        <v>0.16</v>
      </c>
    </row>
    <row r="25" spans="1:17" x14ac:dyDescent="0.25">
      <c r="A25" s="3" t="s">
        <v>359</v>
      </c>
      <c r="B25" s="3" t="s">
        <v>119</v>
      </c>
      <c r="C25" s="3" t="s">
        <v>16</v>
      </c>
      <c r="D25" s="3" t="s">
        <v>17</v>
      </c>
      <c r="E25" s="3" t="s">
        <v>17</v>
      </c>
      <c r="F25" s="3" t="s">
        <v>18</v>
      </c>
      <c r="G25" s="3" t="s">
        <v>158</v>
      </c>
      <c r="H25" s="3" t="s">
        <v>157</v>
      </c>
      <c r="I25" s="3" t="s">
        <v>156</v>
      </c>
      <c r="J25" s="3" t="s">
        <v>84</v>
      </c>
      <c r="K25" s="3" t="s">
        <v>155</v>
      </c>
      <c r="L25" s="4" t="s">
        <v>159</v>
      </c>
      <c r="M25" s="3">
        <v>1</v>
      </c>
      <c r="N25" s="3">
        <v>0.35</v>
      </c>
      <c r="O25" s="3">
        <v>1</v>
      </c>
      <c r="P25" s="3">
        <f t="shared" si="1"/>
        <v>1</v>
      </c>
      <c r="Q25" s="3">
        <f t="shared" si="0"/>
        <v>0.35</v>
      </c>
    </row>
    <row r="26" spans="1:17" x14ac:dyDescent="0.25">
      <c r="A26" s="3" t="s">
        <v>359</v>
      </c>
      <c r="B26" s="3" t="s">
        <v>119</v>
      </c>
      <c r="C26" s="3" t="s">
        <v>19</v>
      </c>
      <c r="D26" s="3" t="s">
        <v>20</v>
      </c>
      <c r="E26" s="3" t="s">
        <v>20</v>
      </c>
      <c r="F26" s="3" t="s">
        <v>21</v>
      </c>
      <c r="G26" s="3" t="s">
        <v>215</v>
      </c>
      <c r="H26" s="3" t="s">
        <v>214</v>
      </c>
      <c r="I26" s="3">
        <v>675031020</v>
      </c>
      <c r="J26" s="3" t="s">
        <v>84</v>
      </c>
      <c r="K26" s="3" t="s">
        <v>213</v>
      </c>
      <c r="L26" s="4" t="s">
        <v>212</v>
      </c>
      <c r="M26" s="3">
        <v>1</v>
      </c>
      <c r="N26" s="3">
        <v>1.08</v>
      </c>
      <c r="P26" s="3">
        <f t="shared" si="1"/>
        <v>1</v>
      </c>
      <c r="Q26" s="3">
        <f t="shared" si="0"/>
        <v>1.08</v>
      </c>
    </row>
    <row r="27" spans="1:17" x14ac:dyDescent="0.25">
      <c r="A27" s="3" t="s">
        <v>359</v>
      </c>
      <c r="B27" s="3" t="s">
        <v>119</v>
      </c>
      <c r="C27" s="3" t="s">
        <v>22</v>
      </c>
      <c r="E27" s="3" t="s">
        <v>23</v>
      </c>
      <c r="F27" s="3" t="s">
        <v>24</v>
      </c>
      <c r="G27" s="3" t="s">
        <v>247</v>
      </c>
      <c r="H27" s="3" t="s">
        <v>243</v>
      </c>
      <c r="I27" s="3">
        <v>61300311121</v>
      </c>
      <c r="J27" s="3" t="s">
        <v>84</v>
      </c>
      <c r="K27" s="3" t="s">
        <v>246</v>
      </c>
      <c r="L27" s="4" t="s">
        <v>245</v>
      </c>
      <c r="M27" s="3">
        <v>1</v>
      </c>
      <c r="N27" s="3">
        <v>0.13</v>
      </c>
      <c r="P27" s="3">
        <f t="shared" si="1"/>
        <v>1</v>
      </c>
      <c r="Q27" s="3">
        <f t="shared" si="0"/>
        <v>0.13</v>
      </c>
    </row>
    <row r="28" spans="1:17" x14ac:dyDescent="0.25">
      <c r="A28" s="3" t="s">
        <v>359</v>
      </c>
      <c r="B28" s="3" t="s">
        <v>119</v>
      </c>
      <c r="C28" s="3" t="s">
        <v>25</v>
      </c>
      <c r="D28" s="3" t="s">
        <v>26</v>
      </c>
      <c r="E28" s="3" t="s">
        <v>27</v>
      </c>
      <c r="F28" s="3" t="s">
        <v>28</v>
      </c>
      <c r="G28" s="3" t="s">
        <v>29</v>
      </c>
      <c r="H28" s="3" t="s">
        <v>211</v>
      </c>
      <c r="I28" s="3" t="s">
        <v>210</v>
      </c>
      <c r="J28" s="3" t="s">
        <v>84</v>
      </c>
      <c r="K28" s="3" t="s">
        <v>209</v>
      </c>
      <c r="L28" s="4" t="s">
        <v>208</v>
      </c>
      <c r="M28" s="3">
        <v>1</v>
      </c>
      <c r="N28" s="3">
        <v>0.12</v>
      </c>
      <c r="O28" s="3">
        <v>1</v>
      </c>
      <c r="P28" s="3">
        <f t="shared" si="1"/>
        <v>1</v>
      </c>
      <c r="Q28" s="3">
        <f t="shared" si="0"/>
        <v>0.12</v>
      </c>
    </row>
    <row r="29" spans="1:17" x14ac:dyDescent="0.25">
      <c r="A29" s="3" t="s">
        <v>359</v>
      </c>
      <c r="B29" s="3" t="s">
        <v>119</v>
      </c>
      <c r="C29" s="3" t="s">
        <v>30</v>
      </c>
      <c r="D29" s="3" t="s">
        <v>31</v>
      </c>
      <c r="E29" s="3" t="s">
        <v>31</v>
      </c>
      <c r="F29" s="3">
        <v>805</v>
      </c>
      <c r="G29" s="3" t="s">
        <v>251</v>
      </c>
      <c r="H29" s="3" t="s">
        <v>243</v>
      </c>
      <c r="I29" s="3" t="s">
        <v>250</v>
      </c>
      <c r="J29" s="3" t="s">
        <v>84</v>
      </c>
      <c r="K29" s="3" t="s">
        <v>249</v>
      </c>
      <c r="L29" s="4" t="s">
        <v>248</v>
      </c>
      <c r="M29" s="3">
        <v>1</v>
      </c>
      <c r="N29" s="3">
        <v>0.18</v>
      </c>
      <c r="P29" s="3">
        <f t="shared" si="1"/>
        <v>1</v>
      </c>
      <c r="Q29" s="3">
        <f t="shared" si="0"/>
        <v>0.18</v>
      </c>
    </row>
    <row r="30" spans="1:17" x14ac:dyDescent="0.25">
      <c r="A30" s="3" t="s">
        <v>359</v>
      </c>
      <c r="B30" s="3" t="s">
        <v>119</v>
      </c>
      <c r="C30" s="3" t="s">
        <v>32</v>
      </c>
      <c r="D30" s="3" t="s">
        <v>31</v>
      </c>
      <c r="E30" s="3" t="s">
        <v>31</v>
      </c>
      <c r="F30" s="3">
        <v>805</v>
      </c>
      <c r="G30" s="3" t="s">
        <v>256</v>
      </c>
      <c r="H30" s="3" t="s">
        <v>243</v>
      </c>
      <c r="I30" s="3" t="s">
        <v>255</v>
      </c>
      <c r="J30" s="3" t="s">
        <v>84</v>
      </c>
      <c r="K30" s="3" t="s">
        <v>254</v>
      </c>
      <c r="L30" s="4" t="s">
        <v>253</v>
      </c>
      <c r="M30" s="3">
        <v>1</v>
      </c>
      <c r="N30" s="3">
        <v>0.18</v>
      </c>
      <c r="P30" s="3">
        <f t="shared" si="1"/>
        <v>1</v>
      </c>
      <c r="Q30" s="3">
        <f t="shared" si="0"/>
        <v>0.18</v>
      </c>
    </row>
    <row r="31" spans="1:17" x14ac:dyDescent="0.25">
      <c r="A31" s="3" t="s">
        <v>359</v>
      </c>
      <c r="B31" s="3" t="s">
        <v>119</v>
      </c>
      <c r="C31" s="3" t="s">
        <v>33</v>
      </c>
      <c r="D31" s="3" t="s">
        <v>31</v>
      </c>
      <c r="E31" s="3" t="s">
        <v>31</v>
      </c>
      <c r="F31" s="3">
        <v>805</v>
      </c>
      <c r="G31" s="3" t="s">
        <v>264</v>
      </c>
      <c r="H31" s="3" t="s">
        <v>243</v>
      </c>
      <c r="I31" s="3" t="s">
        <v>263</v>
      </c>
      <c r="J31" s="3" t="s">
        <v>84</v>
      </c>
      <c r="K31" s="3" t="s">
        <v>262</v>
      </c>
      <c r="L31" s="4" t="s">
        <v>261</v>
      </c>
      <c r="M31" s="3">
        <v>1</v>
      </c>
      <c r="N31" s="3">
        <v>0.18</v>
      </c>
      <c r="P31" s="3">
        <f t="shared" si="1"/>
        <v>1</v>
      </c>
      <c r="Q31" s="3">
        <f t="shared" si="0"/>
        <v>0.18</v>
      </c>
    </row>
    <row r="32" spans="1:17" x14ac:dyDescent="0.25">
      <c r="A32" s="3" t="s">
        <v>359</v>
      </c>
      <c r="B32" s="3" t="s">
        <v>119</v>
      </c>
      <c r="C32" s="3" t="s">
        <v>34</v>
      </c>
      <c r="D32" s="3" t="s">
        <v>31</v>
      </c>
      <c r="E32" s="3" t="s">
        <v>31</v>
      </c>
      <c r="F32" s="3">
        <v>805</v>
      </c>
      <c r="G32" s="3" t="s">
        <v>260</v>
      </c>
      <c r="H32" s="3" t="s">
        <v>243</v>
      </c>
      <c r="I32" s="3" t="s">
        <v>259</v>
      </c>
      <c r="J32" s="3" t="s">
        <v>84</v>
      </c>
      <c r="K32" s="3" t="s">
        <v>258</v>
      </c>
      <c r="L32" s="4" t="s">
        <v>257</v>
      </c>
      <c r="M32" s="3">
        <v>1</v>
      </c>
      <c r="N32" s="3">
        <v>0.18</v>
      </c>
      <c r="P32" s="3">
        <f t="shared" si="1"/>
        <v>1</v>
      </c>
      <c r="Q32" s="3">
        <f t="shared" si="0"/>
        <v>0.18</v>
      </c>
    </row>
    <row r="33" spans="1:17" x14ac:dyDescent="0.25">
      <c r="A33" s="3" t="s">
        <v>359</v>
      </c>
      <c r="B33" s="3" t="s">
        <v>119</v>
      </c>
      <c r="C33" s="3" t="s">
        <v>35</v>
      </c>
      <c r="D33" s="3" t="s">
        <v>36</v>
      </c>
      <c r="E33" s="3" t="s">
        <v>36</v>
      </c>
      <c r="F33" s="3" t="s">
        <v>37</v>
      </c>
      <c r="G33" s="3" t="s">
        <v>207</v>
      </c>
      <c r="H33" s="3" t="s">
        <v>206</v>
      </c>
      <c r="I33" s="3" t="s">
        <v>205</v>
      </c>
      <c r="J33" s="3" t="s">
        <v>84</v>
      </c>
      <c r="K33" s="3" t="s">
        <v>204</v>
      </c>
      <c r="L33" s="4" t="s">
        <v>203</v>
      </c>
      <c r="M33" s="3">
        <v>1</v>
      </c>
      <c r="N33" s="3">
        <v>0.56000000000000005</v>
      </c>
      <c r="O33" s="3">
        <v>1</v>
      </c>
      <c r="P33" s="3">
        <f t="shared" si="1"/>
        <v>1</v>
      </c>
      <c r="Q33" s="3">
        <f t="shared" si="0"/>
        <v>0.56000000000000005</v>
      </c>
    </row>
    <row r="34" spans="1:17" x14ac:dyDescent="0.25">
      <c r="A34" s="3" t="s">
        <v>359</v>
      </c>
      <c r="B34" s="3" t="s">
        <v>119</v>
      </c>
      <c r="C34" s="3" t="s">
        <v>124</v>
      </c>
      <c r="G34" s="3" t="s">
        <v>123</v>
      </c>
      <c r="H34" s="3" t="s">
        <v>122</v>
      </c>
      <c r="I34" s="3">
        <v>258</v>
      </c>
      <c r="J34" s="3" t="s">
        <v>84</v>
      </c>
      <c r="K34" s="3" t="s">
        <v>121</v>
      </c>
      <c r="L34" s="4" t="s">
        <v>120</v>
      </c>
      <c r="M34" s="3">
        <v>1</v>
      </c>
      <c r="N34" s="3">
        <v>9.9499999999999993</v>
      </c>
      <c r="O34" s="3">
        <v>1</v>
      </c>
      <c r="P34" s="3">
        <f t="shared" si="1"/>
        <v>1</v>
      </c>
      <c r="Q34" s="3">
        <f t="shared" si="0"/>
        <v>9.9499999999999993</v>
      </c>
    </row>
    <row r="35" spans="1:17" x14ac:dyDescent="0.25">
      <c r="A35" s="3" t="s">
        <v>359</v>
      </c>
      <c r="B35" s="3" t="s">
        <v>119</v>
      </c>
      <c r="C35" s="3" t="s">
        <v>130</v>
      </c>
      <c r="G35" s="3" t="s">
        <v>129</v>
      </c>
      <c r="H35" s="3" t="s">
        <v>127</v>
      </c>
      <c r="I35" s="3" t="s">
        <v>128</v>
      </c>
      <c r="J35" s="3" t="s">
        <v>84</v>
      </c>
      <c r="K35" s="3" t="s">
        <v>126</v>
      </c>
      <c r="L35" s="4" t="s">
        <v>125</v>
      </c>
      <c r="M35" s="3">
        <v>4</v>
      </c>
      <c r="N35" s="3">
        <v>9.5399999999999991</v>
      </c>
      <c r="O35" s="3">
        <v>1</v>
      </c>
      <c r="P35" s="3">
        <f t="shared" si="1"/>
        <v>4</v>
      </c>
      <c r="Q35" s="3">
        <f t="shared" si="0"/>
        <v>38.159999999999997</v>
      </c>
    </row>
    <row r="36" spans="1:17" x14ac:dyDescent="0.25">
      <c r="A36" s="3" t="s">
        <v>359</v>
      </c>
      <c r="B36" s="3" t="s">
        <v>119</v>
      </c>
      <c r="C36" s="3" t="s">
        <v>229</v>
      </c>
      <c r="D36" s="3" t="s">
        <v>38</v>
      </c>
      <c r="E36" s="3" t="s">
        <v>39</v>
      </c>
      <c r="F36" s="3" t="s">
        <v>40</v>
      </c>
      <c r="G36" s="3" t="s">
        <v>303</v>
      </c>
      <c r="H36" s="3" t="s">
        <v>302</v>
      </c>
      <c r="I36" s="3" t="s">
        <v>301</v>
      </c>
      <c r="J36" s="3" t="s">
        <v>84</v>
      </c>
      <c r="K36" s="3" t="s">
        <v>300</v>
      </c>
      <c r="L36" s="4" t="s">
        <v>299</v>
      </c>
      <c r="M36" s="3">
        <v>5</v>
      </c>
      <c r="N36" s="3">
        <v>0.1</v>
      </c>
      <c r="O36" s="3">
        <v>1</v>
      </c>
      <c r="P36" s="3">
        <f t="shared" si="1"/>
        <v>5</v>
      </c>
      <c r="Q36" s="3">
        <f t="shared" si="0"/>
        <v>0.5</v>
      </c>
    </row>
    <row r="37" spans="1:17" x14ac:dyDescent="0.25">
      <c r="A37" s="3" t="s">
        <v>359</v>
      </c>
      <c r="B37" s="3" t="s">
        <v>119</v>
      </c>
      <c r="C37" s="3" t="s">
        <v>43</v>
      </c>
      <c r="D37" s="3" t="s">
        <v>396</v>
      </c>
      <c r="E37" s="3" t="s">
        <v>39</v>
      </c>
      <c r="F37" s="3" t="s">
        <v>40</v>
      </c>
      <c r="G37" s="3" t="s">
        <v>395</v>
      </c>
      <c r="H37" s="3" t="s">
        <v>302</v>
      </c>
      <c r="I37" s="3" t="s">
        <v>394</v>
      </c>
      <c r="J37" s="3" t="s">
        <v>84</v>
      </c>
      <c r="K37" s="3" t="s">
        <v>393</v>
      </c>
      <c r="L37" s="7" t="s">
        <v>392</v>
      </c>
      <c r="M37" s="3">
        <v>1</v>
      </c>
      <c r="N37" s="3">
        <v>0.5</v>
      </c>
      <c r="P37" s="3">
        <f t="shared" si="1"/>
        <v>1</v>
      </c>
      <c r="Q37" s="3">
        <f t="shared" si="0"/>
        <v>0.5</v>
      </c>
    </row>
    <row r="38" spans="1:17" x14ac:dyDescent="0.25">
      <c r="A38" s="3" t="s">
        <v>359</v>
      </c>
      <c r="B38" s="3" t="s">
        <v>119</v>
      </c>
      <c r="C38" s="3" t="s">
        <v>234</v>
      </c>
      <c r="D38" s="3" t="s">
        <v>42</v>
      </c>
      <c r="E38" s="3" t="s">
        <v>39</v>
      </c>
      <c r="F38" s="3" t="s">
        <v>40</v>
      </c>
      <c r="G38" s="3" t="s">
        <v>310</v>
      </c>
      <c r="H38" s="3" t="s">
        <v>302</v>
      </c>
      <c r="I38" s="3" t="s">
        <v>309</v>
      </c>
      <c r="J38" s="3" t="s">
        <v>84</v>
      </c>
      <c r="K38" s="3" t="s">
        <v>308</v>
      </c>
      <c r="L38" s="4" t="s">
        <v>307</v>
      </c>
      <c r="M38" s="3">
        <v>5</v>
      </c>
      <c r="N38" s="3">
        <v>0.1</v>
      </c>
      <c r="P38" s="3">
        <f t="shared" si="1"/>
        <v>5</v>
      </c>
      <c r="Q38" s="3">
        <f t="shared" si="0"/>
        <v>0.5</v>
      </c>
    </row>
    <row r="39" spans="1:17" x14ac:dyDescent="0.25">
      <c r="A39" s="3" t="s">
        <v>359</v>
      </c>
      <c r="B39" s="3" t="s">
        <v>119</v>
      </c>
      <c r="C39" s="3" t="s">
        <v>227</v>
      </c>
      <c r="D39" s="3">
        <v>560</v>
      </c>
      <c r="E39" s="3" t="s">
        <v>39</v>
      </c>
      <c r="F39" s="3" t="s">
        <v>40</v>
      </c>
      <c r="G39" s="3" t="s">
        <v>314</v>
      </c>
      <c r="H39" s="3" t="s">
        <v>302</v>
      </c>
      <c r="I39" s="3" t="s">
        <v>313</v>
      </c>
      <c r="J39" s="3" t="s">
        <v>84</v>
      </c>
      <c r="K39" s="3" t="s">
        <v>312</v>
      </c>
      <c r="L39" s="4" t="s">
        <v>311</v>
      </c>
      <c r="M39" s="3">
        <v>6</v>
      </c>
      <c r="N39" s="3">
        <v>0.1</v>
      </c>
      <c r="O39" s="3">
        <v>1</v>
      </c>
      <c r="P39" s="3">
        <f t="shared" si="1"/>
        <v>6</v>
      </c>
      <c r="Q39" s="3">
        <f t="shared" ref="Q39:Q70" si="2">P39*N39</f>
        <v>0.60000000000000009</v>
      </c>
    </row>
    <row r="40" spans="1:17" x14ac:dyDescent="0.25">
      <c r="A40" s="3" t="s">
        <v>359</v>
      </c>
      <c r="B40" s="3" t="s">
        <v>119</v>
      </c>
      <c r="C40" s="3" t="s">
        <v>226</v>
      </c>
      <c r="D40" s="3">
        <v>22</v>
      </c>
      <c r="E40" s="3" t="s">
        <v>39</v>
      </c>
      <c r="F40" s="3" t="s">
        <v>40</v>
      </c>
      <c r="G40" s="3" t="s">
        <v>318</v>
      </c>
      <c r="H40" s="3" t="s">
        <v>302</v>
      </c>
      <c r="I40" s="3" t="s">
        <v>317</v>
      </c>
      <c r="J40" s="3" t="s">
        <v>84</v>
      </c>
      <c r="K40" s="3" t="s">
        <v>316</v>
      </c>
      <c r="L40" s="4" t="s">
        <v>315</v>
      </c>
      <c r="M40" s="3">
        <v>2</v>
      </c>
      <c r="N40" s="3">
        <v>0.1</v>
      </c>
      <c r="O40" s="3">
        <v>1</v>
      </c>
      <c r="P40" s="3">
        <f t="shared" si="1"/>
        <v>2</v>
      </c>
      <c r="Q40" s="3">
        <f t="shared" si="2"/>
        <v>0.2</v>
      </c>
    </row>
    <row r="41" spans="1:17" x14ac:dyDescent="0.25">
      <c r="A41" s="3" t="s">
        <v>359</v>
      </c>
      <c r="B41" s="3" t="s">
        <v>119</v>
      </c>
      <c r="C41" s="3" t="s">
        <v>44</v>
      </c>
      <c r="D41" s="3" t="s">
        <v>45</v>
      </c>
      <c r="E41" s="3" t="s">
        <v>45</v>
      </c>
      <c r="F41" s="3" t="s">
        <v>46</v>
      </c>
      <c r="G41" s="3" t="s">
        <v>202</v>
      </c>
      <c r="H41" s="3" t="s">
        <v>150</v>
      </c>
      <c r="I41" s="3" t="s">
        <v>201</v>
      </c>
      <c r="J41" s="3" t="s">
        <v>84</v>
      </c>
      <c r="K41" s="3" t="s">
        <v>200</v>
      </c>
      <c r="L41" s="4" t="s">
        <v>199</v>
      </c>
      <c r="M41" s="3">
        <v>1</v>
      </c>
      <c r="N41" s="3">
        <v>0.41</v>
      </c>
      <c r="O41" s="3">
        <v>1</v>
      </c>
      <c r="P41" s="3">
        <f t="shared" si="1"/>
        <v>1</v>
      </c>
      <c r="Q41" s="3">
        <f t="shared" si="2"/>
        <v>0.41</v>
      </c>
    </row>
    <row r="42" spans="1:17" s="10" customFormat="1" x14ac:dyDescent="0.25">
      <c r="A42" s="10" t="s">
        <v>359</v>
      </c>
      <c r="B42" s="10" t="s">
        <v>119</v>
      </c>
      <c r="C42" s="10" t="s">
        <v>47</v>
      </c>
      <c r="D42" s="10" t="s">
        <v>48</v>
      </c>
      <c r="E42" s="10" t="s">
        <v>48</v>
      </c>
      <c r="G42" s="10" t="s">
        <v>198</v>
      </c>
      <c r="H42" s="10" t="s">
        <v>214</v>
      </c>
      <c r="I42" s="10">
        <v>5027740891</v>
      </c>
      <c r="J42" s="10" t="s">
        <v>84</v>
      </c>
      <c r="K42" s="10" t="s">
        <v>328</v>
      </c>
      <c r="L42" s="11" t="s">
        <v>327</v>
      </c>
      <c r="M42" s="10">
        <v>1</v>
      </c>
      <c r="N42" s="10">
        <v>2.4500000000000002</v>
      </c>
      <c r="O42" s="10">
        <v>1</v>
      </c>
      <c r="P42" s="10">
        <f t="shared" si="1"/>
        <v>1</v>
      </c>
      <c r="Q42" s="10">
        <f t="shared" si="2"/>
        <v>2.4500000000000002</v>
      </c>
    </row>
    <row r="43" spans="1:17" x14ac:dyDescent="0.25">
      <c r="A43" s="3" t="s">
        <v>359</v>
      </c>
      <c r="B43" s="3" t="s">
        <v>119</v>
      </c>
      <c r="C43" s="3" t="s">
        <v>49</v>
      </c>
      <c r="D43" s="3" t="s">
        <v>49</v>
      </c>
      <c r="E43" s="3" t="s">
        <v>50</v>
      </c>
      <c r="F43" s="3" t="s">
        <v>51</v>
      </c>
      <c r="G43" s="3" t="s">
        <v>197</v>
      </c>
      <c r="H43" s="3" t="s">
        <v>196</v>
      </c>
      <c r="I43" s="3" t="s">
        <v>49</v>
      </c>
      <c r="J43" s="3" t="s">
        <v>84</v>
      </c>
      <c r="K43" s="3" t="s">
        <v>195</v>
      </c>
      <c r="L43" s="4" t="s">
        <v>194</v>
      </c>
      <c r="M43" s="3">
        <v>1</v>
      </c>
      <c r="N43" s="3">
        <v>11.61</v>
      </c>
      <c r="O43" s="3">
        <v>1</v>
      </c>
      <c r="P43" s="3">
        <f t="shared" si="1"/>
        <v>1</v>
      </c>
      <c r="Q43" s="3">
        <f t="shared" si="2"/>
        <v>11.61</v>
      </c>
    </row>
    <row r="44" spans="1:17" x14ac:dyDescent="0.25">
      <c r="A44" s="3" t="s">
        <v>359</v>
      </c>
      <c r="B44" s="3" t="s">
        <v>119</v>
      </c>
      <c r="C44" s="3" t="s">
        <v>52</v>
      </c>
      <c r="D44" s="3" t="s">
        <v>53</v>
      </c>
      <c r="E44" s="3" t="s">
        <v>53</v>
      </c>
      <c r="F44" s="3" t="s">
        <v>54</v>
      </c>
      <c r="G44" s="3" t="s">
        <v>192</v>
      </c>
      <c r="H44" s="3" t="s">
        <v>191</v>
      </c>
      <c r="I44" s="3" t="s">
        <v>53</v>
      </c>
      <c r="J44" s="3" t="s">
        <v>84</v>
      </c>
      <c r="K44" s="3" t="s">
        <v>190</v>
      </c>
      <c r="L44" s="4" t="s">
        <v>193</v>
      </c>
      <c r="M44" s="3">
        <v>1</v>
      </c>
      <c r="N44" s="3">
        <v>0.42</v>
      </c>
      <c r="O44" s="3">
        <v>1</v>
      </c>
      <c r="P44" s="3">
        <f t="shared" si="1"/>
        <v>1</v>
      </c>
      <c r="Q44" s="3">
        <f t="shared" si="2"/>
        <v>0.42</v>
      </c>
    </row>
    <row r="45" spans="1:17" s="10" customFormat="1" x14ac:dyDescent="0.25">
      <c r="A45" s="10" t="s">
        <v>359</v>
      </c>
      <c r="B45" s="10" t="s">
        <v>119</v>
      </c>
      <c r="C45" s="10" t="s">
        <v>55</v>
      </c>
      <c r="G45" s="10" t="s">
        <v>337</v>
      </c>
      <c r="H45" s="10" t="s">
        <v>154</v>
      </c>
      <c r="I45" s="10" t="s">
        <v>336</v>
      </c>
      <c r="J45" s="10" t="s">
        <v>84</v>
      </c>
      <c r="K45" s="10" t="s">
        <v>335</v>
      </c>
      <c r="L45" s="12" t="s">
        <v>334</v>
      </c>
      <c r="M45" s="10">
        <v>1</v>
      </c>
      <c r="N45" s="10">
        <v>2.78</v>
      </c>
      <c r="O45" s="10">
        <v>1</v>
      </c>
      <c r="P45" s="10">
        <f t="shared" si="1"/>
        <v>1</v>
      </c>
      <c r="Q45" s="10">
        <f t="shared" si="2"/>
        <v>2.78</v>
      </c>
    </row>
    <row r="46" spans="1:17" x14ac:dyDescent="0.25">
      <c r="A46" s="3" t="s">
        <v>359</v>
      </c>
      <c r="B46" s="3" t="s">
        <v>119</v>
      </c>
      <c r="C46" s="3" t="s">
        <v>56</v>
      </c>
      <c r="D46" s="3" t="s">
        <v>57</v>
      </c>
      <c r="E46" s="3" t="s">
        <v>58</v>
      </c>
      <c r="F46" s="3" t="s">
        <v>136</v>
      </c>
      <c r="G46" s="3" t="s">
        <v>135</v>
      </c>
      <c r="H46" s="3" t="s">
        <v>134</v>
      </c>
      <c r="I46" s="3" t="s">
        <v>133</v>
      </c>
      <c r="J46" s="3" t="s">
        <v>84</v>
      </c>
      <c r="K46" s="3" t="s">
        <v>132</v>
      </c>
      <c r="L46" s="4" t="s">
        <v>131</v>
      </c>
      <c r="M46" s="3">
        <v>1</v>
      </c>
      <c r="N46" s="3">
        <v>0.5</v>
      </c>
      <c r="O46" s="3">
        <v>1</v>
      </c>
      <c r="P46" s="3">
        <f t="shared" si="1"/>
        <v>1</v>
      </c>
      <c r="Q46" s="3">
        <f t="shared" si="2"/>
        <v>0.5</v>
      </c>
    </row>
    <row r="47" spans="1:17" x14ac:dyDescent="0.25">
      <c r="A47" s="3" t="s">
        <v>359</v>
      </c>
      <c r="B47" s="3" t="s">
        <v>119</v>
      </c>
      <c r="C47" s="3" t="s">
        <v>59</v>
      </c>
      <c r="D47" s="3" t="s">
        <v>60</v>
      </c>
      <c r="F47" s="3" t="s">
        <v>116</v>
      </c>
      <c r="G47" s="3" t="s">
        <v>117</v>
      </c>
      <c r="H47" s="3" t="s">
        <v>118</v>
      </c>
      <c r="I47" s="3" t="s">
        <v>61</v>
      </c>
      <c r="J47" s="3" t="s">
        <v>84</v>
      </c>
      <c r="K47" s="3" t="s">
        <v>115</v>
      </c>
      <c r="L47" s="4" t="s">
        <v>114</v>
      </c>
      <c r="M47" s="3">
        <v>1</v>
      </c>
      <c r="N47" s="3">
        <v>0.77</v>
      </c>
      <c r="O47" s="3">
        <v>1</v>
      </c>
      <c r="P47" s="3">
        <f t="shared" si="1"/>
        <v>1</v>
      </c>
      <c r="Q47" s="3">
        <f t="shared" si="2"/>
        <v>0.77</v>
      </c>
    </row>
    <row r="48" spans="1:17" x14ac:dyDescent="0.25">
      <c r="A48" s="3" t="s">
        <v>359</v>
      </c>
      <c r="B48" s="3" t="s">
        <v>86</v>
      </c>
      <c r="C48" s="3" t="s">
        <v>403</v>
      </c>
      <c r="G48" s="3" t="s">
        <v>404</v>
      </c>
      <c r="H48" s="3" t="s">
        <v>398</v>
      </c>
      <c r="J48" s="3" t="s">
        <v>398</v>
      </c>
      <c r="K48" s="1"/>
      <c r="L48" s="4"/>
      <c r="M48" s="3">
        <v>1</v>
      </c>
      <c r="N48" s="3">
        <v>34.549999999999997</v>
      </c>
      <c r="O48" s="3">
        <v>3</v>
      </c>
      <c r="P48" s="3">
        <v>1</v>
      </c>
      <c r="Q48" s="3">
        <f>N48/O48</f>
        <v>11.516666666666666</v>
      </c>
    </row>
    <row r="49" spans="1:17" x14ac:dyDescent="0.25">
      <c r="A49" s="3" t="s">
        <v>359</v>
      </c>
      <c r="B49" s="3" t="s">
        <v>86</v>
      </c>
      <c r="C49" s="3" t="s">
        <v>391</v>
      </c>
      <c r="G49" s="3" t="s">
        <v>391</v>
      </c>
      <c r="H49" s="3" t="s">
        <v>367</v>
      </c>
      <c r="L49" s="4"/>
    </row>
    <row r="50" spans="1:17" x14ac:dyDescent="0.25">
      <c r="A50" s="3" t="s">
        <v>359</v>
      </c>
      <c r="B50" s="3" t="s">
        <v>86</v>
      </c>
      <c r="C50" s="3" t="s">
        <v>163</v>
      </c>
      <c r="G50" s="3" t="s">
        <v>72</v>
      </c>
      <c r="H50" s="3" t="s">
        <v>165</v>
      </c>
      <c r="I50" s="3">
        <v>1911</v>
      </c>
      <c r="J50" s="3" t="s">
        <v>82</v>
      </c>
      <c r="K50" s="3">
        <v>1911</v>
      </c>
      <c r="L50" s="4" t="s">
        <v>73</v>
      </c>
      <c r="M50" s="3">
        <v>1</v>
      </c>
      <c r="N50" s="3">
        <v>9.9499999999999993</v>
      </c>
      <c r="O50" s="3">
        <v>1</v>
      </c>
      <c r="P50" s="3">
        <f t="shared" si="1"/>
        <v>1</v>
      </c>
      <c r="Q50" s="3">
        <f t="shared" si="2"/>
        <v>9.9499999999999993</v>
      </c>
    </row>
    <row r="51" spans="1:17" x14ac:dyDescent="0.25">
      <c r="A51" s="3" t="s">
        <v>359</v>
      </c>
      <c r="B51" s="3" t="s">
        <v>86</v>
      </c>
      <c r="C51" s="3" t="s">
        <v>62</v>
      </c>
      <c r="D51" s="3" t="s">
        <v>63</v>
      </c>
      <c r="F51" s="3" t="s">
        <v>63</v>
      </c>
      <c r="G51" s="3" t="s">
        <v>185</v>
      </c>
      <c r="H51" s="3" t="s">
        <v>180</v>
      </c>
      <c r="I51" s="3" t="s">
        <v>184</v>
      </c>
      <c r="J51" s="3" t="s">
        <v>84</v>
      </c>
      <c r="K51" s="3" t="s">
        <v>183</v>
      </c>
      <c r="L51" s="4" t="s">
        <v>182</v>
      </c>
      <c r="M51" s="3">
        <v>1</v>
      </c>
      <c r="N51" s="3">
        <v>2.4900000000000002</v>
      </c>
      <c r="O51" s="3">
        <v>1</v>
      </c>
      <c r="P51" s="3">
        <f t="shared" si="1"/>
        <v>1</v>
      </c>
      <c r="Q51" s="3">
        <f t="shared" si="2"/>
        <v>2.4900000000000002</v>
      </c>
    </row>
    <row r="52" spans="1:17" x14ac:dyDescent="0.25">
      <c r="A52" s="3" t="s">
        <v>359</v>
      </c>
      <c r="B52" s="3" t="s">
        <v>86</v>
      </c>
      <c r="C52" s="3" t="s">
        <v>64</v>
      </c>
      <c r="D52" s="3" t="s">
        <v>63</v>
      </c>
      <c r="F52" s="3" t="s">
        <v>63</v>
      </c>
      <c r="G52" s="3" t="s">
        <v>189</v>
      </c>
      <c r="H52" s="3" t="s">
        <v>180</v>
      </c>
      <c r="I52" s="3" t="s">
        <v>188</v>
      </c>
      <c r="J52" s="3" t="s">
        <v>84</v>
      </c>
      <c r="K52" s="3" t="s">
        <v>187</v>
      </c>
      <c r="L52" s="4" t="s">
        <v>186</v>
      </c>
      <c r="M52" s="3">
        <v>1</v>
      </c>
      <c r="N52" s="3">
        <v>2.4900000000000002</v>
      </c>
      <c r="O52" s="3">
        <v>1</v>
      </c>
      <c r="P52" s="3">
        <f t="shared" si="1"/>
        <v>1</v>
      </c>
      <c r="Q52" s="3">
        <f t="shared" si="2"/>
        <v>2.4900000000000002</v>
      </c>
    </row>
    <row r="53" spans="1:17" x14ac:dyDescent="0.25">
      <c r="A53" s="3" t="s">
        <v>359</v>
      </c>
      <c r="B53" s="3" t="s">
        <v>86</v>
      </c>
      <c r="C53" s="3" t="s">
        <v>239</v>
      </c>
      <c r="D53" s="3">
        <v>44.2</v>
      </c>
      <c r="F53" s="3" t="s">
        <v>39</v>
      </c>
      <c r="G53" s="3" t="s">
        <v>326</v>
      </c>
      <c r="H53" s="3" t="s">
        <v>302</v>
      </c>
      <c r="I53" s="3" t="s">
        <v>325</v>
      </c>
      <c r="J53" s="3" t="s">
        <v>84</v>
      </c>
      <c r="K53" s="3" t="s">
        <v>324</v>
      </c>
      <c r="L53" s="4" t="s">
        <v>323</v>
      </c>
      <c r="M53" s="3">
        <v>2</v>
      </c>
      <c r="N53" s="3">
        <v>0.66</v>
      </c>
      <c r="O53" s="3">
        <v>1</v>
      </c>
      <c r="P53" s="3">
        <f t="shared" si="1"/>
        <v>2</v>
      </c>
      <c r="Q53" s="3">
        <f t="shared" si="2"/>
        <v>1.32</v>
      </c>
    </row>
    <row r="54" spans="1:17" x14ac:dyDescent="0.25">
      <c r="A54" s="3" t="s">
        <v>359</v>
      </c>
      <c r="B54" s="3" t="s">
        <v>86</v>
      </c>
      <c r="C54" s="3" t="s">
        <v>41</v>
      </c>
      <c r="D54" s="3">
        <v>80.599999999999994</v>
      </c>
      <c r="F54" s="3" t="s">
        <v>39</v>
      </c>
      <c r="G54" s="3" t="s">
        <v>322</v>
      </c>
      <c r="H54" s="3" t="s">
        <v>302</v>
      </c>
      <c r="I54" s="3" t="s">
        <v>321</v>
      </c>
      <c r="J54" s="3" t="s">
        <v>84</v>
      </c>
      <c r="K54" s="3" t="s">
        <v>320</v>
      </c>
      <c r="L54" s="4" t="s">
        <v>319</v>
      </c>
      <c r="M54" s="3">
        <v>1</v>
      </c>
      <c r="N54" s="3">
        <v>0.62</v>
      </c>
      <c r="O54" s="3">
        <v>1</v>
      </c>
      <c r="P54" s="3">
        <f t="shared" si="1"/>
        <v>1</v>
      </c>
      <c r="Q54" s="3">
        <f t="shared" si="2"/>
        <v>0.62</v>
      </c>
    </row>
    <row r="55" spans="1:17" x14ac:dyDescent="0.25">
      <c r="A55" s="3" t="s">
        <v>359</v>
      </c>
      <c r="B55" s="3" t="s">
        <v>86</v>
      </c>
      <c r="C55" s="3" t="s">
        <v>65</v>
      </c>
      <c r="D55" s="3" t="s">
        <v>42</v>
      </c>
      <c r="E55" s="3" t="s">
        <v>39</v>
      </c>
      <c r="F55" s="3" t="s">
        <v>40</v>
      </c>
      <c r="G55" s="3" t="s">
        <v>310</v>
      </c>
      <c r="H55" s="3" t="s">
        <v>302</v>
      </c>
      <c r="I55" s="3" t="s">
        <v>309</v>
      </c>
      <c r="J55" s="3" t="s">
        <v>84</v>
      </c>
      <c r="K55" s="3" t="s">
        <v>308</v>
      </c>
      <c r="L55" s="4" t="s">
        <v>307</v>
      </c>
      <c r="M55" s="3">
        <v>1</v>
      </c>
      <c r="N55" s="3">
        <v>0.1</v>
      </c>
      <c r="O55" s="3">
        <v>1</v>
      </c>
      <c r="P55" s="3">
        <f t="shared" si="1"/>
        <v>1</v>
      </c>
      <c r="Q55" s="3">
        <f t="shared" si="2"/>
        <v>0.1</v>
      </c>
    </row>
    <row r="56" spans="1:17" x14ac:dyDescent="0.25">
      <c r="A56" s="3" t="s">
        <v>359</v>
      </c>
      <c r="B56" s="3" t="s">
        <v>86</v>
      </c>
      <c r="C56" s="3" t="s">
        <v>66</v>
      </c>
      <c r="D56" s="3" t="s">
        <v>63</v>
      </c>
      <c r="F56" s="3" t="s">
        <v>63</v>
      </c>
      <c r="G56" s="3" t="s">
        <v>181</v>
      </c>
      <c r="H56" s="3" t="s">
        <v>180</v>
      </c>
      <c r="I56" s="3" t="s">
        <v>179</v>
      </c>
      <c r="J56" s="3" t="s">
        <v>84</v>
      </c>
      <c r="K56" s="3" t="s">
        <v>178</v>
      </c>
      <c r="L56" s="4" t="s">
        <v>177</v>
      </c>
      <c r="M56" s="3">
        <v>1</v>
      </c>
      <c r="N56" s="3">
        <v>2.4900000000000002</v>
      </c>
      <c r="O56" s="3">
        <v>1</v>
      </c>
      <c r="P56" s="3">
        <f t="shared" si="1"/>
        <v>1</v>
      </c>
      <c r="Q56" s="3">
        <f t="shared" si="2"/>
        <v>2.4900000000000002</v>
      </c>
    </row>
    <row r="57" spans="1:17" x14ac:dyDescent="0.25">
      <c r="A57" s="3" t="s">
        <v>359</v>
      </c>
      <c r="B57" s="3" t="s">
        <v>86</v>
      </c>
      <c r="C57" s="3" t="s">
        <v>164</v>
      </c>
      <c r="G57" s="3" t="s">
        <v>76</v>
      </c>
      <c r="J57" s="3" t="s">
        <v>83</v>
      </c>
      <c r="K57" s="3" t="s">
        <v>75</v>
      </c>
      <c r="L57" s="4" t="s">
        <v>74</v>
      </c>
      <c r="M57" s="3">
        <v>4</v>
      </c>
      <c r="N57" s="3">
        <v>11.83</v>
      </c>
      <c r="O57" s="3">
        <v>25</v>
      </c>
      <c r="P57" s="3">
        <v>1</v>
      </c>
      <c r="Q57" s="3">
        <f t="shared" si="2"/>
        <v>11.83</v>
      </c>
    </row>
    <row r="58" spans="1:17" x14ac:dyDescent="0.25">
      <c r="A58" s="3" t="s">
        <v>359</v>
      </c>
      <c r="B58" s="3" t="s">
        <v>86</v>
      </c>
      <c r="C58" s="3" t="s">
        <v>67</v>
      </c>
      <c r="D58" s="3" t="s">
        <v>68</v>
      </c>
      <c r="E58" s="3" t="s">
        <v>69</v>
      </c>
      <c r="F58" s="3" t="s">
        <v>70</v>
      </c>
      <c r="G58" s="3" t="s">
        <v>172</v>
      </c>
      <c r="H58" s="3" t="s">
        <v>150</v>
      </c>
      <c r="I58" s="3" t="s">
        <v>171</v>
      </c>
      <c r="J58" s="3" t="s">
        <v>84</v>
      </c>
      <c r="K58" s="3" t="s">
        <v>170</v>
      </c>
      <c r="L58" s="4" t="s">
        <v>169</v>
      </c>
      <c r="M58" s="3">
        <v>1</v>
      </c>
      <c r="N58" s="3">
        <v>8.52</v>
      </c>
      <c r="O58" s="3">
        <v>1</v>
      </c>
      <c r="P58" s="3">
        <f>SUM(M58:M58)</f>
        <v>1</v>
      </c>
      <c r="Q58" s="3">
        <f t="shared" si="2"/>
        <v>8.52</v>
      </c>
    </row>
    <row r="59" spans="1:17" s="10" customFormat="1" x14ac:dyDescent="0.25">
      <c r="A59" s="10" t="s">
        <v>359</v>
      </c>
      <c r="B59" s="10" t="s">
        <v>86</v>
      </c>
      <c r="C59" s="10" t="s">
        <v>55</v>
      </c>
      <c r="G59" s="10" t="s">
        <v>337</v>
      </c>
      <c r="H59" s="10" t="s">
        <v>154</v>
      </c>
      <c r="I59" s="10" t="s">
        <v>336</v>
      </c>
      <c r="J59" s="10" t="s">
        <v>84</v>
      </c>
      <c r="K59" s="10" t="s">
        <v>335</v>
      </c>
      <c r="L59" s="12" t="s">
        <v>334</v>
      </c>
      <c r="M59" s="10">
        <v>1</v>
      </c>
      <c r="N59" s="10">
        <v>2.78</v>
      </c>
      <c r="O59" s="10">
        <v>1</v>
      </c>
      <c r="P59" s="10">
        <f>SUM(M59:M59)</f>
        <v>1</v>
      </c>
      <c r="Q59" s="10">
        <f t="shared" si="2"/>
        <v>2.78</v>
      </c>
    </row>
    <row r="60" spans="1:17" x14ac:dyDescent="0.25">
      <c r="A60" s="3" t="s">
        <v>359</v>
      </c>
      <c r="B60" s="3" t="s">
        <v>86</v>
      </c>
      <c r="G60" s="3" t="s">
        <v>88</v>
      </c>
      <c r="J60" s="3" t="s">
        <v>83</v>
      </c>
      <c r="K60" s="3" t="s">
        <v>85</v>
      </c>
      <c r="L60" s="4" t="s">
        <v>87</v>
      </c>
      <c r="M60" s="3">
        <v>4</v>
      </c>
      <c r="N60" s="3">
        <v>2.82</v>
      </c>
      <c r="O60" s="3">
        <v>100</v>
      </c>
      <c r="P60" s="3">
        <v>1</v>
      </c>
      <c r="Q60" s="3">
        <f t="shared" si="2"/>
        <v>2.82</v>
      </c>
    </row>
    <row r="61" spans="1:17" x14ac:dyDescent="0.25">
      <c r="A61" s="3" t="s">
        <v>359</v>
      </c>
      <c r="B61" s="3" t="s">
        <v>86</v>
      </c>
      <c r="G61" s="3" t="s">
        <v>91</v>
      </c>
      <c r="J61" s="3" t="s">
        <v>83</v>
      </c>
      <c r="K61" s="3" t="s">
        <v>90</v>
      </c>
      <c r="L61" s="4" t="s">
        <v>89</v>
      </c>
      <c r="M61" s="3">
        <v>4</v>
      </c>
      <c r="N61" s="3">
        <v>0.27</v>
      </c>
      <c r="O61" s="3">
        <v>1</v>
      </c>
      <c r="P61" s="3">
        <f>SUM(M61:M61)</f>
        <v>4</v>
      </c>
      <c r="Q61" s="3">
        <f t="shared" si="2"/>
        <v>1.08</v>
      </c>
    </row>
    <row r="62" spans="1:17" x14ac:dyDescent="0.25">
      <c r="A62" s="3" t="s">
        <v>359</v>
      </c>
      <c r="B62" s="3" t="s">
        <v>86</v>
      </c>
      <c r="G62" s="3" t="s">
        <v>94</v>
      </c>
      <c r="J62" s="3" t="s">
        <v>83</v>
      </c>
      <c r="K62" s="3" t="s">
        <v>92</v>
      </c>
      <c r="L62" s="4" t="s">
        <v>93</v>
      </c>
      <c r="M62" s="3">
        <v>8</v>
      </c>
      <c r="N62" s="3">
        <v>3.84</v>
      </c>
      <c r="O62" s="3">
        <v>100</v>
      </c>
      <c r="P62" s="3">
        <v>1</v>
      </c>
      <c r="Q62" s="3">
        <f t="shared" si="2"/>
        <v>3.84</v>
      </c>
    </row>
    <row r="63" spans="1:17" x14ac:dyDescent="0.25">
      <c r="A63" s="3" t="s">
        <v>359</v>
      </c>
      <c r="B63" s="3" t="s">
        <v>86</v>
      </c>
      <c r="G63" s="3" t="s">
        <v>162</v>
      </c>
      <c r="J63" s="3" t="s">
        <v>83</v>
      </c>
      <c r="K63" s="3" t="s">
        <v>160</v>
      </c>
      <c r="L63" s="4" t="s">
        <v>161</v>
      </c>
      <c r="M63" s="3">
        <v>4</v>
      </c>
      <c r="N63" s="3">
        <v>8</v>
      </c>
      <c r="O63" s="3">
        <v>5</v>
      </c>
      <c r="P63" s="3">
        <v>1</v>
      </c>
      <c r="Q63" s="3">
        <f t="shared" si="2"/>
        <v>8</v>
      </c>
    </row>
    <row r="64" spans="1:17" x14ac:dyDescent="0.25">
      <c r="A64" s="3" t="s">
        <v>360</v>
      </c>
      <c r="B64" s="6" t="s">
        <v>338</v>
      </c>
      <c r="C64" s="3" t="s">
        <v>399</v>
      </c>
      <c r="G64" s="3" t="s">
        <v>400</v>
      </c>
      <c r="H64" s="3" t="s">
        <v>398</v>
      </c>
      <c r="J64" s="3" t="s">
        <v>398</v>
      </c>
      <c r="L64" s="4"/>
      <c r="M64" s="3">
        <v>1</v>
      </c>
      <c r="N64" s="3">
        <v>6.8</v>
      </c>
      <c r="O64" s="3">
        <v>3</v>
      </c>
      <c r="P64" s="3">
        <v>1</v>
      </c>
      <c r="Q64" s="3">
        <f>N64/O64</f>
        <v>2.2666666666666666</v>
      </c>
    </row>
    <row r="65" spans="1:17" x14ac:dyDescent="0.25">
      <c r="A65" s="3" t="s">
        <v>360</v>
      </c>
      <c r="B65" s="6" t="s">
        <v>338</v>
      </c>
      <c r="C65" s="6" t="s">
        <v>52</v>
      </c>
      <c r="G65" s="3" t="s">
        <v>346</v>
      </c>
      <c r="H65" s="3" t="s">
        <v>345</v>
      </c>
      <c r="I65" s="3" t="s">
        <v>344</v>
      </c>
      <c r="J65" s="3" t="s">
        <v>84</v>
      </c>
      <c r="K65" s="3" t="s">
        <v>343</v>
      </c>
      <c r="L65" s="7" t="s">
        <v>342</v>
      </c>
      <c r="M65" s="3">
        <v>1</v>
      </c>
      <c r="N65" s="3">
        <v>0.28999999999999998</v>
      </c>
      <c r="O65" s="3">
        <v>1</v>
      </c>
      <c r="P65" s="3">
        <f t="shared" ref="P65:P105" si="3">SUM(M65:M65)</f>
        <v>1</v>
      </c>
      <c r="Q65" s="3">
        <f t="shared" si="2"/>
        <v>0.28999999999999998</v>
      </c>
    </row>
    <row r="66" spans="1:17" x14ac:dyDescent="0.25">
      <c r="A66" s="3" t="s">
        <v>360</v>
      </c>
      <c r="B66" s="6" t="s">
        <v>338</v>
      </c>
      <c r="C66" s="6" t="s">
        <v>339</v>
      </c>
      <c r="G66" s="8" t="s">
        <v>3</v>
      </c>
      <c r="H66" s="8" t="s">
        <v>145</v>
      </c>
      <c r="I66" s="8" t="s">
        <v>146</v>
      </c>
      <c r="J66" s="8" t="s">
        <v>84</v>
      </c>
      <c r="K66" s="8" t="s">
        <v>143</v>
      </c>
      <c r="L66" s="7" t="s">
        <v>144</v>
      </c>
      <c r="M66" s="3">
        <v>1</v>
      </c>
      <c r="N66" s="3">
        <v>1.6</v>
      </c>
      <c r="O66" s="3">
        <v>1</v>
      </c>
      <c r="P66" s="3">
        <f t="shared" si="3"/>
        <v>1</v>
      </c>
      <c r="Q66" s="3">
        <f t="shared" si="2"/>
        <v>1.6</v>
      </c>
    </row>
    <row r="67" spans="1:17" x14ac:dyDescent="0.25">
      <c r="A67" s="3" t="s">
        <v>360</v>
      </c>
      <c r="B67" s="6" t="s">
        <v>338</v>
      </c>
      <c r="C67" s="6" t="s">
        <v>397</v>
      </c>
      <c r="G67" s="3" t="s">
        <v>351</v>
      </c>
      <c r="H67" s="3" t="s">
        <v>350</v>
      </c>
      <c r="I67" s="3" t="s">
        <v>349</v>
      </c>
      <c r="J67" s="3" t="s">
        <v>84</v>
      </c>
      <c r="K67" s="3" t="s">
        <v>348</v>
      </c>
      <c r="L67" s="7" t="s">
        <v>347</v>
      </c>
      <c r="M67" s="3">
        <v>1</v>
      </c>
      <c r="N67" s="3">
        <v>0.1</v>
      </c>
      <c r="O67" s="3">
        <v>1</v>
      </c>
      <c r="P67" s="3">
        <f t="shared" si="3"/>
        <v>1</v>
      </c>
      <c r="Q67" s="3">
        <f t="shared" si="2"/>
        <v>0.1</v>
      </c>
    </row>
    <row r="68" spans="1:17" x14ac:dyDescent="0.25">
      <c r="A68" s="3" t="s">
        <v>360</v>
      </c>
      <c r="B68" s="6" t="s">
        <v>338</v>
      </c>
      <c r="C68" s="6" t="s">
        <v>352</v>
      </c>
      <c r="D68" s="3" t="s">
        <v>7</v>
      </c>
      <c r="E68" s="3" t="s">
        <v>8</v>
      </c>
      <c r="F68" s="3" t="s">
        <v>9</v>
      </c>
      <c r="G68" s="3" t="s">
        <v>290</v>
      </c>
      <c r="H68" s="3" t="s">
        <v>269</v>
      </c>
      <c r="I68" s="3" t="s">
        <v>289</v>
      </c>
      <c r="J68" s="3" t="s">
        <v>84</v>
      </c>
      <c r="K68" s="3" t="s">
        <v>288</v>
      </c>
      <c r="L68" s="4" t="s">
        <v>287</v>
      </c>
      <c r="M68" s="3">
        <v>2</v>
      </c>
      <c r="N68" s="3">
        <v>0.15</v>
      </c>
      <c r="O68" s="3">
        <v>1</v>
      </c>
      <c r="P68" s="3">
        <f t="shared" si="3"/>
        <v>2</v>
      </c>
      <c r="Q68" s="3">
        <f t="shared" si="2"/>
        <v>0.3</v>
      </c>
    </row>
    <row r="69" spans="1:17" x14ac:dyDescent="0.25">
      <c r="A69" s="3" t="s">
        <v>360</v>
      </c>
      <c r="B69" s="6" t="s">
        <v>338</v>
      </c>
      <c r="C69" s="6" t="s">
        <v>340</v>
      </c>
      <c r="D69" s="3" t="s">
        <v>13</v>
      </c>
      <c r="E69" s="3" t="s">
        <v>8</v>
      </c>
      <c r="F69" s="3" t="s">
        <v>9</v>
      </c>
      <c r="G69" s="3" t="s">
        <v>298</v>
      </c>
      <c r="H69" s="3" t="s">
        <v>269</v>
      </c>
      <c r="I69" s="3" t="s">
        <v>297</v>
      </c>
      <c r="J69" s="3" t="s">
        <v>84</v>
      </c>
      <c r="K69" s="3" t="s">
        <v>296</v>
      </c>
      <c r="L69" s="4" t="s">
        <v>295</v>
      </c>
      <c r="M69" s="3">
        <v>1</v>
      </c>
      <c r="N69" s="3">
        <v>0.16</v>
      </c>
      <c r="O69" s="3">
        <v>1</v>
      </c>
      <c r="P69" s="3">
        <f t="shared" si="3"/>
        <v>1</v>
      </c>
      <c r="Q69" s="3">
        <f t="shared" si="2"/>
        <v>0.16</v>
      </c>
    </row>
    <row r="70" spans="1:17" x14ac:dyDescent="0.25">
      <c r="A70" s="3" t="s">
        <v>360</v>
      </c>
      <c r="B70" s="6" t="s">
        <v>338</v>
      </c>
      <c r="C70" s="6" t="s">
        <v>341</v>
      </c>
      <c r="G70" s="3" t="s">
        <v>357</v>
      </c>
      <c r="H70" s="3" t="s">
        <v>356</v>
      </c>
      <c r="I70" s="3" t="s">
        <v>355</v>
      </c>
      <c r="J70" s="3" t="s">
        <v>84</v>
      </c>
      <c r="K70" s="3" t="s">
        <v>354</v>
      </c>
      <c r="L70" s="7" t="s">
        <v>353</v>
      </c>
      <c r="M70" s="3">
        <v>1</v>
      </c>
      <c r="N70" s="3">
        <v>11.23</v>
      </c>
      <c r="O70" s="3">
        <v>1</v>
      </c>
      <c r="P70" s="3">
        <f t="shared" si="3"/>
        <v>1</v>
      </c>
      <c r="Q70" s="3">
        <f t="shared" si="2"/>
        <v>11.23</v>
      </c>
    </row>
    <row r="71" spans="1:17" x14ac:dyDescent="0.25">
      <c r="A71" s="3" t="s">
        <v>360</v>
      </c>
      <c r="B71" s="6" t="s">
        <v>71</v>
      </c>
      <c r="C71" s="3" t="s">
        <v>383</v>
      </c>
      <c r="G71" s="3" t="s">
        <v>383</v>
      </c>
      <c r="H71" s="3" t="s">
        <v>367</v>
      </c>
      <c r="L71" s="7"/>
      <c r="M71" s="3">
        <v>1</v>
      </c>
      <c r="P71" s="3">
        <f t="shared" si="3"/>
        <v>1</v>
      </c>
    </row>
    <row r="72" spans="1:17" x14ac:dyDescent="0.25">
      <c r="A72" s="3" t="s">
        <v>360</v>
      </c>
      <c r="B72" s="6" t="s">
        <v>71</v>
      </c>
      <c r="C72" s="3" t="s">
        <v>382</v>
      </c>
      <c r="G72" s="3" t="s">
        <v>382</v>
      </c>
      <c r="H72" s="3" t="s">
        <v>367</v>
      </c>
      <c r="L72" s="7"/>
      <c r="M72" s="3">
        <v>1</v>
      </c>
    </row>
    <row r="73" spans="1:17" x14ac:dyDescent="0.25">
      <c r="A73" s="3" t="s">
        <v>360</v>
      </c>
      <c r="B73" s="6" t="s">
        <v>71</v>
      </c>
      <c r="C73" s="6" t="s">
        <v>390</v>
      </c>
      <c r="G73" s="3" t="s">
        <v>386</v>
      </c>
      <c r="J73" s="3" t="s">
        <v>83</v>
      </c>
      <c r="K73" s="9" t="s">
        <v>385</v>
      </c>
      <c r="L73" s="7" t="s">
        <v>384</v>
      </c>
      <c r="M73" s="3">
        <v>2</v>
      </c>
      <c r="P73" s="3">
        <f t="shared" ref="P73:P76" si="4">SUM(M73:M73)</f>
        <v>2</v>
      </c>
    </row>
    <row r="74" spans="1:17" x14ac:dyDescent="0.25">
      <c r="A74" s="3" t="s">
        <v>360</v>
      </c>
      <c r="B74" s="3" t="s">
        <v>71</v>
      </c>
      <c r="C74" s="3" t="s">
        <v>373</v>
      </c>
      <c r="G74" s="3" t="s">
        <v>372</v>
      </c>
      <c r="J74" s="3" t="s">
        <v>83</v>
      </c>
      <c r="K74" s="9" t="s">
        <v>370</v>
      </c>
      <c r="L74" s="7" t="s">
        <v>371</v>
      </c>
      <c r="M74" s="3">
        <v>4</v>
      </c>
      <c r="P74" s="3">
        <f t="shared" si="4"/>
        <v>4</v>
      </c>
      <c r="Q74" s="3">
        <f t="shared" ref="Q74:Q76" si="5">P74*N74</f>
        <v>0</v>
      </c>
    </row>
    <row r="75" spans="1:17" x14ac:dyDescent="0.25">
      <c r="A75" s="3" t="s">
        <v>360</v>
      </c>
      <c r="B75" s="3" t="s">
        <v>71</v>
      </c>
      <c r="C75" s="3" t="s">
        <v>377</v>
      </c>
      <c r="G75" s="3" t="s">
        <v>376</v>
      </c>
      <c r="J75" s="3" t="s">
        <v>83</v>
      </c>
      <c r="K75" s="9" t="s">
        <v>374</v>
      </c>
      <c r="L75" s="7" t="s">
        <v>375</v>
      </c>
      <c r="M75" s="3">
        <v>4</v>
      </c>
      <c r="P75" s="3">
        <f t="shared" si="4"/>
        <v>4</v>
      </c>
      <c r="Q75" s="3">
        <f t="shared" si="5"/>
        <v>0</v>
      </c>
    </row>
    <row r="76" spans="1:17" x14ac:dyDescent="0.25">
      <c r="A76" s="3" t="s">
        <v>360</v>
      </c>
      <c r="B76" s="3" t="s">
        <v>71</v>
      </c>
      <c r="C76" s="3" t="s">
        <v>381</v>
      </c>
      <c r="G76" s="3" t="s">
        <v>380</v>
      </c>
      <c r="J76" s="3" t="s">
        <v>83</v>
      </c>
      <c r="K76" s="9" t="s">
        <v>379</v>
      </c>
      <c r="L76" s="7" t="s">
        <v>378</v>
      </c>
      <c r="M76" s="3">
        <v>4</v>
      </c>
      <c r="P76" s="3">
        <f t="shared" si="4"/>
        <v>4</v>
      </c>
      <c r="Q76" s="3">
        <f t="shared" si="5"/>
        <v>0</v>
      </c>
    </row>
    <row r="77" spans="1:17" x14ac:dyDescent="0.25">
      <c r="A77" s="3" t="s">
        <v>361</v>
      </c>
      <c r="B77" s="6" t="s">
        <v>338</v>
      </c>
      <c r="C77" s="3" t="s">
        <v>399</v>
      </c>
      <c r="G77" s="3" t="s">
        <v>400</v>
      </c>
      <c r="H77" s="3" t="s">
        <v>398</v>
      </c>
      <c r="J77" s="3" t="s">
        <v>398</v>
      </c>
      <c r="L77" s="4"/>
      <c r="M77" s="3">
        <v>1</v>
      </c>
      <c r="N77" s="3">
        <v>6.8</v>
      </c>
      <c r="O77" s="3">
        <v>3</v>
      </c>
      <c r="P77" s="3">
        <v>1</v>
      </c>
      <c r="Q77" s="3">
        <f>N77/O77</f>
        <v>2.2666666666666666</v>
      </c>
    </row>
    <row r="78" spans="1:17" x14ac:dyDescent="0.25">
      <c r="A78" s="3" t="s">
        <v>361</v>
      </c>
      <c r="B78" s="6" t="s">
        <v>338</v>
      </c>
      <c r="C78" s="6" t="s">
        <v>52</v>
      </c>
      <c r="G78" s="3" t="s">
        <v>346</v>
      </c>
      <c r="H78" s="3" t="s">
        <v>345</v>
      </c>
      <c r="I78" s="3" t="s">
        <v>344</v>
      </c>
      <c r="J78" s="3" t="s">
        <v>84</v>
      </c>
      <c r="K78" s="3" t="s">
        <v>343</v>
      </c>
      <c r="L78" s="7" t="s">
        <v>342</v>
      </c>
      <c r="M78" s="3">
        <v>1</v>
      </c>
      <c r="N78" s="3">
        <v>0.28999999999999998</v>
      </c>
      <c r="O78" s="3">
        <v>1</v>
      </c>
      <c r="P78" s="3">
        <f t="shared" ref="P78:P87" si="6">SUM(M78:M78)</f>
        <v>1</v>
      </c>
      <c r="Q78" s="3">
        <f t="shared" ref="Q78:Q83" si="7">P78*N78</f>
        <v>0.28999999999999998</v>
      </c>
    </row>
    <row r="79" spans="1:17" x14ac:dyDescent="0.25">
      <c r="A79" s="3" t="s">
        <v>361</v>
      </c>
      <c r="B79" s="6" t="s">
        <v>338</v>
      </c>
      <c r="C79" s="6" t="s">
        <v>339</v>
      </c>
      <c r="G79" s="8" t="s">
        <v>3</v>
      </c>
      <c r="H79" s="8" t="s">
        <v>145</v>
      </c>
      <c r="I79" s="8" t="s">
        <v>146</v>
      </c>
      <c r="J79" s="8" t="s">
        <v>84</v>
      </c>
      <c r="K79" s="8" t="s">
        <v>143</v>
      </c>
      <c r="L79" s="7" t="s">
        <v>144</v>
      </c>
      <c r="M79" s="3">
        <v>1</v>
      </c>
      <c r="N79" s="3">
        <v>1.6</v>
      </c>
      <c r="O79" s="3">
        <v>1</v>
      </c>
      <c r="P79" s="3">
        <f t="shared" si="6"/>
        <v>1</v>
      </c>
      <c r="Q79" s="3">
        <f t="shared" si="7"/>
        <v>1.6</v>
      </c>
    </row>
    <row r="80" spans="1:17" x14ac:dyDescent="0.25">
      <c r="A80" s="3" t="s">
        <v>361</v>
      </c>
      <c r="B80" s="6" t="s">
        <v>338</v>
      </c>
      <c r="C80" s="6" t="s">
        <v>25</v>
      </c>
      <c r="G80" s="3" t="s">
        <v>351</v>
      </c>
      <c r="H80" s="3" t="s">
        <v>350</v>
      </c>
      <c r="I80" s="3" t="s">
        <v>349</v>
      </c>
      <c r="J80" s="3" t="s">
        <v>84</v>
      </c>
      <c r="K80" s="3" t="s">
        <v>348</v>
      </c>
      <c r="L80" s="7" t="s">
        <v>347</v>
      </c>
      <c r="M80" s="3">
        <v>1</v>
      </c>
      <c r="N80" s="3">
        <v>0.1</v>
      </c>
      <c r="O80" s="3">
        <v>1</v>
      </c>
      <c r="P80" s="3">
        <f t="shared" si="6"/>
        <v>1</v>
      </c>
      <c r="Q80" s="3">
        <f t="shared" si="7"/>
        <v>0.1</v>
      </c>
    </row>
    <row r="81" spans="1:17" x14ac:dyDescent="0.25">
      <c r="A81" s="3" t="s">
        <v>361</v>
      </c>
      <c r="B81" s="6" t="s">
        <v>338</v>
      </c>
      <c r="C81" s="6" t="s">
        <v>352</v>
      </c>
      <c r="D81" s="3" t="s">
        <v>7</v>
      </c>
      <c r="E81" s="3" t="s">
        <v>8</v>
      </c>
      <c r="F81" s="3" t="s">
        <v>9</v>
      </c>
      <c r="G81" s="3" t="s">
        <v>290</v>
      </c>
      <c r="H81" s="3" t="s">
        <v>269</v>
      </c>
      <c r="I81" s="3" t="s">
        <v>289</v>
      </c>
      <c r="J81" s="3" t="s">
        <v>84</v>
      </c>
      <c r="K81" s="3" t="s">
        <v>288</v>
      </c>
      <c r="L81" s="4" t="s">
        <v>287</v>
      </c>
      <c r="M81" s="3">
        <v>2</v>
      </c>
      <c r="N81" s="3">
        <v>0.15</v>
      </c>
      <c r="O81" s="3">
        <v>1</v>
      </c>
      <c r="P81" s="3">
        <f t="shared" si="6"/>
        <v>2</v>
      </c>
      <c r="Q81" s="3">
        <f t="shared" si="7"/>
        <v>0.3</v>
      </c>
    </row>
    <row r="82" spans="1:17" x14ac:dyDescent="0.25">
      <c r="A82" s="3" t="s">
        <v>361</v>
      </c>
      <c r="B82" s="6" t="s">
        <v>338</v>
      </c>
      <c r="C82" s="6" t="s">
        <v>340</v>
      </c>
      <c r="D82" s="3" t="s">
        <v>13</v>
      </c>
      <c r="E82" s="3" t="s">
        <v>8</v>
      </c>
      <c r="F82" s="3" t="s">
        <v>9</v>
      </c>
      <c r="G82" s="3" t="s">
        <v>298</v>
      </c>
      <c r="H82" s="3" t="s">
        <v>269</v>
      </c>
      <c r="I82" s="3" t="s">
        <v>297</v>
      </c>
      <c r="J82" s="3" t="s">
        <v>84</v>
      </c>
      <c r="K82" s="3" t="s">
        <v>296</v>
      </c>
      <c r="L82" s="4" t="s">
        <v>295</v>
      </c>
      <c r="M82" s="3">
        <v>1</v>
      </c>
      <c r="N82" s="3">
        <v>0.16</v>
      </c>
      <c r="O82" s="3">
        <v>1</v>
      </c>
      <c r="P82" s="3">
        <f t="shared" si="6"/>
        <v>1</v>
      </c>
      <c r="Q82" s="3">
        <f t="shared" si="7"/>
        <v>0.16</v>
      </c>
    </row>
    <row r="83" spans="1:17" x14ac:dyDescent="0.25">
      <c r="A83" s="3" t="s">
        <v>361</v>
      </c>
      <c r="B83" s="6" t="s">
        <v>338</v>
      </c>
      <c r="C83" s="6" t="s">
        <v>341</v>
      </c>
      <c r="G83" s="3" t="s">
        <v>357</v>
      </c>
      <c r="H83" s="3" t="s">
        <v>356</v>
      </c>
      <c r="I83" s="3" t="s">
        <v>355</v>
      </c>
      <c r="J83" s="3" t="s">
        <v>84</v>
      </c>
      <c r="K83" s="3" t="s">
        <v>354</v>
      </c>
      <c r="L83" s="7" t="s">
        <v>353</v>
      </c>
      <c r="M83" s="3">
        <v>1</v>
      </c>
      <c r="N83" s="3">
        <v>11.23</v>
      </c>
      <c r="O83" s="3">
        <v>1</v>
      </c>
      <c r="P83" s="3">
        <f t="shared" si="6"/>
        <v>1</v>
      </c>
      <c r="Q83" s="3">
        <f t="shared" si="7"/>
        <v>11.23</v>
      </c>
    </row>
    <row r="84" spans="1:17" x14ac:dyDescent="0.25">
      <c r="A84" s="3" t="s">
        <v>361</v>
      </c>
      <c r="B84" s="6" t="s">
        <v>71</v>
      </c>
      <c r="C84" s="3" t="s">
        <v>369</v>
      </c>
      <c r="G84" s="3" t="s">
        <v>369</v>
      </c>
      <c r="H84" s="3" t="s">
        <v>367</v>
      </c>
      <c r="L84" s="7"/>
      <c r="M84" s="3">
        <v>1</v>
      </c>
      <c r="P84" s="3">
        <f t="shared" si="6"/>
        <v>1</v>
      </c>
    </row>
    <row r="85" spans="1:17" x14ac:dyDescent="0.25">
      <c r="A85" s="3" t="s">
        <v>361</v>
      </c>
      <c r="B85" s="6" t="s">
        <v>71</v>
      </c>
      <c r="C85" s="3" t="s">
        <v>368</v>
      </c>
      <c r="G85" s="3" t="s">
        <v>368</v>
      </c>
      <c r="H85" s="3" t="s">
        <v>367</v>
      </c>
      <c r="L85" s="7"/>
      <c r="M85" s="3">
        <v>1</v>
      </c>
    </row>
    <row r="86" spans="1:17" x14ac:dyDescent="0.25">
      <c r="A86" s="3" t="s">
        <v>361</v>
      </c>
      <c r="B86" s="6" t="s">
        <v>71</v>
      </c>
      <c r="C86" s="3" t="s">
        <v>366</v>
      </c>
      <c r="G86" s="3" t="s">
        <v>366</v>
      </c>
      <c r="H86" s="3" t="s">
        <v>367</v>
      </c>
      <c r="L86" s="7"/>
      <c r="M86" s="3">
        <v>1</v>
      </c>
      <c r="P86" s="3">
        <f t="shared" si="6"/>
        <v>1</v>
      </c>
    </row>
    <row r="87" spans="1:17" x14ac:dyDescent="0.25">
      <c r="A87" s="3" t="s">
        <v>361</v>
      </c>
      <c r="B87" s="6" t="s">
        <v>71</v>
      </c>
      <c r="C87" s="6" t="s">
        <v>365</v>
      </c>
      <c r="G87" s="3" t="s">
        <v>364</v>
      </c>
      <c r="J87" s="3" t="s">
        <v>83</v>
      </c>
      <c r="K87" s="9" t="s">
        <v>363</v>
      </c>
      <c r="L87" s="7" t="s">
        <v>362</v>
      </c>
      <c r="M87" s="3">
        <v>2</v>
      </c>
      <c r="P87" s="3">
        <f t="shared" si="6"/>
        <v>2</v>
      </c>
    </row>
    <row r="88" spans="1:17" x14ac:dyDescent="0.25">
      <c r="A88" s="3" t="s">
        <v>361</v>
      </c>
      <c r="B88" s="3" t="s">
        <v>71</v>
      </c>
      <c r="C88" s="3" t="s">
        <v>373</v>
      </c>
      <c r="G88" s="3" t="s">
        <v>372</v>
      </c>
      <c r="J88" s="3" t="s">
        <v>83</v>
      </c>
      <c r="K88" s="9" t="s">
        <v>370</v>
      </c>
      <c r="L88" s="7" t="s">
        <v>371</v>
      </c>
      <c r="M88" s="3">
        <v>4</v>
      </c>
      <c r="P88" s="3">
        <f t="shared" si="3"/>
        <v>4</v>
      </c>
      <c r="Q88" s="3">
        <f t="shared" ref="Q88:Q114" si="8">P88*N88</f>
        <v>0</v>
      </c>
    </row>
    <row r="89" spans="1:17" x14ac:dyDescent="0.25">
      <c r="A89" s="3" t="s">
        <v>361</v>
      </c>
      <c r="B89" s="3" t="s">
        <v>71</v>
      </c>
      <c r="C89" s="3" t="s">
        <v>377</v>
      </c>
      <c r="G89" s="3" t="s">
        <v>376</v>
      </c>
      <c r="J89" s="3" t="s">
        <v>83</v>
      </c>
      <c r="K89" s="9" t="s">
        <v>374</v>
      </c>
      <c r="L89" s="7" t="s">
        <v>375</v>
      </c>
      <c r="M89" s="3">
        <v>4</v>
      </c>
      <c r="P89" s="3">
        <f t="shared" si="3"/>
        <v>4</v>
      </c>
      <c r="Q89" s="3">
        <f t="shared" si="8"/>
        <v>0</v>
      </c>
    </row>
    <row r="90" spans="1:17" x14ac:dyDescent="0.25">
      <c r="A90" s="3" t="s">
        <v>361</v>
      </c>
      <c r="B90" s="3" t="s">
        <v>71</v>
      </c>
      <c r="C90" s="3" t="s">
        <v>381</v>
      </c>
      <c r="G90" s="3" t="s">
        <v>380</v>
      </c>
      <c r="J90" s="3" t="s">
        <v>83</v>
      </c>
      <c r="K90" s="9" t="s">
        <v>379</v>
      </c>
      <c r="L90" s="7" t="s">
        <v>378</v>
      </c>
      <c r="M90" s="3">
        <v>4</v>
      </c>
      <c r="P90" s="3">
        <f t="shared" si="3"/>
        <v>4</v>
      </c>
      <c r="Q90" s="3">
        <f t="shared" si="8"/>
        <v>0</v>
      </c>
    </row>
    <row r="91" spans="1:17" x14ac:dyDescent="0.25">
      <c r="P91" s="3">
        <f t="shared" si="3"/>
        <v>0</v>
      </c>
      <c r="Q91" s="3">
        <f t="shared" si="8"/>
        <v>0</v>
      </c>
    </row>
    <row r="92" spans="1:17" x14ac:dyDescent="0.25">
      <c r="P92" s="3">
        <f t="shared" si="3"/>
        <v>0</v>
      </c>
      <c r="Q92" s="3">
        <f t="shared" si="8"/>
        <v>0</v>
      </c>
    </row>
    <row r="93" spans="1:17" x14ac:dyDescent="0.25">
      <c r="P93" s="3">
        <f t="shared" si="3"/>
        <v>0</v>
      </c>
      <c r="Q93" s="3">
        <f t="shared" si="8"/>
        <v>0</v>
      </c>
    </row>
    <row r="94" spans="1:17" x14ac:dyDescent="0.25">
      <c r="P94" s="3">
        <f t="shared" si="3"/>
        <v>0</v>
      </c>
      <c r="Q94" s="3">
        <f t="shared" si="8"/>
        <v>0</v>
      </c>
    </row>
    <row r="95" spans="1:17" x14ac:dyDescent="0.25">
      <c r="P95" s="3">
        <f t="shared" si="3"/>
        <v>0</v>
      </c>
      <c r="Q95" s="3">
        <f t="shared" si="8"/>
        <v>0</v>
      </c>
    </row>
    <row r="96" spans="1:17" x14ac:dyDescent="0.25">
      <c r="P96" s="3">
        <f t="shared" si="3"/>
        <v>0</v>
      </c>
      <c r="Q96" s="3">
        <f t="shared" si="8"/>
        <v>0</v>
      </c>
    </row>
    <row r="97" spans="16:17" x14ac:dyDescent="0.25">
      <c r="P97" s="3">
        <f t="shared" si="3"/>
        <v>0</v>
      </c>
      <c r="Q97" s="3">
        <f t="shared" si="8"/>
        <v>0</v>
      </c>
    </row>
    <row r="98" spans="16:17" x14ac:dyDescent="0.25">
      <c r="P98" s="3">
        <f t="shared" si="3"/>
        <v>0</v>
      </c>
      <c r="Q98" s="3">
        <f t="shared" si="8"/>
        <v>0</v>
      </c>
    </row>
    <row r="99" spans="16:17" x14ac:dyDescent="0.25">
      <c r="P99" s="3">
        <f t="shared" si="3"/>
        <v>0</v>
      </c>
      <c r="Q99" s="3">
        <f t="shared" si="8"/>
        <v>0</v>
      </c>
    </row>
    <row r="100" spans="16:17" x14ac:dyDescent="0.25">
      <c r="P100" s="3">
        <f t="shared" si="3"/>
        <v>0</v>
      </c>
      <c r="Q100" s="3">
        <f t="shared" si="8"/>
        <v>0</v>
      </c>
    </row>
    <row r="101" spans="16:17" x14ac:dyDescent="0.25">
      <c r="P101" s="3">
        <f t="shared" si="3"/>
        <v>0</v>
      </c>
      <c r="Q101" s="3">
        <f t="shared" si="8"/>
        <v>0</v>
      </c>
    </row>
    <row r="102" spans="16:17" x14ac:dyDescent="0.25">
      <c r="P102" s="3">
        <f t="shared" si="3"/>
        <v>0</v>
      </c>
      <c r="Q102" s="3">
        <f t="shared" si="8"/>
        <v>0</v>
      </c>
    </row>
    <row r="103" spans="16:17" x14ac:dyDescent="0.25">
      <c r="P103" s="3">
        <f t="shared" si="3"/>
        <v>0</v>
      </c>
      <c r="Q103" s="3">
        <f t="shared" si="8"/>
        <v>0</v>
      </c>
    </row>
    <row r="104" spans="16:17" x14ac:dyDescent="0.25">
      <c r="P104" s="3">
        <f t="shared" si="3"/>
        <v>0</v>
      </c>
      <c r="Q104" s="3">
        <f t="shared" si="8"/>
        <v>0</v>
      </c>
    </row>
    <row r="105" spans="16:17" x14ac:dyDescent="0.25">
      <c r="P105" s="3">
        <f t="shared" si="3"/>
        <v>0</v>
      </c>
      <c r="Q105" s="3">
        <f t="shared" si="8"/>
        <v>0</v>
      </c>
    </row>
    <row r="106" spans="16:17" x14ac:dyDescent="0.25">
      <c r="P106" s="3">
        <f t="shared" ref="P106:P137" si="9">SUM(M106:M106)</f>
        <v>0</v>
      </c>
      <c r="Q106" s="3">
        <f t="shared" si="8"/>
        <v>0</v>
      </c>
    </row>
    <row r="107" spans="16:17" x14ac:dyDescent="0.25">
      <c r="P107" s="3">
        <f t="shared" si="9"/>
        <v>0</v>
      </c>
      <c r="Q107" s="3">
        <f t="shared" si="8"/>
        <v>0</v>
      </c>
    </row>
    <row r="108" spans="16:17" x14ac:dyDescent="0.25">
      <c r="P108" s="3">
        <f t="shared" si="9"/>
        <v>0</v>
      </c>
      <c r="Q108" s="3">
        <f t="shared" si="8"/>
        <v>0</v>
      </c>
    </row>
    <row r="109" spans="16:17" x14ac:dyDescent="0.25">
      <c r="P109" s="3">
        <f t="shared" si="9"/>
        <v>0</v>
      </c>
      <c r="Q109" s="3">
        <f t="shared" si="8"/>
        <v>0</v>
      </c>
    </row>
    <row r="110" spans="16:17" x14ac:dyDescent="0.25">
      <c r="P110" s="3">
        <f t="shared" si="9"/>
        <v>0</v>
      </c>
      <c r="Q110" s="3">
        <f t="shared" si="8"/>
        <v>0</v>
      </c>
    </row>
    <row r="111" spans="16:17" x14ac:dyDescent="0.25">
      <c r="P111" s="3">
        <f t="shared" si="9"/>
        <v>0</v>
      </c>
      <c r="Q111" s="3">
        <f t="shared" si="8"/>
        <v>0</v>
      </c>
    </row>
    <row r="112" spans="16:17" x14ac:dyDescent="0.25">
      <c r="P112" s="3">
        <f t="shared" si="9"/>
        <v>0</v>
      </c>
      <c r="Q112" s="3">
        <f t="shared" si="8"/>
        <v>0</v>
      </c>
    </row>
    <row r="113" spans="16:17" x14ac:dyDescent="0.25">
      <c r="P113" s="3">
        <f t="shared" si="9"/>
        <v>0</v>
      </c>
      <c r="Q113" s="3">
        <f t="shared" si="8"/>
        <v>0</v>
      </c>
    </row>
    <row r="114" spans="16:17" x14ac:dyDescent="0.25">
      <c r="P114" s="3">
        <f t="shared" si="9"/>
        <v>0</v>
      </c>
      <c r="Q114" s="3">
        <f t="shared" si="8"/>
        <v>0</v>
      </c>
    </row>
    <row r="115" spans="16:17" x14ac:dyDescent="0.25">
      <c r="P115" s="3">
        <f t="shared" si="9"/>
        <v>0</v>
      </c>
      <c r="Q115" s="3">
        <f t="shared" ref="Q115:Q146" si="10">P115*N115</f>
        <v>0</v>
      </c>
    </row>
    <row r="116" spans="16:17" x14ac:dyDescent="0.25">
      <c r="P116" s="3">
        <f t="shared" si="9"/>
        <v>0</v>
      </c>
      <c r="Q116" s="3">
        <f t="shared" si="10"/>
        <v>0</v>
      </c>
    </row>
    <row r="117" spans="16:17" x14ac:dyDescent="0.25">
      <c r="P117" s="3">
        <f t="shared" si="9"/>
        <v>0</v>
      </c>
      <c r="Q117" s="3">
        <f t="shared" si="10"/>
        <v>0</v>
      </c>
    </row>
    <row r="118" spans="16:17" x14ac:dyDescent="0.25">
      <c r="P118" s="3">
        <f t="shared" si="9"/>
        <v>0</v>
      </c>
      <c r="Q118" s="3">
        <f t="shared" si="10"/>
        <v>0</v>
      </c>
    </row>
    <row r="119" spans="16:17" x14ac:dyDescent="0.25">
      <c r="P119" s="3">
        <f t="shared" si="9"/>
        <v>0</v>
      </c>
      <c r="Q119" s="3">
        <f t="shared" si="10"/>
        <v>0</v>
      </c>
    </row>
    <row r="120" spans="16:17" x14ac:dyDescent="0.25">
      <c r="P120" s="3">
        <f t="shared" si="9"/>
        <v>0</v>
      </c>
      <c r="Q120" s="3">
        <f t="shared" si="10"/>
        <v>0</v>
      </c>
    </row>
    <row r="121" spans="16:17" x14ac:dyDescent="0.25">
      <c r="P121" s="3">
        <f t="shared" si="9"/>
        <v>0</v>
      </c>
      <c r="Q121" s="3">
        <f t="shared" si="10"/>
        <v>0</v>
      </c>
    </row>
    <row r="122" spans="16:17" x14ac:dyDescent="0.25">
      <c r="P122" s="3">
        <f t="shared" si="9"/>
        <v>0</v>
      </c>
      <c r="Q122" s="3">
        <f t="shared" si="10"/>
        <v>0</v>
      </c>
    </row>
    <row r="123" spans="16:17" x14ac:dyDescent="0.25">
      <c r="P123" s="3">
        <f t="shared" si="9"/>
        <v>0</v>
      </c>
      <c r="Q123" s="3">
        <f t="shared" si="10"/>
        <v>0</v>
      </c>
    </row>
    <row r="124" spans="16:17" x14ac:dyDescent="0.25">
      <c r="P124" s="3">
        <f t="shared" si="9"/>
        <v>0</v>
      </c>
      <c r="Q124" s="3">
        <f t="shared" si="10"/>
        <v>0</v>
      </c>
    </row>
    <row r="125" spans="16:17" x14ac:dyDescent="0.25">
      <c r="P125" s="3">
        <f t="shared" si="9"/>
        <v>0</v>
      </c>
      <c r="Q125" s="3">
        <f t="shared" si="10"/>
        <v>0</v>
      </c>
    </row>
    <row r="126" spans="16:17" x14ac:dyDescent="0.25">
      <c r="P126" s="3">
        <f t="shared" si="9"/>
        <v>0</v>
      </c>
      <c r="Q126" s="3">
        <f t="shared" si="10"/>
        <v>0</v>
      </c>
    </row>
    <row r="127" spans="16:17" x14ac:dyDescent="0.25">
      <c r="P127" s="3">
        <f t="shared" si="9"/>
        <v>0</v>
      </c>
      <c r="Q127" s="3">
        <f t="shared" si="10"/>
        <v>0</v>
      </c>
    </row>
    <row r="128" spans="16:17" x14ac:dyDescent="0.25">
      <c r="P128" s="3">
        <f t="shared" si="9"/>
        <v>0</v>
      </c>
      <c r="Q128" s="3">
        <f t="shared" si="10"/>
        <v>0</v>
      </c>
    </row>
    <row r="129" spans="16:17" x14ac:dyDescent="0.25">
      <c r="P129" s="3">
        <f t="shared" si="9"/>
        <v>0</v>
      </c>
      <c r="Q129" s="3">
        <f t="shared" si="10"/>
        <v>0</v>
      </c>
    </row>
    <row r="130" spans="16:17" x14ac:dyDescent="0.25">
      <c r="P130" s="3">
        <f t="shared" si="9"/>
        <v>0</v>
      </c>
      <c r="Q130" s="3">
        <f t="shared" si="10"/>
        <v>0</v>
      </c>
    </row>
    <row r="131" spans="16:17" x14ac:dyDescent="0.25">
      <c r="P131" s="3">
        <f t="shared" si="9"/>
        <v>0</v>
      </c>
      <c r="Q131" s="3">
        <f t="shared" si="10"/>
        <v>0</v>
      </c>
    </row>
    <row r="132" spans="16:17" x14ac:dyDescent="0.25">
      <c r="P132" s="3">
        <f t="shared" si="9"/>
        <v>0</v>
      </c>
      <c r="Q132" s="3">
        <f t="shared" si="10"/>
        <v>0</v>
      </c>
    </row>
    <row r="133" spans="16:17" x14ac:dyDescent="0.25">
      <c r="P133" s="3">
        <f t="shared" si="9"/>
        <v>0</v>
      </c>
      <c r="Q133" s="3">
        <f t="shared" si="10"/>
        <v>0</v>
      </c>
    </row>
    <row r="134" spans="16:17" x14ac:dyDescent="0.25">
      <c r="P134" s="3">
        <f t="shared" si="9"/>
        <v>0</v>
      </c>
      <c r="Q134" s="3">
        <f t="shared" si="10"/>
        <v>0</v>
      </c>
    </row>
    <row r="135" spans="16:17" x14ac:dyDescent="0.25">
      <c r="P135" s="3">
        <f t="shared" si="9"/>
        <v>0</v>
      </c>
      <c r="Q135" s="3">
        <f t="shared" si="10"/>
        <v>0</v>
      </c>
    </row>
    <row r="136" spans="16:17" x14ac:dyDescent="0.25">
      <c r="P136" s="3">
        <f t="shared" si="9"/>
        <v>0</v>
      </c>
      <c r="Q136" s="3">
        <f t="shared" si="10"/>
        <v>0</v>
      </c>
    </row>
    <row r="137" spans="16:17" x14ac:dyDescent="0.25">
      <c r="P137" s="3">
        <f t="shared" si="9"/>
        <v>0</v>
      </c>
      <c r="Q137" s="3">
        <f t="shared" si="10"/>
        <v>0</v>
      </c>
    </row>
    <row r="138" spans="16:17" x14ac:dyDescent="0.25">
      <c r="P138" s="3">
        <f t="shared" ref="P138:P156" si="11">SUM(M138:M138)</f>
        <v>0</v>
      </c>
      <c r="Q138" s="3">
        <f t="shared" si="10"/>
        <v>0</v>
      </c>
    </row>
    <row r="139" spans="16:17" x14ac:dyDescent="0.25">
      <c r="P139" s="3">
        <f t="shared" si="11"/>
        <v>0</v>
      </c>
      <c r="Q139" s="3">
        <f t="shared" si="10"/>
        <v>0</v>
      </c>
    </row>
    <row r="140" spans="16:17" x14ac:dyDescent="0.25">
      <c r="P140" s="3">
        <f t="shared" si="11"/>
        <v>0</v>
      </c>
      <c r="Q140" s="3">
        <f t="shared" si="10"/>
        <v>0</v>
      </c>
    </row>
    <row r="141" spans="16:17" x14ac:dyDescent="0.25">
      <c r="P141" s="3">
        <f t="shared" si="11"/>
        <v>0</v>
      </c>
      <c r="Q141" s="3">
        <f t="shared" si="10"/>
        <v>0</v>
      </c>
    </row>
    <row r="142" spans="16:17" x14ac:dyDescent="0.25">
      <c r="P142" s="3">
        <f t="shared" si="11"/>
        <v>0</v>
      </c>
      <c r="Q142" s="3">
        <f t="shared" si="10"/>
        <v>0</v>
      </c>
    </row>
    <row r="143" spans="16:17" x14ac:dyDescent="0.25">
      <c r="P143" s="3">
        <f t="shared" si="11"/>
        <v>0</v>
      </c>
      <c r="Q143" s="3">
        <f t="shared" si="10"/>
        <v>0</v>
      </c>
    </row>
    <row r="144" spans="16:17" x14ac:dyDescent="0.25">
      <c r="P144" s="3">
        <f t="shared" si="11"/>
        <v>0</v>
      </c>
      <c r="Q144" s="3">
        <f t="shared" si="10"/>
        <v>0</v>
      </c>
    </row>
    <row r="145" spans="16:17" x14ac:dyDescent="0.25">
      <c r="P145" s="3">
        <f t="shared" si="11"/>
        <v>0</v>
      </c>
      <c r="Q145" s="3">
        <f t="shared" si="10"/>
        <v>0</v>
      </c>
    </row>
    <row r="146" spans="16:17" x14ac:dyDescent="0.25">
      <c r="P146" s="3">
        <f t="shared" si="11"/>
        <v>0</v>
      </c>
      <c r="Q146" s="3">
        <f t="shared" si="10"/>
        <v>0</v>
      </c>
    </row>
    <row r="147" spans="16:17" x14ac:dyDescent="0.25">
      <c r="P147" s="3">
        <f t="shared" si="11"/>
        <v>0</v>
      </c>
      <c r="Q147" s="3">
        <f t="shared" ref="Q147:Q156" si="12">P147*N147</f>
        <v>0</v>
      </c>
    </row>
    <row r="148" spans="16:17" x14ac:dyDescent="0.25">
      <c r="P148" s="3">
        <f t="shared" si="11"/>
        <v>0</v>
      </c>
      <c r="Q148" s="3">
        <f t="shared" si="12"/>
        <v>0</v>
      </c>
    </row>
    <row r="149" spans="16:17" x14ac:dyDescent="0.25">
      <c r="P149" s="3">
        <f t="shared" si="11"/>
        <v>0</v>
      </c>
      <c r="Q149" s="3">
        <f t="shared" si="12"/>
        <v>0</v>
      </c>
    </row>
    <row r="150" spans="16:17" x14ac:dyDescent="0.25">
      <c r="P150" s="3">
        <f t="shared" si="11"/>
        <v>0</v>
      </c>
      <c r="Q150" s="3">
        <f t="shared" si="12"/>
        <v>0</v>
      </c>
    </row>
    <row r="151" spans="16:17" x14ac:dyDescent="0.25">
      <c r="P151" s="3">
        <f t="shared" si="11"/>
        <v>0</v>
      </c>
      <c r="Q151" s="3">
        <f t="shared" si="12"/>
        <v>0</v>
      </c>
    </row>
    <row r="152" spans="16:17" x14ac:dyDescent="0.25">
      <c r="P152" s="3">
        <f t="shared" si="11"/>
        <v>0</v>
      </c>
      <c r="Q152" s="3">
        <f t="shared" si="12"/>
        <v>0</v>
      </c>
    </row>
    <row r="153" spans="16:17" x14ac:dyDescent="0.25">
      <c r="P153" s="3">
        <f t="shared" si="11"/>
        <v>0</v>
      </c>
      <c r="Q153" s="3">
        <f t="shared" si="12"/>
        <v>0</v>
      </c>
    </row>
    <row r="154" spans="16:17" x14ac:dyDescent="0.25">
      <c r="P154" s="3">
        <f t="shared" si="11"/>
        <v>0</v>
      </c>
      <c r="Q154" s="3">
        <f t="shared" si="12"/>
        <v>0</v>
      </c>
    </row>
    <row r="155" spans="16:17" x14ac:dyDescent="0.25">
      <c r="P155" s="3">
        <f t="shared" si="11"/>
        <v>0</v>
      </c>
      <c r="Q155" s="3">
        <f t="shared" si="12"/>
        <v>0</v>
      </c>
    </row>
    <row r="156" spans="16:17" x14ac:dyDescent="0.25">
      <c r="P156" s="3">
        <f t="shared" si="11"/>
        <v>0</v>
      </c>
      <c r="Q156" s="3">
        <f t="shared" si="12"/>
        <v>0</v>
      </c>
    </row>
    <row r="157" spans="16:17" x14ac:dyDescent="0.25">
      <c r="P157" s="3">
        <f t="shared" ref="P157:P169" si="13">SUM(M157:M157)</f>
        <v>0</v>
      </c>
      <c r="Q157" s="3">
        <f t="shared" ref="Q157:Q177" si="14">P157*N157</f>
        <v>0</v>
      </c>
    </row>
    <row r="158" spans="16:17" x14ac:dyDescent="0.25">
      <c r="P158" s="3">
        <f t="shared" si="13"/>
        <v>0</v>
      </c>
      <c r="Q158" s="3">
        <f t="shared" si="14"/>
        <v>0</v>
      </c>
    </row>
    <row r="159" spans="16:17" x14ac:dyDescent="0.25">
      <c r="P159" s="3">
        <f t="shared" si="13"/>
        <v>0</v>
      </c>
      <c r="Q159" s="3">
        <f t="shared" si="14"/>
        <v>0</v>
      </c>
    </row>
    <row r="160" spans="16:17" x14ac:dyDescent="0.25">
      <c r="P160" s="3">
        <f t="shared" si="13"/>
        <v>0</v>
      </c>
      <c r="Q160" s="3">
        <f t="shared" si="14"/>
        <v>0</v>
      </c>
    </row>
    <row r="161" spans="16:17" x14ac:dyDescent="0.25">
      <c r="P161" s="3">
        <f t="shared" si="13"/>
        <v>0</v>
      </c>
      <c r="Q161" s="3">
        <f t="shared" si="14"/>
        <v>0</v>
      </c>
    </row>
    <row r="162" spans="16:17" x14ac:dyDescent="0.25">
      <c r="P162" s="3">
        <f t="shared" si="13"/>
        <v>0</v>
      </c>
      <c r="Q162" s="3">
        <f t="shared" si="14"/>
        <v>0</v>
      </c>
    </row>
    <row r="163" spans="16:17" x14ac:dyDescent="0.25">
      <c r="P163" s="3">
        <f t="shared" si="13"/>
        <v>0</v>
      </c>
      <c r="Q163" s="3">
        <f t="shared" si="14"/>
        <v>0</v>
      </c>
    </row>
    <row r="164" spans="16:17" x14ac:dyDescent="0.25">
      <c r="P164" s="3">
        <f t="shared" si="13"/>
        <v>0</v>
      </c>
      <c r="Q164" s="3">
        <f t="shared" si="14"/>
        <v>0</v>
      </c>
    </row>
    <row r="165" spans="16:17" x14ac:dyDescent="0.25">
      <c r="P165" s="3">
        <f t="shared" si="13"/>
        <v>0</v>
      </c>
      <c r="Q165" s="3">
        <f t="shared" si="14"/>
        <v>0</v>
      </c>
    </row>
    <row r="166" spans="16:17" x14ac:dyDescent="0.25">
      <c r="P166" s="3">
        <f t="shared" si="13"/>
        <v>0</v>
      </c>
      <c r="Q166" s="3">
        <f t="shared" si="14"/>
        <v>0</v>
      </c>
    </row>
    <row r="167" spans="16:17" x14ac:dyDescent="0.25">
      <c r="P167" s="3">
        <f t="shared" si="13"/>
        <v>0</v>
      </c>
      <c r="Q167" s="3">
        <f t="shared" si="14"/>
        <v>0</v>
      </c>
    </row>
    <row r="168" spans="16:17" x14ac:dyDescent="0.25">
      <c r="P168" s="3">
        <f t="shared" si="13"/>
        <v>0</v>
      </c>
      <c r="Q168" s="3">
        <f t="shared" si="14"/>
        <v>0</v>
      </c>
    </row>
    <row r="169" spans="16:17" x14ac:dyDescent="0.25">
      <c r="P169" s="3">
        <f t="shared" si="13"/>
        <v>0</v>
      </c>
      <c r="Q169" s="3">
        <f t="shared" si="14"/>
        <v>0</v>
      </c>
    </row>
    <row r="170" spans="16:17" x14ac:dyDescent="0.25">
      <c r="Q170" s="3">
        <f t="shared" si="14"/>
        <v>0</v>
      </c>
    </row>
    <row r="171" spans="16:17" x14ac:dyDescent="0.25">
      <c r="Q171" s="3">
        <f t="shared" si="14"/>
        <v>0</v>
      </c>
    </row>
    <row r="172" spans="16:17" x14ac:dyDescent="0.25">
      <c r="Q172" s="3">
        <f t="shared" si="14"/>
        <v>0</v>
      </c>
    </row>
    <row r="173" spans="16:17" x14ac:dyDescent="0.25">
      <c r="Q173" s="3">
        <f t="shared" si="14"/>
        <v>0</v>
      </c>
    </row>
    <row r="174" spans="16:17" x14ac:dyDescent="0.25">
      <c r="Q174" s="3">
        <f t="shared" si="14"/>
        <v>0</v>
      </c>
    </row>
    <row r="175" spans="16:17" x14ac:dyDescent="0.25">
      <c r="Q175" s="3">
        <f t="shared" si="14"/>
        <v>0</v>
      </c>
    </row>
    <row r="176" spans="16:17" x14ac:dyDescent="0.25">
      <c r="Q176" s="3">
        <f t="shared" si="14"/>
        <v>0</v>
      </c>
    </row>
    <row r="177" spans="17:17" x14ac:dyDescent="0.25">
      <c r="Q177" s="3">
        <f t="shared" si="14"/>
        <v>0</v>
      </c>
    </row>
  </sheetData>
  <sortState xmlns:xlrd2="http://schemas.microsoft.com/office/spreadsheetml/2017/richdata2" ref="B4:S156">
    <sortCondition ref="B4:B156"/>
    <sortCondition ref="C4:C156"/>
    <sortCondition ref="D4:D156"/>
  </sortState>
  <hyperlinks>
    <hyperlink ref="L50" r:id="rId1" xr:uid="{28BEA2AB-4B67-5845-AF48-E18E8BDA17BA}"/>
    <hyperlink ref="L57" r:id="rId2" xr:uid="{4898253E-FA9F-DB4E-80AA-18CE3AD6A886}"/>
    <hyperlink ref="L60" r:id="rId3" xr:uid="{53775613-C5C3-7C4D-B04A-03357FA4F691}"/>
    <hyperlink ref="L61" r:id="rId4" xr:uid="{42DA0888-0E71-BD44-AF41-CA95FDB44FEC}"/>
    <hyperlink ref="L62" r:id="rId5" xr:uid="{A58A5B34-6D79-3742-B1E5-1BDF6C9CE0F0}"/>
    <hyperlink ref="L8" r:id="rId6" xr:uid="{2D7ECDF7-9A9F-FC4F-9DF9-D57E78E56BC2}"/>
    <hyperlink ref="L9" r:id="rId7" xr:uid="{E61BE4D5-EF75-2D4E-9FCE-AAD045D2F3AB}"/>
    <hyperlink ref="L4" r:id="rId8" xr:uid="{D906EA8B-6788-B44C-9FDF-312B7475B44A}"/>
    <hyperlink ref="L47" r:id="rId9" xr:uid="{2AD9EF50-3D03-D241-8C21-930EAEC05347}"/>
    <hyperlink ref="L34" r:id="rId10" xr:uid="{78C846BA-41AD-5D49-BD5C-ACB28A916AC0}"/>
    <hyperlink ref="L35" r:id="rId11" xr:uid="{2F8A2727-FEC2-A048-8443-E3FB4C7C1B62}"/>
    <hyperlink ref="L46" r:id="rId12" xr:uid="{CEB31532-DBA6-DB49-9152-8EFFB0825A5D}"/>
    <hyperlink ref="L17" r:id="rId13" xr:uid="{9DFE8463-34E3-CF4E-AC44-B96099A9A68E}"/>
    <hyperlink ref="L15" r:id="rId14" xr:uid="{ACD467D6-FC45-3744-90DC-7CC1B78205CC}"/>
    <hyperlink ref="L16" r:id="rId15" xr:uid="{1170F34E-1A67-4B42-8152-C1E0DA4FFF07}"/>
    <hyperlink ref="L7" r:id="rId16" xr:uid="{AF8D3F84-FE61-4B41-B6E2-D011EE069E80}"/>
    <hyperlink ref="L63" r:id="rId17" xr:uid="{90345BD7-37C5-7D4D-A4D0-F73070547A6E}"/>
    <hyperlink ref="L10" r:id="rId18" xr:uid="{347AAE3C-6A81-8A42-9E81-6B541FA54DFB}"/>
    <hyperlink ref="L58" r:id="rId19" xr:uid="{57EF07DC-8399-4B42-BD75-910DA434F1F6}"/>
    <hyperlink ref="L56" r:id="rId20" xr:uid="{C6A4A808-ECB9-AE4A-B072-A10385D0738D}"/>
    <hyperlink ref="L51" r:id="rId21" xr:uid="{E3AF8164-61E7-EB4E-BC23-FAE239596F87}"/>
    <hyperlink ref="L44" r:id="rId22" xr:uid="{81E8AEE9-D6E3-5B4C-A535-263AAC9AEEC3}"/>
    <hyperlink ref="L43" r:id="rId23" xr:uid="{47A160CF-7BB2-8A49-B761-0CB6A1D89539}"/>
    <hyperlink ref="L41" r:id="rId24" xr:uid="{7EB157A1-BAE1-0247-A164-4B0C01AC9677}"/>
    <hyperlink ref="L33" r:id="rId25" xr:uid="{653EAF6D-B40A-374D-BBFC-144D0BB52022}"/>
    <hyperlink ref="L28" r:id="rId26" xr:uid="{FF662B98-E24E-2F45-A91C-D84F96395B1B}"/>
    <hyperlink ref="L25" r:id="rId27" xr:uid="{9876FE7D-7F92-1A4C-B291-3C6FD79B1E9A}"/>
    <hyperlink ref="L26" r:id="rId28" xr:uid="{03FC11C6-340E-0B4C-818C-347CBD6F6856}"/>
    <hyperlink ref="L5" r:id="rId29" xr:uid="{C24CBE26-9FED-9A47-9A5D-30B0852FA728}"/>
    <hyperlink ref="L30" r:id="rId30" xr:uid="{83039C29-FBC4-C84A-B098-69A51AA120AD}"/>
    <hyperlink ref="L29" r:id="rId31" xr:uid="{E41230F2-09D5-4D4A-AD41-E24AEB4D0EA2}"/>
    <hyperlink ref="L32" r:id="rId32" xr:uid="{8A93853D-953A-2E45-930B-868DB69B6093}"/>
    <hyperlink ref="L31" r:id="rId33" xr:uid="{326551EC-092E-A442-96E0-DC9EDBDE17AE}"/>
    <hyperlink ref="L6" r:id="rId34" xr:uid="{5A19E797-E1A5-4145-AA92-9A792F10B1EC}"/>
    <hyperlink ref="L22" r:id="rId35" xr:uid="{0A47E9EC-4BA6-E649-9D26-C5879D953063}"/>
    <hyperlink ref="L21" r:id="rId36" xr:uid="{E6A94EE0-139A-884D-B570-CB46493DF07F}"/>
    <hyperlink ref="L20" r:id="rId37" xr:uid="{882F888F-E3D2-CD4D-9296-E2ED854ABDC5}"/>
    <hyperlink ref="L19" r:id="rId38" xr:uid="{6CCA70BB-C7C1-0844-8B7B-327D7B78D471}"/>
    <hyperlink ref="L18" r:id="rId39" xr:uid="{D766A765-C200-DE4A-997A-7252BD59E2BA}"/>
    <hyperlink ref="L23" r:id="rId40" xr:uid="{AAC01962-64BB-EB4B-85A4-25D18681D75D}"/>
    <hyperlink ref="L24" r:id="rId41" xr:uid="{D47D6C51-29D7-7A48-95A7-EA0235129F2C}"/>
    <hyperlink ref="L27" r:id="rId42" xr:uid="{CADE5B3C-7025-F14C-89F8-EE34EB140587}"/>
    <hyperlink ref="L36" r:id="rId43" xr:uid="{40F71D47-8433-6242-B877-922A713B7DF9}"/>
    <hyperlink ref="L38" r:id="rId44" xr:uid="{250E4A07-AF87-7144-B09F-230CBBA8E943}"/>
    <hyperlink ref="L39" r:id="rId45" xr:uid="{E9AB6C3E-0D07-9048-92A4-47CF0E4EDC0F}"/>
    <hyperlink ref="L40" r:id="rId46" xr:uid="{05AF8B9E-9FD8-274C-9A4E-CD7629CBE443}"/>
    <hyperlink ref="L55" r:id="rId47" xr:uid="{E001D593-F75C-3641-9250-34D38A4E3F3F}"/>
    <hyperlink ref="L54" r:id="rId48" xr:uid="{3B5DC5BE-A3D9-9A44-813D-1565AF92B788}"/>
    <hyperlink ref="L53" r:id="rId49" xr:uid="{5EEAA910-305B-F940-8A15-5CF3A303974F}"/>
    <hyperlink ref="L42" r:id="rId50" xr:uid="{6ECE9869-9468-FF4B-B024-4AFB4DCD80A0}"/>
    <hyperlink ref="L45" r:id="rId51" xr:uid="{019542ED-F482-8743-8D83-489E0B794C3E}"/>
    <hyperlink ref="L59" r:id="rId52" xr:uid="{4966FA95-A2A9-5349-A993-E43907BBDAB1}"/>
    <hyperlink ref="L65" r:id="rId53" xr:uid="{3EFD29E0-E572-F847-9B8D-BB5D8217CBF0}"/>
    <hyperlink ref="L66" r:id="rId54" xr:uid="{ACE7FE9A-A569-2748-A6E9-23BA967D456A}"/>
    <hyperlink ref="L67" r:id="rId55" xr:uid="{7722921C-9469-8D42-B7EA-CBE2653FDCAD}"/>
    <hyperlink ref="L68" r:id="rId56" xr:uid="{F0ACA6DE-2139-3947-ABB6-E339D7648856}"/>
    <hyperlink ref="L69" r:id="rId57" xr:uid="{A339C5C2-C888-5E42-A413-DE440A04FD52}"/>
    <hyperlink ref="L70" r:id="rId58" xr:uid="{A0FA112E-4DCD-904A-B5E9-93087138B36C}"/>
    <hyperlink ref="L78" r:id="rId59" xr:uid="{49963617-0312-704E-8B00-89B61AEEE7A8}"/>
    <hyperlink ref="L79" r:id="rId60" xr:uid="{475C0671-72F9-4045-A91F-A31AE12C3501}"/>
    <hyperlink ref="L80" r:id="rId61" xr:uid="{C6B63409-F65F-BB4A-9AF0-DC3F8F336F43}"/>
    <hyperlink ref="L81" r:id="rId62" xr:uid="{E4D4AE79-483B-2340-8EDA-7940C21DD455}"/>
    <hyperlink ref="L82" r:id="rId63" xr:uid="{8C5AB0DF-1016-5148-BA9A-91F9CE37F97B}"/>
    <hyperlink ref="L83" r:id="rId64" xr:uid="{D1F8ACB8-61BB-3A48-A29C-3A656C219870}"/>
    <hyperlink ref="L88" r:id="rId65" xr:uid="{5267AE97-94EB-EE4D-8D6C-AB0B53F553F0}"/>
    <hyperlink ref="L89" r:id="rId66" xr:uid="{6B7D3098-7889-AB43-9969-BB74075EE9C2}"/>
    <hyperlink ref="L90" r:id="rId67" xr:uid="{6D42707D-97DE-F544-9D60-74F9FE4869D7}"/>
    <hyperlink ref="L74" r:id="rId68" xr:uid="{3C1A239F-15CE-A24C-9A41-3D9F56B7F136}"/>
    <hyperlink ref="L75" r:id="rId69" xr:uid="{A9E83E22-EEF5-B84C-94FC-FAB89AB0A485}"/>
    <hyperlink ref="L76" r:id="rId70" xr:uid="{DAB80BAC-E9E8-EF4C-B3B8-5810405014CD}"/>
    <hyperlink ref="L73" r:id="rId71" xr:uid="{E4D8BA66-8EB3-F042-9761-3B1A7E0F53BB}"/>
    <hyperlink ref="L87" r:id="rId72" xr:uid="{6C56F99C-D689-4B47-A0AE-4F1115299188}"/>
    <hyperlink ref="L37" r:id="rId73" xr:uid="{A13987F4-1C76-6649-8C17-38DFC3E77D1C}"/>
  </hyperlinks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C0601-5809-2B49-99FC-56E555630548}">
  <dimension ref="A1:AO88"/>
  <sheetViews>
    <sheetView view="pageBreakPreview" zoomScale="59" zoomScaleNormal="110" workbookViewId="0">
      <selection activeCell="F86" sqref="F86"/>
    </sheetView>
  </sheetViews>
  <sheetFormatPr baseColWidth="10" defaultRowHeight="17" x14ac:dyDescent="0.2"/>
  <cols>
    <col min="1" max="1" width="33.83203125" style="14" customWidth="1"/>
    <col min="2" max="2" width="17" style="14" customWidth="1"/>
    <col min="3" max="3" width="36.83203125" style="14" customWidth="1"/>
    <col min="4" max="4" width="46.5" style="17" customWidth="1"/>
    <col min="5" max="5" width="36.5" style="14" customWidth="1"/>
    <col min="6" max="6" width="25.83203125" style="14" customWidth="1"/>
    <col min="7" max="7" width="14.6640625" style="14" customWidth="1"/>
    <col min="8" max="8" width="24" style="14" customWidth="1"/>
    <col min="9" max="9" width="14.1640625" style="14" customWidth="1"/>
    <col min="10" max="10" width="8.83203125" style="14" bestFit="1" customWidth="1"/>
    <col min="11" max="11" width="11.5" style="14" bestFit="1" customWidth="1"/>
    <col min="12" max="12" width="25" style="14" customWidth="1"/>
    <col min="13" max="16384" width="10.83203125" style="14"/>
  </cols>
  <sheetData>
    <row r="1" spans="1:41" s="13" customFormat="1" ht="18" x14ac:dyDescent="0.2">
      <c r="A1" s="19" t="s">
        <v>358</v>
      </c>
      <c r="B1" s="22" t="s">
        <v>216</v>
      </c>
      <c r="C1" s="22" t="s">
        <v>217</v>
      </c>
      <c r="D1" s="22" t="s">
        <v>220</v>
      </c>
      <c r="E1" s="22" t="s">
        <v>77</v>
      </c>
      <c r="F1" s="22" t="s">
        <v>78</v>
      </c>
      <c r="G1" s="22" t="s">
        <v>79</v>
      </c>
      <c r="H1" s="22" t="s">
        <v>80</v>
      </c>
      <c r="I1" s="18" t="s">
        <v>95</v>
      </c>
    </row>
    <row r="2" spans="1:41" ht="18" x14ac:dyDescent="0.2">
      <c r="A2" s="20" t="s">
        <v>359</v>
      </c>
      <c r="B2" s="23" t="s">
        <v>71</v>
      </c>
      <c r="C2" s="23" t="s">
        <v>221</v>
      </c>
      <c r="D2" s="26" t="s">
        <v>173</v>
      </c>
      <c r="E2" s="23" t="s">
        <v>408</v>
      </c>
      <c r="F2" s="23" t="s">
        <v>108</v>
      </c>
      <c r="G2" s="23" t="s">
        <v>84</v>
      </c>
      <c r="H2" s="23" t="s">
        <v>106</v>
      </c>
      <c r="I2" s="14" t="s">
        <v>409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</row>
    <row r="3" spans="1:41" ht="18" x14ac:dyDescent="0.2">
      <c r="A3" s="20" t="s">
        <v>359</v>
      </c>
      <c r="B3" s="23" t="s">
        <v>71</v>
      </c>
      <c r="C3" s="23" t="s">
        <v>240</v>
      </c>
      <c r="D3" s="26" t="s">
        <v>244</v>
      </c>
      <c r="E3" s="23" t="s">
        <v>410</v>
      </c>
      <c r="F3" s="23" t="s">
        <v>411</v>
      </c>
      <c r="G3" s="23" t="s">
        <v>84</v>
      </c>
      <c r="H3" s="23" t="s">
        <v>242</v>
      </c>
      <c r="I3" s="14" t="s">
        <v>409</v>
      </c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</row>
    <row r="4" spans="1:41" ht="54" x14ac:dyDescent="0.2">
      <c r="A4" s="20" t="s">
        <v>359</v>
      </c>
      <c r="B4" s="23" t="s">
        <v>71</v>
      </c>
      <c r="C4" s="23" t="s">
        <v>268</v>
      </c>
      <c r="D4" s="26" t="s">
        <v>407</v>
      </c>
      <c r="E4" s="23" t="s">
        <v>412</v>
      </c>
      <c r="F4" s="23" t="s">
        <v>412</v>
      </c>
      <c r="G4" s="23" t="s">
        <v>83</v>
      </c>
      <c r="H4" s="23" t="s">
        <v>265</v>
      </c>
      <c r="I4" s="14" t="s">
        <v>413</v>
      </c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</row>
    <row r="5" spans="1:41" ht="18" x14ac:dyDescent="0.2">
      <c r="A5" s="20" t="s">
        <v>359</v>
      </c>
      <c r="B5" s="23" t="s">
        <v>71</v>
      </c>
      <c r="C5" s="23" t="s">
        <v>222</v>
      </c>
      <c r="D5" s="26" t="s">
        <v>151</v>
      </c>
      <c r="E5" s="23" t="s">
        <v>414</v>
      </c>
      <c r="F5" s="23" t="s">
        <v>149</v>
      </c>
      <c r="G5" s="23" t="s">
        <v>84</v>
      </c>
      <c r="H5" s="23" t="s">
        <v>148</v>
      </c>
      <c r="I5" s="14" t="s">
        <v>409</v>
      </c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</row>
    <row r="6" spans="1:41" ht="18" x14ac:dyDescent="0.2">
      <c r="A6" s="20" t="s">
        <v>359</v>
      </c>
      <c r="B6" s="23" t="s">
        <v>71</v>
      </c>
      <c r="C6" s="23" t="s">
        <v>223</v>
      </c>
      <c r="D6" s="26" t="s">
        <v>176</v>
      </c>
      <c r="E6" s="23" t="s">
        <v>457</v>
      </c>
      <c r="F6" s="23" t="s">
        <v>113</v>
      </c>
      <c r="G6" s="23" t="s">
        <v>84</v>
      </c>
      <c r="H6" s="23" t="s">
        <v>112</v>
      </c>
      <c r="I6" s="14" t="s">
        <v>415</v>
      </c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</row>
    <row r="7" spans="1:41" ht="18" x14ac:dyDescent="0.2">
      <c r="A7" s="20" t="s">
        <v>359</v>
      </c>
      <c r="B7" s="23" t="s">
        <v>71</v>
      </c>
      <c r="C7" s="23" t="s">
        <v>224</v>
      </c>
      <c r="D7" s="26" t="s">
        <v>175</v>
      </c>
      <c r="E7" s="23" t="s">
        <v>457</v>
      </c>
      <c r="F7" s="23" t="s">
        <v>111</v>
      </c>
      <c r="G7" s="23" t="s">
        <v>84</v>
      </c>
      <c r="H7" s="23" t="s">
        <v>109</v>
      </c>
      <c r="I7" s="14" t="s">
        <v>415</v>
      </c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</row>
    <row r="8" spans="1:41" ht="18" x14ac:dyDescent="0.2">
      <c r="A8" s="20" t="s">
        <v>359</v>
      </c>
      <c r="B8" s="23" t="s">
        <v>71</v>
      </c>
      <c r="C8" s="23" t="s">
        <v>225</v>
      </c>
      <c r="D8" s="26" t="s">
        <v>174</v>
      </c>
      <c r="E8" s="23" t="s">
        <v>416</v>
      </c>
      <c r="F8" s="23" t="s">
        <v>168</v>
      </c>
      <c r="G8" s="23" t="s">
        <v>84</v>
      </c>
      <c r="H8" s="23" t="s">
        <v>167</v>
      </c>
      <c r="I8" s="14" t="s">
        <v>409</v>
      </c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</row>
    <row r="9" spans="1:41" ht="18" x14ac:dyDescent="0.2">
      <c r="A9" s="20" t="s">
        <v>359</v>
      </c>
      <c r="B9" s="23" t="s">
        <v>71</v>
      </c>
      <c r="C9" s="23" t="s">
        <v>329</v>
      </c>
      <c r="D9" s="26" t="s">
        <v>330</v>
      </c>
      <c r="E9" s="23" t="s">
        <v>331</v>
      </c>
      <c r="F9" s="23" t="s">
        <v>417</v>
      </c>
      <c r="G9" s="23" t="s">
        <v>83</v>
      </c>
      <c r="H9" s="31" t="s">
        <v>332</v>
      </c>
      <c r="I9" s="14" t="s">
        <v>418</v>
      </c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</row>
    <row r="10" spans="1:41" ht="18" x14ac:dyDescent="0.2">
      <c r="A10" s="20" t="s">
        <v>359</v>
      </c>
      <c r="B10" s="23" t="s">
        <v>71</v>
      </c>
      <c r="C10" s="23" t="s">
        <v>387</v>
      </c>
      <c r="D10" s="26" t="s">
        <v>412</v>
      </c>
      <c r="E10" s="23" t="s">
        <v>389</v>
      </c>
      <c r="F10" s="23" t="s">
        <v>412</v>
      </c>
      <c r="G10" s="23" t="s">
        <v>412</v>
      </c>
      <c r="H10" s="31" t="s">
        <v>412</v>
      </c>
      <c r="I10" s="14" t="s">
        <v>409</v>
      </c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</row>
    <row r="11" spans="1:41" ht="18" x14ac:dyDescent="0.2">
      <c r="A11" s="20" t="s">
        <v>359</v>
      </c>
      <c r="B11" s="23" t="s">
        <v>71</v>
      </c>
      <c r="C11" s="23" t="s">
        <v>388</v>
      </c>
      <c r="D11" s="26" t="s">
        <v>412</v>
      </c>
      <c r="E11" s="23" t="s">
        <v>389</v>
      </c>
      <c r="F11" s="23" t="s">
        <v>412</v>
      </c>
      <c r="G11" s="23" t="s">
        <v>412</v>
      </c>
      <c r="H11" s="31" t="s">
        <v>412</v>
      </c>
      <c r="I11" s="14" t="s">
        <v>409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</row>
    <row r="12" spans="1:41" ht="18" x14ac:dyDescent="0.2">
      <c r="A12" s="20" t="s">
        <v>359</v>
      </c>
      <c r="B12" s="23" t="s">
        <v>119</v>
      </c>
      <c r="C12" s="23" t="s">
        <v>401</v>
      </c>
      <c r="D12" s="26" t="s">
        <v>402</v>
      </c>
      <c r="E12" s="23" t="s">
        <v>398</v>
      </c>
      <c r="F12" s="23" t="s">
        <v>412</v>
      </c>
      <c r="G12" s="23" t="s">
        <v>398</v>
      </c>
      <c r="H12" s="23" t="s">
        <v>412</v>
      </c>
      <c r="I12" s="14" t="s">
        <v>409</v>
      </c>
      <c r="K12" s="15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</row>
    <row r="13" spans="1:41" ht="18" x14ac:dyDescent="0.2">
      <c r="A13" s="20" t="s">
        <v>359</v>
      </c>
      <c r="B13" s="23" t="s">
        <v>119</v>
      </c>
      <c r="C13" s="23" t="s">
        <v>236</v>
      </c>
      <c r="D13" s="26" t="s">
        <v>1</v>
      </c>
      <c r="E13" s="23" t="s">
        <v>137</v>
      </c>
      <c r="F13" s="23" t="s">
        <v>419</v>
      </c>
      <c r="G13" s="23" t="s">
        <v>84</v>
      </c>
      <c r="H13" s="23" t="s">
        <v>138</v>
      </c>
      <c r="I13" s="14" t="s">
        <v>413</v>
      </c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</row>
    <row r="14" spans="1:41" ht="36" x14ac:dyDescent="0.2">
      <c r="A14" s="20" t="s">
        <v>359</v>
      </c>
      <c r="B14" s="23" t="s">
        <v>119</v>
      </c>
      <c r="C14" s="23" t="s">
        <v>237</v>
      </c>
      <c r="D14" s="26" t="s">
        <v>420</v>
      </c>
      <c r="E14" s="23" t="s">
        <v>421</v>
      </c>
      <c r="F14" s="23" t="s">
        <v>146</v>
      </c>
      <c r="G14" s="23" t="s">
        <v>84</v>
      </c>
      <c r="H14" s="23" t="s">
        <v>143</v>
      </c>
      <c r="I14" s="14" t="s">
        <v>413</v>
      </c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</row>
    <row r="15" spans="1:41" ht="18" x14ac:dyDescent="0.2">
      <c r="A15" s="20" t="s">
        <v>359</v>
      </c>
      <c r="B15" s="23" t="s">
        <v>119</v>
      </c>
      <c r="C15" s="23" t="s">
        <v>238</v>
      </c>
      <c r="D15" s="26" t="s">
        <v>422</v>
      </c>
      <c r="E15" s="23" t="s">
        <v>423</v>
      </c>
      <c r="F15" s="23" t="s">
        <v>4</v>
      </c>
      <c r="G15" s="23" t="s">
        <v>84</v>
      </c>
      <c r="H15" s="23" t="s">
        <v>141</v>
      </c>
      <c r="I15" s="14" t="s">
        <v>413</v>
      </c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</row>
    <row r="16" spans="1:41" ht="18" x14ac:dyDescent="0.2">
      <c r="A16" s="20" t="s">
        <v>359</v>
      </c>
      <c r="B16" s="23" t="s">
        <v>119</v>
      </c>
      <c r="C16" s="23" t="s">
        <v>228</v>
      </c>
      <c r="D16" s="26" t="s">
        <v>290</v>
      </c>
      <c r="E16" s="23" t="s">
        <v>269</v>
      </c>
      <c r="F16" s="23" t="s">
        <v>289</v>
      </c>
      <c r="G16" s="23" t="s">
        <v>84</v>
      </c>
      <c r="H16" s="23" t="s">
        <v>288</v>
      </c>
      <c r="I16" s="14" t="s">
        <v>424</v>
      </c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</row>
    <row r="17" spans="1:41" ht="18" x14ac:dyDescent="0.2">
      <c r="A17" s="20" t="s">
        <v>359</v>
      </c>
      <c r="B17" s="23" t="s">
        <v>119</v>
      </c>
      <c r="C17" s="23" t="s">
        <v>230</v>
      </c>
      <c r="D17" s="26" t="s">
        <v>286</v>
      </c>
      <c r="E17" s="23" t="s">
        <v>269</v>
      </c>
      <c r="F17" s="23" t="s">
        <v>285</v>
      </c>
      <c r="G17" s="23" t="s">
        <v>84</v>
      </c>
      <c r="H17" s="23" t="s">
        <v>284</v>
      </c>
      <c r="I17" s="14" t="s">
        <v>413</v>
      </c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</row>
    <row r="18" spans="1:41" ht="18" x14ac:dyDescent="0.2">
      <c r="A18" s="20" t="s">
        <v>359</v>
      </c>
      <c r="B18" s="23" t="s">
        <v>119</v>
      </c>
      <c r="C18" s="23" t="s">
        <v>235</v>
      </c>
      <c r="D18" s="26" t="s">
        <v>282</v>
      </c>
      <c r="E18" s="23" t="s">
        <v>269</v>
      </c>
      <c r="F18" s="23" t="s">
        <v>281</v>
      </c>
      <c r="G18" s="23" t="s">
        <v>84</v>
      </c>
      <c r="H18" s="23" t="s">
        <v>280</v>
      </c>
      <c r="I18" s="14" t="s">
        <v>425</v>
      </c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</row>
    <row r="19" spans="1:41" ht="18" x14ac:dyDescent="0.2">
      <c r="A19" s="20" t="s">
        <v>359</v>
      </c>
      <c r="B19" s="23" t="s">
        <v>119</v>
      </c>
      <c r="C19" s="23" t="s">
        <v>233</v>
      </c>
      <c r="D19" s="26" t="s">
        <v>278</v>
      </c>
      <c r="E19" s="23" t="s">
        <v>269</v>
      </c>
      <c r="F19" s="23" t="s">
        <v>277</v>
      </c>
      <c r="G19" s="23" t="s">
        <v>84</v>
      </c>
      <c r="H19" s="23" t="s">
        <v>276</v>
      </c>
      <c r="I19" s="14" t="s">
        <v>413</v>
      </c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</row>
    <row r="20" spans="1:41" ht="18" x14ac:dyDescent="0.2">
      <c r="A20" s="20" t="s">
        <v>359</v>
      </c>
      <c r="B20" s="23" t="s">
        <v>119</v>
      </c>
      <c r="C20" s="23" t="s">
        <v>232</v>
      </c>
      <c r="D20" s="26" t="s">
        <v>274</v>
      </c>
      <c r="E20" s="23" t="s">
        <v>269</v>
      </c>
      <c r="F20" s="23" t="s">
        <v>273</v>
      </c>
      <c r="G20" s="23" t="s">
        <v>84</v>
      </c>
      <c r="H20" s="23" t="s">
        <v>272</v>
      </c>
      <c r="I20" s="14" t="s">
        <v>413</v>
      </c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</row>
    <row r="21" spans="1:41" ht="18" x14ac:dyDescent="0.2">
      <c r="A21" s="20" t="s">
        <v>359</v>
      </c>
      <c r="B21" s="23" t="s">
        <v>119</v>
      </c>
      <c r="C21" s="23" t="s">
        <v>231</v>
      </c>
      <c r="D21" s="26" t="s">
        <v>294</v>
      </c>
      <c r="E21" s="23" t="s">
        <v>269</v>
      </c>
      <c r="F21" s="23" t="s">
        <v>293</v>
      </c>
      <c r="G21" s="23" t="s">
        <v>84</v>
      </c>
      <c r="H21" s="23" t="s">
        <v>292</v>
      </c>
      <c r="I21" s="14" t="s">
        <v>413</v>
      </c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</row>
    <row r="22" spans="1:41" ht="18" x14ac:dyDescent="0.2">
      <c r="A22" s="20" t="s">
        <v>359</v>
      </c>
      <c r="B22" s="23" t="s">
        <v>119</v>
      </c>
      <c r="C22" s="23" t="s">
        <v>12</v>
      </c>
      <c r="D22" s="26" t="s">
        <v>298</v>
      </c>
      <c r="E22" s="23" t="s">
        <v>269</v>
      </c>
      <c r="F22" s="23" t="s">
        <v>297</v>
      </c>
      <c r="G22" s="23" t="s">
        <v>84</v>
      </c>
      <c r="H22" s="23" t="s">
        <v>296</v>
      </c>
      <c r="I22" s="14" t="s">
        <v>409</v>
      </c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</row>
    <row r="23" spans="1:41" ht="18" x14ac:dyDescent="0.2">
      <c r="A23" s="20" t="s">
        <v>359</v>
      </c>
      <c r="B23" s="23" t="s">
        <v>119</v>
      </c>
      <c r="C23" s="23" t="s">
        <v>16</v>
      </c>
      <c r="D23" s="26" t="s">
        <v>158</v>
      </c>
      <c r="E23" s="23" t="s">
        <v>426</v>
      </c>
      <c r="F23" s="23" t="s">
        <v>156</v>
      </c>
      <c r="G23" s="23" t="s">
        <v>84</v>
      </c>
      <c r="H23" s="23" t="s">
        <v>155</v>
      </c>
      <c r="I23" s="14" t="s">
        <v>409</v>
      </c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</row>
    <row r="24" spans="1:41" ht="18" x14ac:dyDescent="0.2">
      <c r="A24" s="20" t="s">
        <v>359</v>
      </c>
      <c r="B24" s="23" t="s">
        <v>119</v>
      </c>
      <c r="C24" s="23" t="s">
        <v>19</v>
      </c>
      <c r="D24" s="26" t="s">
        <v>215</v>
      </c>
      <c r="E24" s="23" t="s">
        <v>137</v>
      </c>
      <c r="F24" s="23" t="s">
        <v>427</v>
      </c>
      <c r="G24" s="23" t="s">
        <v>84</v>
      </c>
      <c r="H24" s="23" t="s">
        <v>213</v>
      </c>
      <c r="I24" s="14" t="s">
        <v>409</v>
      </c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</row>
    <row r="25" spans="1:41" ht="18" x14ac:dyDescent="0.2">
      <c r="A25" s="20" t="s">
        <v>359</v>
      </c>
      <c r="B25" s="23" t="s">
        <v>119</v>
      </c>
      <c r="C25" s="23" t="s">
        <v>22</v>
      </c>
      <c r="D25" s="26" t="s">
        <v>247</v>
      </c>
      <c r="E25" s="23" t="s">
        <v>410</v>
      </c>
      <c r="F25" s="23" t="s">
        <v>428</v>
      </c>
      <c r="G25" s="23" t="s">
        <v>84</v>
      </c>
      <c r="H25" s="23" t="s">
        <v>246</v>
      </c>
      <c r="I25" s="14" t="s">
        <v>409</v>
      </c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</row>
    <row r="26" spans="1:41" ht="18" x14ac:dyDescent="0.2">
      <c r="A26" s="20" t="s">
        <v>359</v>
      </c>
      <c r="B26" s="23" t="s">
        <v>119</v>
      </c>
      <c r="C26" s="23" t="s">
        <v>25</v>
      </c>
      <c r="D26" s="26" t="s">
        <v>429</v>
      </c>
      <c r="E26" s="23" t="s">
        <v>430</v>
      </c>
      <c r="F26" s="23" t="s">
        <v>210</v>
      </c>
      <c r="G26" s="23" t="s">
        <v>84</v>
      </c>
      <c r="H26" s="23" t="s">
        <v>209</v>
      </c>
      <c r="I26" s="14" t="s">
        <v>409</v>
      </c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</row>
    <row r="27" spans="1:41" ht="18" x14ac:dyDescent="0.2">
      <c r="A27" s="20" t="s">
        <v>359</v>
      </c>
      <c r="B27" s="23" t="s">
        <v>119</v>
      </c>
      <c r="C27" s="23" t="s">
        <v>30</v>
      </c>
      <c r="D27" s="26" t="s">
        <v>251</v>
      </c>
      <c r="E27" s="23" t="s">
        <v>410</v>
      </c>
      <c r="F27" s="23" t="s">
        <v>250</v>
      </c>
      <c r="G27" s="23" t="s">
        <v>84</v>
      </c>
      <c r="H27" s="23" t="s">
        <v>249</v>
      </c>
      <c r="I27" s="14" t="s">
        <v>409</v>
      </c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</row>
    <row r="28" spans="1:41" ht="18" x14ac:dyDescent="0.2">
      <c r="A28" s="20" t="s">
        <v>359</v>
      </c>
      <c r="B28" s="23" t="s">
        <v>119</v>
      </c>
      <c r="C28" s="23" t="s">
        <v>32</v>
      </c>
      <c r="D28" s="26" t="s">
        <v>256</v>
      </c>
      <c r="E28" s="23" t="s">
        <v>410</v>
      </c>
      <c r="F28" s="23" t="s">
        <v>255</v>
      </c>
      <c r="G28" s="23" t="s">
        <v>84</v>
      </c>
      <c r="H28" s="23" t="s">
        <v>254</v>
      </c>
      <c r="I28" s="14" t="s">
        <v>409</v>
      </c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</row>
    <row r="29" spans="1:41" ht="18" x14ac:dyDescent="0.2">
      <c r="A29" s="20" t="s">
        <v>359</v>
      </c>
      <c r="B29" s="23" t="s">
        <v>119</v>
      </c>
      <c r="C29" s="23" t="s">
        <v>33</v>
      </c>
      <c r="D29" s="26" t="s">
        <v>264</v>
      </c>
      <c r="E29" s="23" t="s">
        <v>410</v>
      </c>
      <c r="F29" s="23" t="s">
        <v>263</v>
      </c>
      <c r="G29" s="23" t="s">
        <v>84</v>
      </c>
      <c r="H29" s="23" t="s">
        <v>262</v>
      </c>
      <c r="I29" s="14" t="s">
        <v>409</v>
      </c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</row>
    <row r="30" spans="1:41" ht="18" x14ac:dyDescent="0.2">
      <c r="A30" s="20" t="s">
        <v>359</v>
      </c>
      <c r="B30" s="23" t="s">
        <v>119</v>
      </c>
      <c r="C30" s="23" t="s">
        <v>34</v>
      </c>
      <c r="D30" s="26" t="s">
        <v>260</v>
      </c>
      <c r="E30" s="23" t="s">
        <v>410</v>
      </c>
      <c r="F30" s="23" t="s">
        <v>259</v>
      </c>
      <c r="G30" s="23" t="s">
        <v>84</v>
      </c>
      <c r="H30" s="23" t="s">
        <v>258</v>
      </c>
      <c r="I30" s="14" t="s">
        <v>409</v>
      </c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</row>
    <row r="31" spans="1:41" ht="36" x14ac:dyDescent="0.2">
      <c r="A31" s="20" t="s">
        <v>359</v>
      </c>
      <c r="B31" s="23" t="s">
        <v>119</v>
      </c>
      <c r="C31" s="23" t="s">
        <v>35</v>
      </c>
      <c r="D31" s="26" t="s">
        <v>207</v>
      </c>
      <c r="E31" s="23" t="s">
        <v>431</v>
      </c>
      <c r="F31" s="23" t="s">
        <v>205</v>
      </c>
      <c r="G31" s="23" t="s">
        <v>84</v>
      </c>
      <c r="H31" s="23" t="s">
        <v>204</v>
      </c>
      <c r="I31" s="14" t="s">
        <v>409</v>
      </c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</row>
    <row r="32" spans="1:41" ht="18" x14ac:dyDescent="0.2">
      <c r="A32" s="20" t="s">
        <v>359</v>
      </c>
      <c r="B32" s="23" t="s">
        <v>119</v>
      </c>
      <c r="C32" s="23" t="s">
        <v>124</v>
      </c>
      <c r="D32" s="26" t="s">
        <v>123</v>
      </c>
      <c r="E32" s="23" t="s">
        <v>432</v>
      </c>
      <c r="F32" s="23" t="s">
        <v>433</v>
      </c>
      <c r="G32" s="23" t="s">
        <v>84</v>
      </c>
      <c r="H32" s="23" t="s">
        <v>121</v>
      </c>
      <c r="I32" s="14" t="s">
        <v>409</v>
      </c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</row>
    <row r="33" spans="1:41" ht="36" x14ac:dyDescent="0.2">
      <c r="A33" s="20" t="s">
        <v>359</v>
      </c>
      <c r="B33" s="23" t="s">
        <v>119</v>
      </c>
      <c r="C33" s="23" t="s">
        <v>130</v>
      </c>
      <c r="D33" s="26" t="s">
        <v>129</v>
      </c>
      <c r="E33" s="23" t="s">
        <v>434</v>
      </c>
      <c r="F33" s="23" t="s">
        <v>128</v>
      </c>
      <c r="G33" s="23" t="s">
        <v>84</v>
      </c>
      <c r="H33" s="23" t="s">
        <v>126</v>
      </c>
      <c r="I33" s="14" t="s">
        <v>415</v>
      </c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</row>
    <row r="34" spans="1:41" ht="18" x14ac:dyDescent="0.2">
      <c r="A34" s="20" t="s">
        <v>359</v>
      </c>
      <c r="B34" s="23" t="s">
        <v>119</v>
      </c>
      <c r="C34" s="23" t="s">
        <v>229</v>
      </c>
      <c r="D34" s="26" t="s">
        <v>303</v>
      </c>
      <c r="E34" s="23" t="s">
        <v>457</v>
      </c>
      <c r="F34" s="23" t="s">
        <v>301</v>
      </c>
      <c r="G34" s="23" t="s">
        <v>84</v>
      </c>
      <c r="H34" s="23" t="s">
        <v>300</v>
      </c>
      <c r="I34" s="14" t="s">
        <v>435</v>
      </c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</row>
    <row r="35" spans="1:41" ht="18" x14ac:dyDescent="0.2">
      <c r="A35" s="20" t="s">
        <v>359</v>
      </c>
      <c r="B35" s="23" t="s">
        <v>119</v>
      </c>
      <c r="C35" s="23" t="s">
        <v>43</v>
      </c>
      <c r="D35" s="26" t="s">
        <v>306</v>
      </c>
      <c r="E35" s="23" t="s">
        <v>457</v>
      </c>
      <c r="F35" s="23" t="s">
        <v>305</v>
      </c>
      <c r="G35" s="23" t="s">
        <v>84</v>
      </c>
      <c r="H35" s="23" t="s">
        <v>304</v>
      </c>
      <c r="I35" s="14" t="s">
        <v>409</v>
      </c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</row>
    <row r="36" spans="1:41" ht="18" x14ac:dyDescent="0.2">
      <c r="A36" s="20" t="s">
        <v>359</v>
      </c>
      <c r="B36" s="23" t="s">
        <v>119</v>
      </c>
      <c r="C36" s="23" t="s">
        <v>234</v>
      </c>
      <c r="D36" s="26" t="s">
        <v>310</v>
      </c>
      <c r="E36" s="23" t="s">
        <v>457</v>
      </c>
      <c r="F36" s="23" t="s">
        <v>309</v>
      </c>
      <c r="G36" s="23" t="s">
        <v>84</v>
      </c>
      <c r="H36" s="23" t="s">
        <v>308</v>
      </c>
      <c r="I36" s="14" t="s">
        <v>435</v>
      </c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</row>
    <row r="37" spans="1:41" ht="18" x14ac:dyDescent="0.2">
      <c r="A37" s="20" t="s">
        <v>359</v>
      </c>
      <c r="B37" s="23" t="s">
        <v>119</v>
      </c>
      <c r="C37" s="23" t="s">
        <v>227</v>
      </c>
      <c r="D37" s="26" t="s">
        <v>314</v>
      </c>
      <c r="E37" s="23" t="s">
        <v>457</v>
      </c>
      <c r="F37" s="23" t="s">
        <v>313</v>
      </c>
      <c r="G37" s="23" t="s">
        <v>84</v>
      </c>
      <c r="H37" s="23" t="s">
        <v>312</v>
      </c>
      <c r="I37" s="14" t="s">
        <v>424</v>
      </c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</row>
    <row r="38" spans="1:41" ht="18" x14ac:dyDescent="0.2">
      <c r="A38" s="20" t="s">
        <v>359</v>
      </c>
      <c r="B38" s="23" t="s">
        <v>119</v>
      </c>
      <c r="C38" s="23" t="s">
        <v>226</v>
      </c>
      <c r="D38" s="26" t="s">
        <v>318</v>
      </c>
      <c r="E38" s="23" t="s">
        <v>457</v>
      </c>
      <c r="F38" s="23" t="s">
        <v>317</v>
      </c>
      <c r="G38" s="23" t="s">
        <v>84</v>
      </c>
      <c r="H38" s="23" t="s">
        <v>316</v>
      </c>
      <c r="I38" s="14" t="s">
        <v>413</v>
      </c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</row>
    <row r="39" spans="1:41" ht="18" x14ac:dyDescent="0.2">
      <c r="A39" s="20" t="s">
        <v>359</v>
      </c>
      <c r="B39" s="23" t="s">
        <v>119</v>
      </c>
      <c r="C39" s="23" t="s">
        <v>44</v>
      </c>
      <c r="D39" s="26" t="s">
        <v>202</v>
      </c>
      <c r="E39" s="23" t="s">
        <v>414</v>
      </c>
      <c r="F39" s="23" t="s">
        <v>201</v>
      </c>
      <c r="G39" s="23" t="s">
        <v>84</v>
      </c>
      <c r="H39" s="23" t="s">
        <v>200</v>
      </c>
      <c r="I39" s="14" t="s">
        <v>409</v>
      </c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</row>
    <row r="40" spans="1:41" s="16" customFormat="1" ht="18" x14ac:dyDescent="0.2">
      <c r="A40" s="21" t="s">
        <v>359</v>
      </c>
      <c r="B40" s="24" t="s">
        <v>119</v>
      </c>
      <c r="C40" s="24" t="s">
        <v>47</v>
      </c>
      <c r="D40" s="27" t="s">
        <v>198</v>
      </c>
      <c r="E40" s="24" t="s">
        <v>137</v>
      </c>
      <c r="F40" s="24" t="s">
        <v>436</v>
      </c>
      <c r="G40" s="24" t="s">
        <v>84</v>
      </c>
      <c r="H40" s="24" t="s">
        <v>328</v>
      </c>
      <c r="I40" s="16" t="s">
        <v>409</v>
      </c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</row>
    <row r="41" spans="1:41" ht="18" x14ac:dyDescent="0.2">
      <c r="A41" s="20" t="s">
        <v>359</v>
      </c>
      <c r="B41" s="23" t="s">
        <v>119</v>
      </c>
      <c r="C41" s="23" t="s">
        <v>49</v>
      </c>
      <c r="D41" s="26" t="s">
        <v>197</v>
      </c>
      <c r="E41" s="23" t="s">
        <v>437</v>
      </c>
      <c r="F41" s="23" t="s">
        <v>49</v>
      </c>
      <c r="G41" s="23" t="s">
        <v>84</v>
      </c>
      <c r="H41" s="23" t="s">
        <v>195</v>
      </c>
      <c r="I41" s="14" t="s">
        <v>409</v>
      </c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</row>
    <row r="42" spans="1:41" ht="36" x14ac:dyDescent="0.2">
      <c r="A42" s="20" t="s">
        <v>359</v>
      </c>
      <c r="B42" s="23" t="s">
        <v>119</v>
      </c>
      <c r="C42" s="23" t="s">
        <v>52</v>
      </c>
      <c r="D42" s="26" t="s">
        <v>192</v>
      </c>
      <c r="E42" s="23" t="s">
        <v>438</v>
      </c>
      <c r="F42" s="23" t="s">
        <v>53</v>
      </c>
      <c r="G42" s="23" t="s">
        <v>84</v>
      </c>
      <c r="H42" s="23" t="s">
        <v>190</v>
      </c>
      <c r="I42" s="14" t="s">
        <v>409</v>
      </c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</row>
    <row r="43" spans="1:41" s="16" customFormat="1" ht="18" x14ac:dyDescent="0.2">
      <c r="A43" s="21" t="s">
        <v>359</v>
      </c>
      <c r="B43" s="24" t="s">
        <v>119</v>
      </c>
      <c r="C43" s="24" t="s">
        <v>55</v>
      </c>
      <c r="D43" s="27" t="s">
        <v>337</v>
      </c>
      <c r="E43" s="24" t="s">
        <v>416</v>
      </c>
      <c r="F43" s="24" t="s">
        <v>336</v>
      </c>
      <c r="G43" s="24" t="s">
        <v>84</v>
      </c>
      <c r="H43" s="24" t="s">
        <v>335</v>
      </c>
      <c r="I43" s="16" t="s">
        <v>409</v>
      </c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</row>
    <row r="44" spans="1:41" ht="18" x14ac:dyDescent="0.2">
      <c r="A44" s="20" t="s">
        <v>359</v>
      </c>
      <c r="B44" s="23" t="s">
        <v>119</v>
      </c>
      <c r="C44" s="23" t="s">
        <v>56</v>
      </c>
      <c r="D44" s="26" t="s">
        <v>135</v>
      </c>
      <c r="E44" s="23" t="s">
        <v>439</v>
      </c>
      <c r="F44" s="23" t="s">
        <v>133</v>
      </c>
      <c r="G44" s="23" t="s">
        <v>84</v>
      </c>
      <c r="H44" s="23" t="s">
        <v>132</v>
      </c>
      <c r="I44" s="14" t="s">
        <v>409</v>
      </c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</row>
    <row r="45" spans="1:41" ht="18" x14ac:dyDescent="0.2">
      <c r="A45" s="20" t="s">
        <v>359</v>
      </c>
      <c r="B45" s="23" t="s">
        <v>119</v>
      </c>
      <c r="C45" s="23" t="s">
        <v>59</v>
      </c>
      <c r="D45" s="26" t="s">
        <v>117</v>
      </c>
      <c r="E45" s="23" t="s">
        <v>440</v>
      </c>
      <c r="F45" s="23" t="s">
        <v>61</v>
      </c>
      <c r="G45" s="23" t="s">
        <v>84</v>
      </c>
      <c r="H45" s="23" t="s">
        <v>115</v>
      </c>
      <c r="I45" s="14" t="s">
        <v>409</v>
      </c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</row>
    <row r="46" spans="1:41" ht="18" x14ac:dyDescent="0.2">
      <c r="A46" s="20" t="s">
        <v>359</v>
      </c>
      <c r="B46" s="23" t="s">
        <v>86</v>
      </c>
      <c r="C46" s="23" t="s">
        <v>403</v>
      </c>
      <c r="D46" s="26" t="s">
        <v>404</v>
      </c>
      <c r="E46" s="23" t="s">
        <v>398</v>
      </c>
      <c r="F46" s="23" t="s">
        <v>412</v>
      </c>
      <c r="G46" s="23" t="s">
        <v>398</v>
      </c>
      <c r="H46" s="23" t="s">
        <v>412</v>
      </c>
      <c r="I46" s="14" t="s">
        <v>409</v>
      </c>
      <c r="K46" s="15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</row>
    <row r="47" spans="1:41" ht="18" x14ac:dyDescent="0.2">
      <c r="A47" s="20" t="s">
        <v>359</v>
      </c>
      <c r="B47" s="23" t="s">
        <v>86</v>
      </c>
      <c r="C47" s="23" t="s">
        <v>391</v>
      </c>
      <c r="D47" s="26" t="s">
        <v>391</v>
      </c>
      <c r="E47" s="23" t="s">
        <v>367</v>
      </c>
      <c r="F47" s="23" t="s">
        <v>412</v>
      </c>
      <c r="G47" s="23" t="s">
        <v>412</v>
      </c>
      <c r="H47" s="23" t="s">
        <v>412</v>
      </c>
      <c r="I47" s="14" t="s">
        <v>409</v>
      </c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</row>
    <row r="48" spans="1:41" ht="36" x14ac:dyDescent="0.2">
      <c r="A48" s="20" t="s">
        <v>359</v>
      </c>
      <c r="B48" s="23" t="s">
        <v>86</v>
      </c>
      <c r="C48" s="23" t="s">
        <v>163</v>
      </c>
      <c r="D48" s="26" t="s">
        <v>441</v>
      </c>
      <c r="E48" s="23" t="s">
        <v>432</v>
      </c>
      <c r="F48" s="30">
        <v>1911</v>
      </c>
      <c r="G48" s="23" t="s">
        <v>82</v>
      </c>
      <c r="H48" s="30">
        <v>1911</v>
      </c>
      <c r="I48" s="14" t="s">
        <v>409</v>
      </c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</row>
    <row r="49" spans="1:41" ht="18" x14ac:dyDescent="0.2">
      <c r="A49" s="20" t="s">
        <v>359</v>
      </c>
      <c r="B49" s="23" t="s">
        <v>86</v>
      </c>
      <c r="C49" s="23" t="s">
        <v>62</v>
      </c>
      <c r="D49" s="26" t="s">
        <v>185</v>
      </c>
      <c r="E49" s="23" t="s">
        <v>442</v>
      </c>
      <c r="F49" s="23" t="s">
        <v>184</v>
      </c>
      <c r="G49" s="23" t="s">
        <v>84</v>
      </c>
      <c r="H49" s="23" t="s">
        <v>183</v>
      </c>
      <c r="I49" s="14" t="s">
        <v>409</v>
      </c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  <row r="50" spans="1:41" ht="18" x14ac:dyDescent="0.2">
      <c r="A50" s="20" t="s">
        <v>359</v>
      </c>
      <c r="B50" s="23" t="s">
        <v>86</v>
      </c>
      <c r="C50" s="23" t="s">
        <v>64</v>
      </c>
      <c r="D50" s="26" t="s">
        <v>189</v>
      </c>
      <c r="E50" s="23" t="s">
        <v>442</v>
      </c>
      <c r="F50" s="23" t="s">
        <v>188</v>
      </c>
      <c r="G50" s="23" t="s">
        <v>84</v>
      </c>
      <c r="H50" s="23" t="s">
        <v>187</v>
      </c>
      <c r="I50" s="14" t="s">
        <v>409</v>
      </c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</row>
    <row r="51" spans="1:41" ht="18" x14ac:dyDescent="0.2">
      <c r="A51" s="20" t="s">
        <v>359</v>
      </c>
      <c r="B51" s="23" t="s">
        <v>86</v>
      </c>
      <c r="C51" s="23" t="s">
        <v>239</v>
      </c>
      <c r="D51" s="26" t="s">
        <v>326</v>
      </c>
      <c r="E51" s="23" t="s">
        <v>457</v>
      </c>
      <c r="F51" s="23" t="s">
        <v>325</v>
      </c>
      <c r="G51" s="23" t="s">
        <v>84</v>
      </c>
      <c r="H51" s="23" t="s">
        <v>324</v>
      </c>
      <c r="I51" s="14" t="s">
        <v>413</v>
      </c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</row>
    <row r="52" spans="1:41" ht="18" x14ac:dyDescent="0.2">
      <c r="A52" s="20" t="s">
        <v>359</v>
      </c>
      <c r="B52" s="23" t="s">
        <v>86</v>
      </c>
      <c r="C52" s="23" t="s">
        <v>41</v>
      </c>
      <c r="D52" s="26" t="s">
        <v>322</v>
      </c>
      <c r="E52" s="23" t="s">
        <v>457</v>
      </c>
      <c r="F52" s="23" t="s">
        <v>321</v>
      </c>
      <c r="G52" s="23" t="s">
        <v>84</v>
      </c>
      <c r="H52" s="23" t="s">
        <v>320</v>
      </c>
      <c r="I52" s="14" t="s">
        <v>409</v>
      </c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</row>
    <row r="53" spans="1:41" ht="18" x14ac:dyDescent="0.2">
      <c r="A53" s="20" t="s">
        <v>359</v>
      </c>
      <c r="B53" s="23" t="s">
        <v>86</v>
      </c>
      <c r="C53" s="23" t="s">
        <v>65</v>
      </c>
      <c r="D53" s="26" t="s">
        <v>310</v>
      </c>
      <c r="E53" s="23" t="s">
        <v>457</v>
      </c>
      <c r="F53" s="23" t="s">
        <v>309</v>
      </c>
      <c r="G53" s="23" t="s">
        <v>84</v>
      </c>
      <c r="H53" s="23" t="s">
        <v>308</v>
      </c>
      <c r="I53" s="14" t="s">
        <v>409</v>
      </c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</row>
    <row r="54" spans="1:41" ht="18" x14ac:dyDescent="0.2">
      <c r="A54" s="20" t="s">
        <v>359</v>
      </c>
      <c r="B54" s="23" t="s">
        <v>86</v>
      </c>
      <c r="C54" s="23" t="s">
        <v>66</v>
      </c>
      <c r="D54" s="26" t="s">
        <v>181</v>
      </c>
      <c r="E54" s="23" t="s">
        <v>442</v>
      </c>
      <c r="F54" s="23" t="s">
        <v>179</v>
      </c>
      <c r="G54" s="23" t="s">
        <v>84</v>
      </c>
      <c r="H54" s="23" t="s">
        <v>178</v>
      </c>
      <c r="I54" s="14" t="s">
        <v>409</v>
      </c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</row>
    <row r="55" spans="1:41" ht="54" x14ac:dyDescent="0.2">
      <c r="A55" s="20" t="s">
        <v>359</v>
      </c>
      <c r="B55" s="23" t="s">
        <v>86</v>
      </c>
      <c r="C55" s="23" t="s">
        <v>164</v>
      </c>
      <c r="D55" s="26" t="s">
        <v>443</v>
      </c>
      <c r="E55" s="23" t="s">
        <v>412</v>
      </c>
      <c r="F55" s="23" t="s">
        <v>412</v>
      </c>
      <c r="G55" s="23" t="s">
        <v>83</v>
      </c>
      <c r="H55" s="23" t="s">
        <v>75</v>
      </c>
      <c r="I55" s="14" t="s">
        <v>415</v>
      </c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</row>
    <row r="56" spans="1:41" ht="18" x14ac:dyDescent="0.2">
      <c r="A56" s="20" t="s">
        <v>359</v>
      </c>
      <c r="B56" s="23" t="s">
        <v>86</v>
      </c>
      <c r="C56" s="23" t="s">
        <v>67</v>
      </c>
      <c r="D56" s="26" t="s">
        <v>172</v>
      </c>
      <c r="E56" s="23" t="s">
        <v>414</v>
      </c>
      <c r="F56" s="23" t="s">
        <v>171</v>
      </c>
      <c r="G56" s="23" t="s">
        <v>84</v>
      </c>
      <c r="H56" s="23" t="s">
        <v>170</v>
      </c>
      <c r="I56" s="14" t="s">
        <v>409</v>
      </c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</row>
    <row r="57" spans="1:41" s="16" customFormat="1" ht="18" x14ac:dyDescent="0.2">
      <c r="A57" s="21" t="s">
        <v>359</v>
      </c>
      <c r="B57" s="24" t="s">
        <v>86</v>
      </c>
      <c r="C57" s="24" t="s">
        <v>55</v>
      </c>
      <c r="D57" s="27" t="s">
        <v>337</v>
      </c>
      <c r="E57" s="24" t="s">
        <v>416</v>
      </c>
      <c r="F57" s="24" t="s">
        <v>336</v>
      </c>
      <c r="G57" s="24" t="s">
        <v>84</v>
      </c>
      <c r="H57" s="24" t="s">
        <v>335</v>
      </c>
      <c r="I57" s="16" t="s">
        <v>409</v>
      </c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</row>
    <row r="58" spans="1:41" ht="36" x14ac:dyDescent="0.2">
      <c r="A58" s="20" t="s">
        <v>359</v>
      </c>
      <c r="B58" s="23" t="s">
        <v>86</v>
      </c>
      <c r="C58" s="23" t="s">
        <v>412</v>
      </c>
      <c r="D58" s="26" t="s">
        <v>444</v>
      </c>
      <c r="E58" s="23" t="s">
        <v>412</v>
      </c>
      <c r="F58" s="23" t="s">
        <v>412</v>
      </c>
      <c r="G58" s="23" t="s">
        <v>83</v>
      </c>
      <c r="H58" s="23" t="s">
        <v>85</v>
      </c>
      <c r="I58" s="14" t="s">
        <v>415</v>
      </c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</row>
    <row r="59" spans="1:41" ht="36" x14ac:dyDescent="0.2">
      <c r="A59" s="20" t="s">
        <v>359</v>
      </c>
      <c r="B59" s="23" t="s">
        <v>86</v>
      </c>
      <c r="C59" s="23" t="s">
        <v>412</v>
      </c>
      <c r="D59" s="26" t="s">
        <v>445</v>
      </c>
      <c r="E59" s="23" t="s">
        <v>412</v>
      </c>
      <c r="F59" s="23" t="s">
        <v>412</v>
      </c>
      <c r="G59" s="23" t="s">
        <v>83</v>
      </c>
      <c r="H59" s="23" t="s">
        <v>90</v>
      </c>
      <c r="I59" s="14" t="s">
        <v>415</v>
      </c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</row>
    <row r="60" spans="1:41" ht="36" x14ac:dyDescent="0.2">
      <c r="A60" s="20" t="s">
        <v>359</v>
      </c>
      <c r="B60" s="23" t="s">
        <v>86</v>
      </c>
      <c r="C60" s="23" t="s">
        <v>412</v>
      </c>
      <c r="D60" s="26" t="s">
        <v>446</v>
      </c>
      <c r="E60" s="23" t="s">
        <v>412</v>
      </c>
      <c r="F60" s="23" t="s">
        <v>412</v>
      </c>
      <c r="G60" s="23" t="s">
        <v>83</v>
      </c>
      <c r="H60" s="23" t="s">
        <v>92</v>
      </c>
      <c r="I60" s="14" t="s">
        <v>447</v>
      </c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</row>
    <row r="61" spans="1:41" ht="54" x14ac:dyDescent="0.2">
      <c r="A61" s="20" t="s">
        <v>359</v>
      </c>
      <c r="B61" s="23" t="s">
        <v>86</v>
      </c>
      <c r="C61" s="23" t="s">
        <v>412</v>
      </c>
      <c r="D61" s="26" t="s">
        <v>448</v>
      </c>
      <c r="E61" s="23" t="s">
        <v>412</v>
      </c>
      <c r="F61" s="23" t="s">
        <v>412</v>
      </c>
      <c r="G61" s="23" t="s">
        <v>83</v>
      </c>
      <c r="H61" s="23" t="s">
        <v>160</v>
      </c>
      <c r="I61" s="14" t="s">
        <v>415</v>
      </c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</row>
    <row r="62" spans="1:41" ht="36" x14ac:dyDescent="0.2">
      <c r="A62" s="20" t="s">
        <v>360</v>
      </c>
      <c r="B62" s="25" t="s">
        <v>338</v>
      </c>
      <c r="C62" s="23" t="s">
        <v>405</v>
      </c>
      <c r="D62" s="26" t="s">
        <v>406</v>
      </c>
      <c r="E62" s="23" t="s">
        <v>398</v>
      </c>
      <c r="F62" s="23" t="s">
        <v>412</v>
      </c>
      <c r="G62" s="23" t="s">
        <v>398</v>
      </c>
      <c r="H62" s="23" t="s">
        <v>412</v>
      </c>
      <c r="I62" s="14" t="s">
        <v>409</v>
      </c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</row>
    <row r="63" spans="1:41" ht="36" x14ac:dyDescent="0.2">
      <c r="A63" s="20" t="s">
        <v>360</v>
      </c>
      <c r="B63" s="25" t="s">
        <v>338</v>
      </c>
      <c r="C63" s="25" t="s">
        <v>52</v>
      </c>
      <c r="D63" s="26" t="s">
        <v>346</v>
      </c>
      <c r="E63" s="23" t="s">
        <v>449</v>
      </c>
      <c r="F63" s="23" t="s">
        <v>344</v>
      </c>
      <c r="G63" s="23" t="s">
        <v>84</v>
      </c>
      <c r="H63" s="23" t="s">
        <v>343</v>
      </c>
      <c r="I63" s="14" t="s">
        <v>409</v>
      </c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</row>
    <row r="64" spans="1:41" ht="36" x14ac:dyDescent="0.2">
      <c r="A64" s="20" t="s">
        <v>360</v>
      </c>
      <c r="B64" s="25" t="s">
        <v>338</v>
      </c>
      <c r="C64" s="25" t="s">
        <v>339</v>
      </c>
      <c r="D64" s="28" t="s">
        <v>420</v>
      </c>
      <c r="E64" s="29" t="s">
        <v>421</v>
      </c>
      <c r="F64" s="29" t="s">
        <v>146</v>
      </c>
      <c r="G64" s="29" t="s">
        <v>84</v>
      </c>
      <c r="H64" s="29" t="s">
        <v>143</v>
      </c>
      <c r="I64" s="14" t="s">
        <v>409</v>
      </c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</row>
    <row r="65" spans="1:41" ht="36" x14ac:dyDescent="0.2">
      <c r="A65" s="20" t="s">
        <v>360</v>
      </c>
      <c r="B65" s="25" t="s">
        <v>338</v>
      </c>
      <c r="C65" s="25" t="s">
        <v>25</v>
      </c>
      <c r="D65" s="26" t="s">
        <v>351</v>
      </c>
      <c r="E65" s="23" t="s">
        <v>450</v>
      </c>
      <c r="F65" s="23" t="s">
        <v>349</v>
      </c>
      <c r="G65" s="23" t="s">
        <v>84</v>
      </c>
      <c r="H65" s="23" t="s">
        <v>348</v>
      </c>
      <c r="I65" s="14" t="s">
        <v>409</v>
      </c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</row>
    <row r="66" spans="1:41" ht="36" x14ac:dyDescent="0.2">
      <c r="A66" s="20" t="s">
        <v>360</v>
      </c>
      <c r="B66" s="25" t="s">
        <v>338</v>
      </c>
      <c r="C66" s="25" t="s">
        <v>352</v>
      </c>
      <c r="D66" s="26" t="s">
        <v>290</v>
      </c>
      <c r="E66" s="23" t="s">
        <v>269</v>
      </c>
      <c r="F66" s="23" t="s">
        <v>289</v>
      </c>
      <c r="G66" s="23" t="s">
        <v>84</v>
      </c>
      <c r="H66" s="23" t="s">
        <v>288</v>
      </c>
      <c r="I66" s="14" t="s">
        <v>413</v>
      </c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</row>
    <row r="67" spans="1:41" ht="36" x14ac:dyDescent="0.2">
      <c r="A67" s="20" t="s">
        <v>360</v>
      </c>
      <c r="B67" s="25" t="s">
        <v>338</v>
      </c>
      <c r="C67" s="25" t="s">
        <v>340</v>
      </c>
      <c r="D67" s="26" t="s">
        <v>298</v>
      </c>
      <c r="E67" s="23" t="s">
        <v>269</v>
      </c>
      <c r="F67" s="23" t="s">
        <v>297</v>
      </c>
      <c r="G67" s="23" t="s">
        <v>84</v>
      </c>
      <c r="H67" s="23" t="s">
        <v>296</v>
      </c>
      <c r="I67" s="14" t="s">
        <v>409</v>
      </c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</row>
    <row r="68" spans="1:41" ht="36" x14ac:dyDescent="0.2">
      <c r="A68" s="20" t="s">
        <v>360</v>
      </c>
      <c r="B68" s="25" t="s">
        <v>338</v>
      </c>
      <c r="C68" s="25" t="s">
        <v>341</v>
      </c>
      <c r="D68" s="26" t="s">
        <v>357</v>
      </c>
      <c r="E68" s="23" t="s">
        <v>451</v>
      </c>
      <c r="F68" s="23" t="s">
        <v>355</v>
      </c>
      <c r="G68" s="23" t="s">
        <v>84</v>
      </c>
      <c r="H68" s="23" t="s">
        <v>354</v>
      </c>
      <c r="I68" s="14" t="s">
        <v>409</v>
      </c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</row>
    <row r="69" spans="1:41" ht="36" x14ac:dyDescent="0.2">
      <c r="A69" s="20" t="s">
        <v>360</v>
      </c>
      <c r="B69" s="25" t="s">
        <v>71</v>
      </c>
      <c r="C69" s="23" t="s">
        <v>383</v>
      </c>
      <c r="D69" s="26" t="s">
        <v>383</v>
      </c>
      <c r="E69" s="23" t="s">
        <v>367</v>
      </c>
      <c r="F69" s="23" t="s">
        <v>412</v>
      </c>
      <c r="G69" s="23" t="s">
        <v>412</v>
      </c>
      <c r="H69" s="23" t="s">
        <v>412</v>
      </c>
      <c r="I69" s="14" t="s">
        <v>409</v>
      </c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</row>
    <row r="70" spans="1:41" ht="36" x14ac:dyDescent="0.2">
      <c r="A70" s="20" t="s">
        <v>360</v>
      </c>
      <c r="B70" s="25" t="s">
        <v>71</v>
      </c>
      <c r="C70" s="23" t="s">
        <v>382</v>
      </c>
      <c r="D70" s="26" t="s">
        <v>382</v>
      </c>
      <c r="E70" s="23" t="s">
        <v>367</v>
      </c>
      <c r="F70" s="23" t="s">
        <v>412</v>
      </c>
      <c r="G70" s="23" t="s">
        <v>412</v>
      </c>
      <c r="H70" s="23" t="s">
        <v>412</v>
      </c>
      <c r="I70" s="14" t="s">
        <v>409</v>
      </c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</row>
    <row r="71" spans="1:41" ht="36" x14ac:dyDescent="0.2">
      <c r="A71" s="20" t="s">
        <v>360</v>
      </c>
      <c r="B71" s="25" t="s">
        <v>71</v>
      </c>
      <c r="C71" s="25" t="s">
        <v>390</v>
      </c>
      <c r="D71" s="26" t="s">
        <v>452</v>
      </c>
      <c r="E71" s="23" t="s">
        <v>412</v>
      </c>
      <c r="F71" s="23" t="s">
        <v>412</v>
      </c>
      <c r="G71" s="23" t="s">
        <v>83</v>
      </c>
      <c r="H71" s="32" t="s">
        <v>385</v>
      </c>
      <c r="I71" s="14" t="s">
        <v>413</v>
      </c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</row>
    <row r="72" spans="1:41" ht="54" x14ac:dyDescent="0.2">
      <c r="A72" s="20" t="s">
        <v>360</v>
      </c>
      <c r="B72" s="23" t="s">
        <v>71</v>
      </c>
      <c r="C72" s="23" t="s">
        <v>373</v>
      </c>
      <c r="D72" s="26" t="s">
        <v>453</v>
      </c>
      <c r="E72" s="23" t="s">
        <v>412</v>
      </c>
      <c r="F72" s="23" t="s">
        <v>412</v>
      </c>
      <c r="G72" s="23" t="s">
        <v>83</v>
      </c>
      <c r="H72" s="32" t="s">
        <v>370</v>
      </c>
      <c r="I72" s="14" t="s">
        <v>415</v>
      </c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</row>
    <row r="73" spans="1:41" ht="54" x14ac:dyDescent="0.2">
      <c r="A73" s="20" t="s">
        <v>360</v>
      </c>
      <c r="B73" s="23" t="s">
        <v>71</v>
      </c>
      <c r="C73" s="23" t="s">
        <v>377</v>
      </c>
      <c r="D73" s="26" t="s">
        <v>454</v>
      </c>
      <c r="E73" s="23" t="s">
        <v>412</v>
      </c>
      <c r="F73" s="23" t="s">
        <v>412</v>
      </c>
      <c r="G73" s="23" t="s">
        <v>83</v>
      </c>
      <c r="H73" s="32" t="s">
        <v>374</v>
      </c>
      <c r="I73" s="14" t="s">
        <v>415</v>
      </c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</row>
    <row r="74" spans="1:41" ht="36" x14ac:dyDescent="0.2">
      <c r="A74" s="20" t="s">
        <v>360</v>
      </c>
      <c r="B74" s="23" t="s">
        <v>71</v>
      </c>
      <c r="C74" s="23" t="s">
        <v>381</v>
      </c>
      <c r="D74" s="26" t="s">
        <v>455</v>
      </c>
      <c r="E74" s="23" t="s">
        <v>412</v>
      </c>
      <c r="F74" s="23" t="s">
        <v>412</v>
      </c>
      <c r="G74" s="23" t="s">
        <v>83</v>
      </c>
      <c r="H74" s="32" t="s">
        <v>379</v>
      </c>
      <c r="I74" s="14" t="s">
        <v>415</v>
      </c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</row>
    <row r="75" spans="1:41" ht="18" x14ac:dyDescent="0.2">
      <c r="A75" s="20" t="s">
        <v>361</v>
      </c>
      <c r="B75" s="25" t="s">
        <v>338</v>
      </c>
      <c r="C75" s="23" t="s">
        <v>405</v>
      </c>
      <c r="D75" s="26" t="s">
        <v>406</v>
      </c>
      <c r="E75" s="23" t="s">
        <v>398</v>
      </c>
      <c r="F75" s="23" t="s">
        <v>412</v>
      </c>
      <c r="G75" s="23" t="s">
        <v>398</v>
      </c>
      <c r="H75" s="23" t="s">
        <v>412</v>
      </c>
      <c r="I75" s="14" t="s">
        <v>409</v>
      </c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</row>
    <row r="76" spans="1:41" ht="18" x14ac:dyDescent="0.2">
      <c r="A76" s="20" t="s">
        <v>361</v>
      </c>
      <c r="B76" s="25" t="s">
        <v>338</v>
      </c>
      <c r="C76" s="25" t="s">
        <v>52</v>
      </c>
      <c r="D76" s="26" t="s">
        <v>346</v>
      </c>
      <c r="E76" s="23" t="s">
        <v>449</v>
      </c>
      <c r="F76" s="23" t="s">
        <v>344</v>
      </c>
      <c r="G76" s="23" t="s">
        <v>84</v>
      </c>
      <c r="H76" s="23" t="s">
        <v>343</v>
      </c>
      <c r="I76" s="14" t="s">
        <v>409</v>
      </c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</row>
    <row r="77" spans="1:41" ht="36" x14ac:dyDescent="0.2">
      <c r="A77" s="20" t="s">
        <v>361</v>
      </c>
      <c r="B77" s="25" t="s">
        <v>338</v>
      </c>
      <c r="C77" s="25" t="s">
        <v>339</v>
      </c>
      <c r="D77" s="28" t="s">
        <v>420</v>
      </c>
      <c r="E77" s="29" t="s">
        <v>421</v>
      </c>
      <c r="F77" s="29" t="s">
        <v>146</v>
      </c>
      <c r="G77" s="29" t="s">
        <v>84</v>
      </c>
      <c r="H77" s="29" t="s">
        <v>143</v>
      </c>
      <c r="I77" s="14" t="s">
        <v>409</v>
      </c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</row>
    <row r="78" spans="1:41" ht="18" x14ac:dyDescent="0.2">
      <c r="A78" s="20" t="s">
        <v>361</v>
      </c>
      <c r="B78" s="25" t="s">
        <v>338</v>
      </c>
      <c r="C78" s="25" t="s">
        <v>25</v>
      </c>
      <c r="D78" s="26" t="s">
        <v>351</v>
      </c>
      <c r="E78" s="23" t="s">
        <v>450</v>
      </c>
      <c r="F78" s="23" t="s">
        <v>349</v>
      </c>
      <c r="G78" s="23" t="s">
        <v>84</v>
      </c>
      <c r="H78" s="23" t="s">
        <v>348</v>
      </c>
      <c r="I78" s="14" t="s">
        <v>409</v>
      </c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</row>
    <row r="79" spans="1:41" ht="18" x14ac:dyDescent="0.2">
      <c r="A79" s="20" t="s">
        <v>361</v>
      </c>
      <c r="B79" s="25" t="s">
        <v>338</v>
      </c>
      <c r="C79" s="25" t="s">
        <v>352</v>
      </c>
      <c r="D79" s="26" t="s">
        <v>290</v>
      </c>
      <c r="E79" s="23" t="s">
        <v>269</v>
      </c>
      <c r="F79" s="23" t="s">
        <v>289</v>
      </c>
      <c r="G79" s="23" t="s">
        <v>84</v>
      </c>
      <c r="H79" s="23" t="s">
        <v>288</v>
      </c>
      <c r="I79" s="14" t="s">
        <v>413</v>
      </c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</row>
    <row r="80" spans="1:41" ht="18" x14ac:dyDescent="0.2">
      <c r="A80" s="20" t="s">
        <v>361</v>
      </c>
      <c r="B80" s="25" t="s">
        <v>338</v>
      </c>
      <c r="C80" s="25" t="s">
        <v>340</v>
      </c>
      <c r="D80" s="26" t="s">
        <v>298</v>
      </c>
      <c r="E80" s="23" t="s">
        <v>269</v>
      </c>
      <c r="F80" s="23" t="s">
        <v>297</v>
      </c>
      <c r="G80" s="23" t="s">
        <v>84</v>
      </c>
      <c r="H80" s="23" t="s">
        <v>296</v>
      </c>
      <c r="I80" s="14" t="s">
        <v>409</v>
      </c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</row>
    <row r="81" spans="1:41" ht="18" x14ac:dyDescent="0.2">
      <c r="A81" s="20" t="s">
        <v>361</v>
      </c>
      <c r="B81" s="25" t="s">
        <v>338</v>
      </c>
      <c r="C81" s="25" t="s">
        <v>341</v>
      </c>
      <c r="D81" s="26" t="s">
        <v>357</v>
      </c>
      <c r="E81" s="23" t="s">
        <v>451</v>
      </c>
      <c r="F81" s="23" t="s">
        <v>355</v>
      </c>
      <c r="G81" s="23" t="s">
        <v>84</v>
      </c>
      <c r="H81" s="23" t="s">
        <v>354</v>
      </c>
      <c r="I81" s="14" t="s">
        <v>409</v>
      </c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</row>
    <row r="82" spans="1:41" ht="18" x14ac:dyDescent="0.2">
      <c r="A82" s="20" t="s">
        <v>361</v>
      </c>
      <c r="B82" s="25" t="s">
        <v>71</v>
      </c>
      <c r="C82" s="23" t="s">
        <v>369</v>
      </c>
      <c r="D82" s="26" t="s">
        <v>369</v>
      </c>
      <c r="E82" s="23" t="s">
        <v>367</v>
      </c>
      <c r="F82" s="23" t="s">
        <v>412</v>
      </c>
      <c r="G82" s="23" t="s">
        <v>412</v>
      </c>
      <c r="H82" s="23" t="s">
        <v>412</v>
      </c>
      <c r="I82" s="14" t="s">
        <v>409</v>
      </c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</row>
    <row r="83" spans="1:41" ht="18" x14ac:dyDescent="0.2">
      <c r="A83" s="20" t="s">
        <v>361</v>
      </c>
      <c r="B83" s="25" t="s">
        <v>71</v>
      </c>
      <c r="C83" s="23" t="s">
        <v>368</v>
      </c>
      <c r="D83" s="26" t="s">
        <v>368</v>
      </c>
      <c r="E83" s="23" t="s">
        <v>367</v>
      </c>
      <c r="F83" s="23" t="s">
        <v>412</v>
      </c>
      <c r="G83" s="23" t="s">
        <v>412</v>
      </c>
      <c r="H83" s="23" t="s">
        <v>412</v>
      </c>
      <c r="I83" s="14" t="s">
        <v>409</v>
      </c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</row>
    <row r="84" spans="1:41" ht="18" x14ac:dyDescent="0.2">
      <c r="A84" s="20" t="s">
        <v>361</v>
      </c>
      <c r="B84" s="25" t="s">
        <v>71</v>
      </c>
      <c r="C84" s="23" t="s">
        <v>366</v>
      </c>
      <c r="D84" s="26" t="s">
        <v>366</v>
      </c>
      <c r="E84" s="23" t="s">
        <v>367</v>
      </c>
      <c r="F84" s="23" t="s">
        <v>412</v>
      </c>
      <c r="G84" s="23" t="s">
        <v>412</v>
      </c>
      <c r="H84" s="23" t="s">
        <v>412</v>
      </c>
      <c r="I84" s="14" t="s">
        <v>409</v>
      </c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</row>
    <row r="85" spans="1:41" ht="36" x14ac:dyDescent="0.2">
      <c r="A85" s="20" t="s">
        <v>361</v>
      </c>
      <c r="B85" s="25" t="s">
        <v>71</v>
      </c>
      <c r="C85" s="25" t="s">
        <v>365</v>
      </c>
      <c r="D85" s="26" t="s">
        <v>456</v>
      </c>
      <c r="E85" s="23" t="s">
        <v>412</v>
      </c>
      <c r="F85" s="23" t="s">
        <v>412</v>
      </c>
      <c r="G85" s="23" t="s">
        <v>83</v>
      </c>
      <c r="H85" s="32" t="s">
        <v>363</v>
      </c>
      <c r="I85" s="14" t="s">
        <v>413</v>
      </c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</row>
    <row r="86" spans="1:41" ht="54" x14ac:dyDescent="0.2">
      <c r="A86" s="20" t="s">
        <v>361</v>
      </c>
      <c r="B86" s="23" t="s">
        <v>71</v>
      </c>
      <c r="C86" s="23" t="s">
        <v>373</v>
      </c>
      <c r="D86" s="26" t="s">
        <v>453</v>
      </c>
      <c r="E86" s="23" t="s">
        <v>412</v>
      </c>
      <c r="F86" s="23" t="s">
        <v>412</v>
      </c>
      <c r="G86" s="23" t="s">
        <v>83</v>
      </c>
      <c r="H86" s="32" t="s">
        <v>370</v>
      </c>
      <c r="I86" s="14" t="s">
        <v>415</v>
      </c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</row>
    <row r="87" spans="1:41" ht="54" x14ac:dyDescent="0.2">
      <c r="A87" s="20" t="s">
        <v>361</v>
      </c>
      <c r="B87" s="23" t="s">
        <v>71</v>
      </c>
      <c r="C87" s="23" t="s">
        <v>377</v>
      </c>
      <c r="D87" s="26" t="s">
        <v>454</v>
      </c>
      <c r="E87" s="23" t="s">
        <v>412</v>
      </c>
      <c r="F87" s="23" t="s">
        <v>412</v>
      </c>
      <c r="G87" s="23" t="s">
        <v>83</v>
      </c>
      <c r="H87" s="32" t="s">
        <v>374</v>
      </c>
      <c r="I87" s="14" t="s">
        <v>415</v>
      </c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</row>
    <row r="88" spans="1:41" ht="36" x14ac:dyDescent="0.2">
      <c r="A88" s="20" t="s">
        <v>361</v>
      </c>
      <c r="B88" s="23" t="s">
        <v>71</v>
      </c>
      <c r="C88" s="23" t="s">
        <v>381</v>
      </c>
      <c r="D88" s="26" t="s">
        <v>455</v>
      </c>
      <c r="E88" s="23" t="s">
        <v>412</v>
      </c>
      <c r="F88" s="23" t="s">
        <v>412</v>
      </c>
      <c r="G88" s="23" t="s">
        <v>83</v>
      </c>
      <c r="H88" s="32" t="s">
        <v>379</v>
      </c>
      <c r="I88" s="14" t="s">
        <v>415</v>
      </c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</row>
  </sheetData>
  <printOptions horizontalCentered="1" verticalCentered="1"/>
  <pageMargins left="0.7" right="0.7" top="0.75" bottom="0.75" header="0.3" footer="0.3"/>
  <pageSetup scale="45" orientation="landscape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MASTER</vt:lpstr>
      <vt:lpstr>PRINTABLE COPY</vt:lpstr>
      <vt:lpstr>MASTER!MAIN_BOARD</vt:lpstr>
      <vt:lpstr>'PRINTABLE COPY'!Print_Area</vt:lpstr>
      <vt:lpstr>'PRINTABLE COPY'!Print_Titles</vt:lpstr>
      <vt:lpstr>MASTER!UI_BOARD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R. Waal</dc:creator>
  <cp:lastModifiedBy>Steven R. Waal</cp:lastModifiedBy>
  <cp:lastPrinted>2020-07-25T18:05:16Z</cp:lastPrinted>
  <dcterms:created xsi:type="dcterms:W3CDTF">2020-04-21T03:43:06Z</dcterms:created>
  <dcterms:modified xsi:type="dcterms:W3CDTF">2020-07-25T18:05:49Z</dcterms:modified>
</cp:coreProperties>
</file>