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822\Downloads\"/>
    </mc:Choice>
  </mc:AlternateContent>
  <xr:revisionPtr revIDLastSave="0" documentId="13_ncr:1_{DA9BDE68-263E-4693-B9E6-BC63FF30620D}" xr6:coauthVersionLast="47" xr6:coauthVersionMax="47" xr10:uidLastSave="{00000000-0000-0000-0000-000000000000}"/>
  <bookViews>
    <workbookView xWindow="-120" yWindow="-120" windowWidth="29040" windowHeight="15840" tabRatio="500" firstSheet="1" activeTab="5" xr2:uid="{00000000-000D-0000-FFFF-FFFF00000000}"/>
  </bookViews>
  <sheets>
    <sheet name="Product Backlog" sheetId="8" r:id="rId1"/>
    <sheet name="Product Backlog(Sprint 1)" sheetId="1" r:id="rId2"/>
    <sheet name="Sprint 01 Backlog" sheetId="2" r:id="rId3"/>
    <sheet name="Sprint 02 Backlog" sheetId="3" r:id="rId4"/>
    <sheet name="Sprint 03 Backlog" sheetId="4" r:id="rId5"/>
    <sheet name="Sprint 04 Backlog" sheetId="5" r:id="rId6"/>
    <sheet name="Sprint 05 Backlog" sheetId="6" r:id="rId7"/>
    <sheet name="Sprint 06 Backlog" sheetId="7" r:id="rId8"/>
  </sheets>
  <externalReferences>
    <externalReference r:id="rId9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B12" i="8"/>
  <c r="B13" i="8" l="1"/>
  <c r="B14" i="8" s="1"/>
  <c r="B15" i="8" s="1"/>
  <c r="B16" i="8" s="1"/>
  <c r="B17" i="8" s="1"/>
  <c r="B18" i="8" s="1"/>
  <c r="C14" i="7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C14" i="2"/>
  <c r="C13" i="2"/>
  <c r="C12" i="2"/>
  <c r="C11" i="2"/>
  <c r="C10" i="2"/>
  <c r="C9" i="2"/>
  <c r="C8" i="2"/>
  <c r="B7" i="2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<sst xmlns="http://schemas.openxmlformats.org/spreadsheetml/2006/main" count="656" uniqueCount="217">
  <si>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</si>
  <si>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</si>
  <si>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</si>
  <si>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</si>
  <si>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</si>
  <si>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</si>
  <si>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</si>
  <si>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</si>
  <si>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</si>
  <si>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</si>
  <si>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</si>
  <si>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</si>
  <si>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</si>
  <si>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</si>
  <si>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</si>
  <si>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</si>
  <si>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</si>
  <si>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</si>
  <si>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</si>
  <si>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</si>
  <si>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</si>
  <si>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</si>
  <si>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</si>
  <si>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</si>
  <si>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</si>
  <si>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</si>
  <si>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</si>
  <si>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</si>
  <si>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</si>
  <si>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</si>
  <si>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</si>
  <si>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</si>
  <si>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</si>
  <si>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</si>
  <si>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</si>
  <si>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</si>
  <si>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</si>
  <si>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</si>
  <si>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</si>
  <si>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</si>
  <si>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</si>
  <si>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</si>
  <si>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</si>
  <si>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</si>
  <si>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</si>
  <si>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</si>
  <si>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</si>
  <si>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</si>
  <si>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</si>
  <si>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</si>
  <si>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</si>
  <si>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</si>
  <si>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</si>
  <si>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</si>
  <si>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</si>
  <si>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</si>
  <si>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</si>
  <si>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</si>
  <si>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</si>
  <si>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</si>
  <si>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</si>
  <si>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</si>
  <si>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</si>
  <si>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PS</t>
  </si>
  <si>
    <t>Customer</t>
  </si>
  <si>
    <t>List all coffee and donut products in a dialog</t>
  </si>
  <si>
    <t>See what is available (and later, see what the Customer can order)</t>
  </si>
  <si>
    <t>This is effectively a toString to a dialog with an OK button</t>
  </si>
  <si>
    <t>CB</t>
  </si>
  <si>
    <t>Server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</si>
  <si>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</si>
  <si>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</si>
  <si>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</si>
  <si>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</si>
  <si>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</si>
  <si>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</si>
  <si>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</si>
  <si>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</si>
  <si>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</si>
  <si>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</si>
  <si>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</si>
  <si>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</si>
  <si>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</si>
  <si>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</t>
  </si>
  <si>
    <t>Create a new named server and associate with orders</t>
  </si>
  <si>
    <t>Track server productivity and tips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</si>
  <si>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</si>
  <si>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</si>
  <si>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</si>
  <si>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</si>
  <si>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</si>
  <si>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</si>
  <si>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</si>
  <si>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</si>
  <si>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</si>
  <si>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</si>
  <si>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</si>
  <si>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</si>
  <si>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</si>
  <si>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</si>
  <si>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</si>
  <si>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</si>
  <si>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</si>
  <si>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</si>
  <si>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</si>
  <si>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</si>
  <si>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</si>
  <si>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</si>
  <si>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</si>
  <si>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</si>
  <si>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</si>
  <si>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</si>
  <si>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</si>
  <si>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</si>
  <si>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</si>
  <si>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</si>
  <si>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</si>
  <si>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</si>
  <si>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</si>
  <si>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</si>
  <si>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</si>
  <si>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</si>
  <si>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</si>
  <si>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</si>
  <si>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</si>
  <si>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</si>
  <si>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</si>
  <si>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</si>
  <si>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</si>
  <si>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</si>
  <si>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</si>
  <si>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</si>
  <si>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</si>
  <si>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</si>
  <si>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</si>
  <si>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</si>
  <si>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</si>
  <si>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</si>
  <si>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</si>
  <si>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</si>
  <si>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</si>
  <si>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</si>
  <si>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</si>
  <si>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</si>
  <si>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</si>
  <si>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</si>
  <si>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</si>
  <si>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</si>
  <si>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</si>
  <si>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</si>
  <si>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</si>
  <si>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</si>
  <si>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</si>
  <si>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</si>
  <si>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</si>
  <si>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</si>
  <si>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</si>
  <si>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</si>
  <si>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</si>
  <si>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</si>
  <si>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</si>
  <si>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</si>
  <si>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</si>
  <si>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</si>
  <si>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</si>
  <si>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</si>
  <si>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</si>
  <si>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</si>
  <si>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</si>
  <si>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Finished in Sprint 1</t>
  </si>
  <si>
    <t>JADECREATOR</t>
  </si>
  <si>
    <t xml:space="preserve">Swagat pandak </t>
  </si>
  <si>
    <t>SP</t>
  </si>
  <si>
    <t>Finished in Sprint 2</t>
  </si>
  <si>
    <t>Finished in Sprint 3</t>
  </si>
  <si>
    <t>CODE THE SHOT ENUM</t>
  </si>
  <si>
    <t>Completed Day 5</t>
  </si>
  <si>
    <t>Completed Day 6</t>
  </si>
  <si>
    <t>Completed Day 4</t>
  </si>
  <si>
    <t>CODE DARKNESS ENUM</t>
  </si>
  <si>
    <t>CODE DFILLING ENUM</t>
  </si>
  <si>
    <t>CODE FROSTING ENUM</t>
  </si>
  <si>
    <t>CODE CLASS DONUT</t>
  </si>
  <si>
    <t>CODE CLASS JAVA</t>
  </si>
  <si>
    <t>CODE CLASS STORE</t>
  </si>
  <si>
    <t>CODE CLASS PRODUCT</t>
  </si>
  <si>
    <t>CODE CLASS CLI</t>
  </si>
  <si>
    <t>Completed Day 7</t>
  </si>
  <si>
    <t>WAS SICK CONDITION CRITICAL DID NOT HAD THE ENERGY TO EMAIL PROFESSOR. WAS ALONE DID NOT GO TO A DOCTOR SO DO NOT HAVE A DOCTORS NOTE.</t>
  </si>
  <si>
    <t>CODE MAINWIN METHODS</t>
  </si>
  <si>
    <t>CODE PRODUCT METHODS</t>
  </si>
  <si>
    <t>CODE JAVA METHODS</t>
  </si>
  <si>
    <t>CODE STORE M\ETHODS</t>
  </si>
  <si>
    <t xml:space="preserve">CODE NEWGAME </t>
  </si>
  <si>
    <t>CODE OPEN, SAVE AND SAVE AS GAME</t>
  </si>
  <si>
    <t>CODE BUFFERED READER AND WRITER</t>
  </si>
  <si>
    <t>Updated for Sprint 4</t>
  </si>
  <si>
    <t>Create a new named server</t>
  </si>
  <si>
    <t>Use a HashMap with Product index and int quantity value</t>
  </si>
  <si>
    <t>See what the Customer can order</t>
  </si>
  <si>
    <t>This is probably a combobox of each Product’s toString</t>
  </si>
  <si>
    <t>CSS</t>
  </si>
  <si>
    <t>Associate the order with a server</t>
  </si>
  <si>
    <t>Order via a server so that they receive credit</t>
  </si>
  <si>
    <t>Finished in Sprint 4</t>
  </si>
  <si>
    <t>complete the updates of the mainwin</t>
  </si>
  <si>
    <t>updated person and customer  class</t>
  </si>
  <si>
    <t>completed the lecture 14 suggestions of simple dialogs</t>
  </si>
  <si>
    <t xml:space="preserve">completed the person class </t>
  </si>
  <si>
    <t>completed the customer class</t>
  </si>
  <si>
    <t>completed the oncreate customer click method in mainwin</t>
  </si>
  <si>
    <t>looked for  solutions and completed the compilation</t>
  </si>
  <si>
    <t>Completed Day 1</t>
  </si>
  <si>
    <t>Completed Day 3</t>
  </si>
  <si>
    <t>swagat pandak</t>
  </si>
  <si>
    <t>sp</t>
  </si>
  <si>
    <t>jadecreator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</si>
</sst>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ill="1" applyAlignment="1">
      <alignment horizontal="center" vertical="top"/>
    </xf>
    <xf numFmtId="0" fontId="6" fillId="0" borderId="0" xfId="0" applyFont="1" applyAlignment="1">
      <alignment vertical="top"/>
    </xf>
    <xf numFmtId="0" fontId="0" fillId="4" borderId="0" xfId="0" applyFont="1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4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ill="1"/>
    <xf numFmtId="0" fontId="0" fillId="0" borderId="0" xfId="0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0" fillId="4" borderId="0" xfId="0" applyFill="1"/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33</c:v>
                </c:pt>
                <c:pt idx="2">
                  <c:v>31</c:v>
                </c:pt>
                <c:pt idx="3">
                  <c:v>25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5-45A7-AD1E-4BD284E35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758"/>
        <c:axId val="69139731"/>
      </c:scatterChart>
      <c:valAx>
        <c:axId val="2289275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139731"/>
        <c:crosses val="autoZero"/>
        <c:crossBetween val="midCat"/>
      </c:valAx>
      <c:valAx>
        <c:axId val="69139731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892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Backlog(Sprint 1)'!$A$12:$A$18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Backlog(Sprint 1)'!$B$12:$B$18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24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1-4286-8B7D-D2F9829F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94"/>
        <c:axId val="26031915"/>
      </c:scatterChart>
      <c:valAx>
        <c:axId val="524288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6031915"/>
        <c:crosses val="autoZero"/>
        <c:crossBetween val="midCat"/>
      </c:valAx>
      <c:valAx>
        <c:axId val="2603191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8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C27-AF09-F0875AB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641006"/>
        <c:axId val="10383256"/>
      </c:lineChart>
      <c:catAx>
        <c:axId val="92641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383256"/>
        <c:crosses val="autoZero"/>
        <c:auto val="1"/>
        <c:lblAlgn val="ctr"/>
        <c:lblOffset val="100"/>
        <c:noMultiLvlLbl val="0"/>
      </c:catAx>
      <c:valAx>
        <c:axId val="10383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641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C1F-B245-76FE3BF5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13299"/>
        <c:axId val="53468730"/>
      </c:lineChart>
      <c:catAx>
        <c:axId val="96313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468730"/>
        <c:crosses val="autoZero"/>
        <c:auto val="1"/>
        <c:lblAlgn val="ctr"/>
        <c:lblOffset val="100"/>
        <c:noMultiLvlLbl val="0"/>
      </c:catAx>
      <c:valAx>
        <c:axId val="53468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132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962-B05B-09A2542B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648043"/>
        <c:axId val="31276611"/>
      </c:lineChart>
      <c:catAx>
        <c:axId val="13648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276611"/>
        <c:crosses val="autoZero"/>
        <c:auto val="1"/>
        <c:lblAlgn val="ctr"/>
        <c:lblOffset val="100"/>
        <c:noMultiLvlLbl val="0"/>
      </c:catAx>
      <c:valAx>
        <c:axId val="31276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648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927-86AF-7D23C76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718046"/>
        <c:axId val="1310897"/>
      </c:lineChart>
      <c:catAx>
        <c:axId val="90718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10897"/>
        <c:crosses val="autoZero"/>
        <c:auto val="1"/>
        <c:lblAlgn val="ctr"/>
        <c:lblOffset val="100"/>
        <c:noMultiLvlLbl val="0"/>
      </c:catAx>
      <c:valAx>
        <c:axId val="1310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7180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4E8-A259-CB382FD0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282031"/>
        <c:axId val="47066328"/>
      </c:lineChart>
      <c:catAx>
        <c:axId val="40282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066328"/>
        <c:crosses val="autoZero"/>
        <c:auto val="1"/>
        <c:lblAlgn val="ctr"/>
        <c:lblOffset val="100"/>
        <c:noMultiLvlLbl val="0"/>
      </c:catAx>
      <c:valAx>
        <c:axId val="47066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282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41B-B944-B11B9EC3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9281849"/>
        <c:axId val="21132816"/>
      </c:lineChart>
      <c:catAx>
        <c:axId val="19281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132816"/>
        <c:crosses val="autoZero"/>
        <c:auto val="1"/>
        <c:lblAlgn val="ctr"/>
        <c:lblOffset val="100"/>
        <c:noMultiLvlLbl val="0"/>
      </c:catAx>
      <c:valAx>
        <c:axId val="21132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2818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699840</xdr:colOff>
      <xdr:row>1</xdr:row>
      <xdr:rowOff>46440</xdr:rowOff>
    </xdr:from>
    <xdr:to>
      <xdr:col>9</xdr:col>
      <xdr:colOff>3702960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6B0DC-AE0F-40FF-97F9-7BFC224ED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DE_Scrum_Sprint_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Backlog"/>
      <sheetName val="Sprint 01 Backlog"/>
      <sheetName val="Sprint 02 Backlog"/>
      <sheetName val="Sprint 03 Backlog"/>
      <sheetName val="Sprint 04 Backlog"/>
      <sheetName val="Sprint 05 Backlog"/>
      <sheetName val="Sprint 06 Backlog"/>
      <sheetName val="1-3 Product Backlog "/>
    </sheetNames>
    <sheetDataSet>
      <sheetData sheetId="0">
        <row r="12">
          <cell r="A12">
            <v>0</v>
          </cell>
          <cell r="B12">
            <v>36</v>
          </cell>
        </row>
        <row r="13">
          <cell r="A13">
            <v>1</v>
          </cell>
          <cell r="B13">
            <v>36</v>
          </cell>
        </row>
        <row r="14">
          <cell r="A14">
            <v>2</v>
          </cell>
          <cell r="B14">
            <v>36</v>
          </cell>
        </row>
        <row r="15">
          <cell r="A15">
            <v>3</v>
          </cell>
          <cell r="B15">
            <v>36</v>
          </cell>
        </row>
        <row r="16">
          <cell r="A16">
            <v>4</v>
          </cell>
          <cell r="B16">
            <v>36</v>
          </cell>
        </row>
        <row r="17">
          <cell r="A17">
            <v>5</v>
          </cell>
          <cell r="B17">
            <v>36</v>
          </cell>
        </row>
        <row r="18">
          <cell r="A18">
            <v>6</v>
          </cell>
          <cell r="B18">
            <v>36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C15E-FDD9-417B-919E-8D402535E9C7}">
  <sheetPr>
    <tabColor rgb="FF99FF66"/>
  </sheetPr>
  <dimension ref="A1:AMJ62"/>
  <sheetViews>
    <sheetView topLeftCell="A19" zoomScale="180" zoomScaleNormal="180" workbookViewId="0">
      <selection activeCell="F55" sqref="F55"/>
    </sheetView>
  </sheetViews>
  <sheetFormatPr defaultColWidth="11.5703125" defaultRowHeight="12.75"/>
  <cols>
    <col min="1" max="1" width="13.7109375" style="24" customWidth="1"/>
    <col min="2" max="2" width="11" style="24" customWidth="1"/>
    <col min="3" max="3" width="8.5703125" style="24" customWidth="1"/>
    <col min="4" max="4" width="4.42578125" style="24" customWidth="1"/>
    <col min="5" max="5" width="8.42578125" style="24" customWidth="1"/>
    <col min="6" max="6" width="17.7109375" style="24" customWidth="1"/>
    <col min="7" max="7" width="9.85546875" style="24" customWidth="1"/>
    <col min="8" max="8" width="45.5703125" style="24" customWidth="1"/>
    <col min="9" max="9" width="39.140625" style="24" customWidth="1"/>
    <col min="10" max="10" width="55.85546875" style="24" customWidth="1"/>
    <col min="11" max="1024" width="11.5703125" style="24"/>
    <col min="1025" max="16384" width="11.5703125" style="37"/>
  </cols>
  <sheetData>
    <row r="1" spans="1:9" s="4" customFormat="1" ht="18">
      <c r="A1" s="24" t="s">
        <v>0</v>
      </c>
      <c r="B1" s="43" t="s">
        <v>1</v>
      </c>
      <c r="C1" s="43"/>
      <c r="D1" s="43"/>
      <c r="E1" s="43"/>
      <c r="F1" s="43"/>
      <c r="G1" s="2"/>
      <c r="H1" s="3" t="s">
        <v>2</v>
      </c>
      <c r="I1" s="37"/>
    </row>
    <row r="2" spans="1:9" s="4" customFormat="1" ht="15.75">
      <c r="A2" s="24" t="s">
        <v>3</v>
      </c>
      <c r="B2" s="44" t="s">
        <v>216</v>
      </c>
      <c r="C2" s="44"/>
      <c r="D2" s="44"/>
      <c r="E2" s="44"/>
      <c r="F2" s="44"/>
      <c r="G2" s="2"/>
      <c r="H2" s="2"/>
      <c r="I2" s="2"/>
    </row>
    <row r="3" spans="1:9" s="4" customFormat="1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24" t="s">
        <v>7</v>
      </c>
      <c r="B5" s="45" t="s">
        <v>214</v>
      </c>
      <c r="C5" s="45"/>
      <c r="D5" s="45"/>
      <c r="E5" s="45"/>
      <c r="F5" s="45"/>
      <c r="G5" s="41" t="s">
        <v>215</v>
      </c>
      <c r="H5" s="41">
        <v>1001752485</v>
      </c>
      <c r="I5" s="2"/>
    </row>
    <row r="6" spans="1:9" s="4" customFormat="1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>
      <c r="A8" s="37"/>
      <c r="B8" s="2" t="s">
        <v>196</v>
      </c>
      <c r="C8" s="37"/>
      <c r="D8" s="37"/>
      <c r="E8" s="37"/>
      <c r="F8" s="37"/>
      <c r="G8" s="37"/>
      <c r="H8" s="37"/>
      <c r="I8" s="2"/>
    </row>
    <row r="9" spans="1:9" s="4" customFormat="1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>
      <c r="A11" s="42" t="s">
        <v>8</v>
      </c>
      <c r="B11" s="6" t="s">
        <v>9</v>
      </c>
      <c r="C11" s="7" t="s">
        <v>10</v>
      </c>
      <c r="D11" s="2"/>
      <c r="E11" s="2"/>
      <c r="F11" s="2" t="s">
        <v>11</v>
      </c>
      <c r="G11" s="2"/>
      <c r="H11" s="2"/>
      <c r="I11" s="2"/>
    </row>
    <row r="12" spans="1:9" s="4" customFormat="1">
      <c r="A12" s="25">
        <v>0</v>
      </c>
      <c r="B12" s="2">
        <f>COUNT(B24:B101)</f>
        <v>36</v>
      </c>
      <c r="C12" s="7"/>
      <c r="D12" s="2"/>
      <c r="E12" s="9" t="s">
        <v>12</v>
      </c>
      <c r="F12" s="2" t="s">
        <v>13</v>
      </c>
      <c r="G12" s="2"/>
      <c r="H12" s="2"/>
      <c r="I12" s="2"/>
    </row>
    <row r="13" spans="1:9" s="4" customFormat="1">
      <c r="A13" s="25">
        <v>1</v>
      </c>
      <c r="B13" s="2">
        <f t="shared" ref="B13:B18" si="0">B12-C13</f>
        <v>33</v>
      </c>
      <c r="C13" s="7">
        <f>COUNTIF(F$24:F$67,"Finished in Sprint 1")</f>
        <v>3</v>
      </c>
      <c r="D13" s="2"/>
      <c r="E13" s="9">
        <v>1</v>
      </c>
      <c r="F13" s="2" t="s">
        <v>14</v>
      </c>
      <c r="G13" s="2"/>
      <c r="H13" s="2"/>
      <c r="I13" s="2"/>
    </row>
    <row r="14" spans="1:9" s="4" customFormat="1">
      <c r="A14" s="25">
        <v>2</v>
      </c>
      <c r="B14" s="2">
        <f t="shared" si="0"/>
        <v>31</v>
      </c>
      <c r="C14" s="7">
        <f>COUNTIF(F$24:F$67,"Finished in Sprint 2")</f>
        <v>2</v>
      </c>
      <c r="D14" s="2"/>
      <c r="E14" s="9">
        <v>2</v>
      </c>
      <c r="F14" s="2" t="s">
        <v>15</v>
      </c>
      <c r="G14" s="2"/>
      <c r="H14" s="2"/>
      <c r="I14" s="2"/>
    </row>
    <row r="15" spans="1:9" s="4" customFormat="1">
      <c r="A15" s="25">
        <v>3</v>
      </c>
      <c r="B15" s="2">
        <f t="shared" si="0"/>
        <v>25</v>
      </c>
      <c r="C15" s="7">
        <f>COUNTIF(F$24:F$67,"Finished in Sprint 3")</f>
        <v>6</v>
      </c>
      <c r="D15" s="2"/>
      <c r="E15" s="9">
        <v>3</v>
      </c>
      <c r="F15" s="2" t="s">
        <v>16</v>
      </c>
      <c r="G15" s="2"/>
      <c r="H15" s="2"/>
      <c r="I15" s="2"/>
    </row>
    <row r="16" spans="1:9" s="4" customFormat="1">
      <c r="A16" s="25">
        <v>4</v>
      </c>
      <c r="B16" s="2">
        <f t="shared" si="0"/>
        <v>22</v>
      </c>
      <c r="C16" s="7">
        <f>COUNTIF(F$24:F$67,"Finished in Sprint 4")</f>
        <v>3</v>
      </c>
      <c r="D16" s="2"/>
      <c r="E16" s="9"/>
      <c r="F16" s="2"/>
      <c r="G16" s="2"/>
      <c r="H16" s="2"/>
      <c r="I16" s="2"/>
    </row>
    <row r="17" spans="1:10" s="4" customFormat="1">
      <c r="A17" s="25">
        <v>5</v>
      </c>
      <c r="B17" s="2">
        <f t="shared" si="0"/>
        <v>22</v>
      </c>
      <c r="C17" s="7">
        <f>COUNTIF(F$24:F$67,"Finished in Sprint 5")</f>
        <v>0</v>
      </c>
      <c r="D17" s="2"/>
      <c r="E17" s="9"/>
      <c r="F17" s="2"/>
      <c r="G17" s="2"/>
      <c r="H17" s="2"/>
      <c r="I17" s="2"/>
    </row>
    <row r="18" spans="1:10" s="4" customFormat="1">
      <c r="A18" s="25">
        <v>6</v>
      </c>
      <c r="B18" s="2">
        <f t="shared" si="0"/>
        <v>22</v>
      </c>
      <c r="C18" s="7">
        <f>COUNTIF(F$24:F$67,"Finished in Sprint 6")</f>
        <v>0</v>
      </c>
      <c r="D18" s="2"/>
      <c r="E18" s="9"/>
      <c r="F18" s="2"/>
      <c r="G18" s="2"/>
      <c r="H18" s="2"/>
      <c r="I18" s="2"/>
    </row>
    <row r="19" spans="1:10" s="4" customFormat="1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24" customFormat="1">
      <c r="A22" s="16"/>
      <c r="B22" s="16"/>
      <c r="C22" s="16"/>
      <c r="D22" s="16"/>
      <c r="E22" s="46" t="s">
        <v>19</v>
      </c>
      <c r="F22" s="46"/>
      <c r="G22" s="16" t="s">
        <v>20</v>
      </c>
      <c r="H22" s="16"/>
      <c r="I22" s="16"/>
    </row>
    <row r="23" spans="1:10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>
      <c r="A24" s="2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169</v>
      </c>
      <c r="G24" s="16" t="s">
        <v>31</v>
      </c>
      <c r="H24" s="47" t="s">
        <v>32</v>
      </c>
      <c r="I24" s="47" t="s">
        <v>33</v>
      </c>
      <c r="J24" s="47"/>
    </row>
    <row r="25" spans="1:10">
      <c r="A25" s="24" t="s">
        <v>34</v>
      </c>
      <c r="B25" s="25">
        <v>2</v>
      </c>
      <c r="C25" s="25">
        <v>1</v>
      </c>
      <c r="D25" s="25">
        <v>5</v>
      </c>
      <c r="E25" s="15">
        <v>1</v>
      </c>
      <c r="F25" s="15" t="s">
        <v>169</v>
      </c>
      <c r="G25" s="16" t="s">
        <v>31</v>
      </c>
      <c r="H25" s="47" t="s">
        <v>35</v>
      </c>
      <c r="I25" s="47" t="s">
        <v>36</v>
      </c>
      <c r="J25" s="47"/>
    </row>
    <row r="26" spans="1:10">
      <c r="A26" s="24" t="s">
        <v>37</v>
      </c>
      <c r="B26" s="25">
        <v>3</v>
      </c>
      <c r="C26" s="25">
        <v>1</v>
      </c>
      <c r="D26" s="25">
        <v>13</v>
      </c>
      <c r="E26" s="15">
        <v>1</v>
      </c>
      <c r="F26" s="15" t="s">
        <v>169</v>
      </c>
      <c r="G26" s="16" t="s">
        <v>31</v>
      </c>
      <c r="H26" s="47" t="s">
        <v>38</v>
      </c>
      <c r="I26" s="47" t="s">
        <v>39</v>
      </c>
      <c r="J26" s="47"/>
    </row>
    <row r="27" spans="1:10" ht="38.25">
      <c r="A27" s="48" t="s">
        <v>40</v>
      </c>
      <c r="B27" s="18">
        <v>4</v>
      </c>
      <c r="C27" s="18">
        <v>2</v>
      </c>
      <c r="D27" s="18">
        <v>8</v>
      </c>
      <c r="E27" s="15">
        <v>2</v>
      </c>
      <c r="F27" s="15" t="s">
        <v>173</v>
      </c>
      <c r="G27" s="19" t="s">
        <v>31</v>
      </c>
      <c r="H27" s="49" t="s">
        <v>41</v>
      </c>
      <c r="I27" s="49" t="s">
        <v>42</v>
      </c>
      <c r="J27" s="49" t="s">
        <v>43</v>
      </c>
    </row>
    <row r="28" spans="1:10" ht="25.5">
      <c r="A28" s="48" t="s">
        <v>44</v>
      </c>
      <c r="B28" s="18">
        <v>5</v>
      </c>
      <c r="C28" s="18">
        <v>2</v>
      </c>
      <c r="D28" s="18">
        <v>21</v>
      </c>
      <c r="E28" s="15">
        <v>2</v>
      </c>
      <c r="F28" s="15" t="s">
        <v>173</v>
      </c>
      <c r="G28" s="19" t="s">
        <v>31</v>
      </c>
      <c r="H28" s="49" t="s">
        <v>45</v>
      </c>
      <c r="I28" s="49" t="s">
        <v>42</v>
      </c>
      <c r="J28" s="49" t="s">
        <v>46</v>
      </c>
    </row>
    <row r="29" spans="1:10" s="21" customFormat="1" ht="25.5">
      <c r="A29" s="24" t="s">
        <v>47</v>
      </c>
      <c r="B29" s="25">
        <v>6</v>
      </c>
      <c r="C29" s="25">
        <v>3</v>
      </c>
      <c r="D29" s="25">
        <v>13</v>
      </c>
      <c r="E29" s="15">
        <v>3</v>
      </c>
      <c r="F29" s="15" t="s">
        <v>174</v>
      </c>
      <c r="G29" s="16" t="s">
        <v>31</v>
      </c>
      <c r="H29" s="47" t="s">
        <v>48</v>
      </c>
      <c r="I29" s="47" t="s">
        <v>49</v>
      </c>
      <c r="J29" s="47" t="s">
        <v>50</v>
      </c>
    </row>
    <row r="30" spans="1:10" s="21" customFormat="1" ht="25.5">
      <c r="A30" s="24" t="s">
        <v>51</v>
      </c>
      <c r="B30" s="25">
        <v>7</v>
      </c>
      <c r="C30" s="25">
        <v>3</v>
      </c>
      <c r="D30" s="25">
        <v>8</v>
      </c>
      <c r="E30" s="15">
        <v>3</v>
      </c>
      <c r="F30" s="15" t="s">
        <v>174</v>
      </c>
      <c r="G30" s="16" t="s">
        <v>31</v>
      </c>
      <c r="H30" s="47" t="s">
        <v>52</v>
      </c>
      <c r="I30" s="47" t="s">
        <v>53</v>
      </c>
      <c r="J30" s="47" t="s">
        <v>50</v>
      </c>
    </row>
    <row r="31" spans="1:10" s="21" customFormat="1" ht="25.5">
      <c r="A31" s="24" t="s">
        <v>54</v>
      </c>
      <c r="B31" s="25">
        <v>8</v>
      </c>
      <c r="C31" s="25">
        <v>3</v>
      </c>
      <c r="D31" s="25">
        <v>5</v>
      </c>
      <c r="E31" s="15">
        <v>3</v>
      </c>
      <c r="F31" s="15" t="s">
        <v>174</v>
      </c>
      <c r="G31" s="16" t="s">
        <v>31</v>
      </c>
      <c r="H31" s="47" t="s">
        <v>55</v>
      </c>
      <c r="I31" s="47" t="s">
        <v>53</v>
      </c>
      <c r="J31" s="47" t="s">
        <v>50</v>
      </c>
    </row>
    <row r="32" spans="1:10">
      <c r="A32" s="24" t="s">
        <v>56</v>
      </c>
      <c r="B32" s="25">
        <v>9</v>
      </c>
      <c r="C32" s="25">
        <v>3</v>
      </c>
      <c r="D32" s="25">
        <v>5</v>
      </c>
      <c r="E32" s="15">
        <v>3</v>
      </c>
      <c r="F32" s="15" t="s">
        <v>174</v>
      </c>
      <c r="G32" s="16" t="s">
        <v>57</v>
      </c>
      <c r="H32" s="47" t="s">
        <v>58</v>
      </c>
      <c r="I32" s="47" t="s">
        <v>59</v>
      </c>
      <c r="J32" s="47" t="s">
        <v>60</v>
      </c>
    </row>
    <row r="33" spans="1:1024">
      <c r="A33" s="24" t="s">
        <v>61</v>
      </c>
      <c r="B33" s="25">
        <v>10</v>
      </c>
      <c r="C33" s="25">
        <v>3</v>
      </c>
      <c r="D33" s="25">
        <v>5</v>
      </c>
      <c r="E33" s="15">
        <v>3</v>
      </c>
      <c r="F33" s="15" t="s">
        <v>174</v>
      </c>
      <c r="G33" s="16" t="s">
        <v>57</v>
      </c>
      <c r="H33" s="47" t="s">
        <v>62</v>
      </c>
      <c r="I33" s="47" t="s">
        <v>59</v>
      </c>
      <c r="J33" s="47" t="s">
        <v>60</v>
      </c>
    </row>
    <row r="34" spans="1:1024">
      <c r="A34" s="50" t="s">
        <v>96</v>
      </c>
      <c r="B34" s="18">
        <v>11</v>
      </c>
      <c r="C34" s="18">
        <v>4</v>
      </c>
      <c r="D34" s="18">
        <v>21</v>
      </c>
      <c r="E34" s="15">
        <v>4</v>
      </c>
      <c r="F34" s="15" t="s">
        <v>204</v>
      </c>
      <c r="G34" s="19" t="s">
        <v>31</v>
      </c>
      <c r="H34" s="50" t="s">
        <v>97</v>
      </c>
      <c r="I34" s="50" t="s">
        <v>98</v>
      </c>
      <c r="J34" s="50" t="s">
        <v>99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37"/>
      <c r="QE34" s="37"/>
      <c r="QF34" s="37"/>
      <c r="QG34" s="37"/>
      <c r="QH34" s="37"/>
      <c r="QI34" s="37"/>
      <c r="QJ34" s="37"/>
      <c r="QK34" s="37"/>
      <c r="QL34" s="37"/>
      <c r="QM34" s="37"/>
      <c r="QN34" s="37"/>
      <c r="QO34" s="37"/>
      <c r="QP34" s="37"/>
      <c r="QQ34" s="37"/>
      <c r="QR34" s="37"/>
      <c r="QS34" s="37"/>
      <c r="QT34" s="37"/>
      <c r="QU34" s="37"/>
      <c r="QV34" s="37"/>
      <c r="QW34" s="37"/>
      <c r="QX34" s="37"/>
      <c r="QY34" s="37"/>
      <c r="QZ34" s="37"/>
      <c r="RA34" s="37"/>
      <c r="RB34" s="37"/>
      <c r="RC34" s="37"/>
      <c r="RD34" s="37"/>
      <c r="RE34" s="37"/>
      <c r="RF34" s="37"/>
      <c r="RG34" s="37"/>
      <c r="RH34" s="37"/>
      <c r="RI34" s="37"/>
      <c r="RJ34" s="37"/>
      <c r="RK34" s="37"/>
      <c r="RL34" s="37"/>
      <c r="RM34" s="37"/>
      <c r="RN34" s="37"/>
      <c r="RO34" s="37"/>
      <c r="RP34" s="37"/>
      <c r="RQ34" s="37"/>
      <c r="RR34" s="37"/>
      <c r="RS34" s="37"/>
      <c r="RT34" s="37"/>
      <c r="RU34" s="37"/>
      <c r="RV34" s="37"/>
      <c r="RW34" s="37"/>
      <c r="RX34" s="37"/>
      <c r="RY34" s="37"/>
      <c r="RZ34" s="37"/>
      <c r="SA34" s="37"/>
      <c r="SB34" s="37"/>
      <c r="SC34" s="37"/>
      <c r="SD34" s="37"/>
      <c r="SE34" s="37"/>
      <c r="SF34" s="37"/>
      <c r="SG34" s="37"/>
      <c r="SH34" s="37"/>
      <c r="SI34" s="37"/>
      <c r="SJ34" s="37"/>
      <c r="SK34" s="37"/>
      <c r="SL34" s="37"/>
      <c r="SM34" s="37"/>
      <c r="SN34" s="37"/>
      <c r="SO34" s="37"/>
      <c r="SP34" s="37"/>
      <c r="SQ34" s="37"/>
      <c r="SR34" s="37"/>
      <c r="SS34" s="37"/>
      <c r="ST34" s="37"/>
      <c r="SU34" s="37"/>
      <c r="SV34" s="37"/>
      <c r="SW34" s="37"/>
      <c r="SX34" s="37"/>
      <c r="SY34" s="37"/>
      <c r="SZ34" s="37"/>
      <c r="TA34" s="37"/>
      <c r="TB34" s="37"/>
      <c r="TC34" s="37"/>
      <c r="TD34" s="37"/>
      <c r="TE34" s="37"/>
      <c r="TF34" s="37"/>
      <c r="TG34" s="37"/>
      <c r="TH34" s="37"/>
      <c r="TI34" s="37"/>
      <c r="TJ34" s="37"/>
      <c r="TK34" s="37"/>
      <c r="TL34" s="37"/>
      <c r="TM34" s="37"/>
      <c r="TN34" s="37"/>
      <c r="TO34" s="37"/>
      <c r="TP34" s="37"/>
      <c r="TQ34" s="37"/>
      <c r="TR34" s="37"/>
      <c r="TS34" s="37"/>
      <c r="TT34" s="37"/>
      <c r="TU34" s="37"/>
      <c r="TV34" s="37"/>
      <c r="TW34" s="37"/>
      <c r="TX34" s="37"/>
      <c r="TY34" s="37"/>
      <c r="TZ34" s="37"/>
      <c r="UA34" s="37"/>
      <c r="UB34" s="37"/>
      <c r="UC34" s="37"/>
      <c r="UD34" s="37"/>
      <c r="UE34" s="37"/>
      <c r="UF34" s="37"/>
      <c r="UG34" s="37"/>
      <c r="UH34" s="37"/>
      <c r="UI34" s="37"/>
      <c r="UJ34" s="37"/>
      <c r="UK34" s="37"/>
      <c r="UL34" s="37"/>
      <c r="UM34" s="37"/>
      <c r="UN34" s="37"/>
      <c r="UO34" s="37"/>
      <c r="UP34" s="37"/>
      <c r="UQ34" s="37"/>
      <c r="UR34" s="37"/>
      <c r="US34" s="37"/>
      <c r="UT34" s="37"/>
      <c r="UU34" s="37"/>
      <c r="UV34" s="37"/>
      <c r="UW34" s="37"/>
      <c r="UX34" s="37"/>
      <c r="UY34" s="37"/>
      <c r="UZ34" s="37"/>
      <c r="VA34" s="37"/>
      <c r="VB34" s="37"/>
      <c r="VC34" s="37"/>
      <c r="VD34" s="37"/>
      <c r="VE34" s="37"/>
      <c r="VF34" s="37"/>
      <c r="VG34" s="37"/>
      <c r="VH34" s="37"/>
      <c r="VI34" s="37"/>
      <c r="VJ34" s="37"/>
      <c r="VK34" s="37"/>
      <c r="VL34" s="37"/>
      <c r="VM34" s="37"/>
      <c r="VN34" s="37"/>
      <c r="VO34" s="37"/>
      <c r="VP34" s="37"/>
      <c r="VQ34" s="37"/>
      <c r="VR34" s="37"/>
      <c r="VS34" s="37"/>
      <c r="VT34" s="37"/>
      <c r="VU34" s="37"/>
      <c r="VV34" s="37"/>
      <c r="VW34" s="37"/>
      <c r="VX34" s="37"/>
      <c r="VY34" s="37"/>
      <c r="VZ34" s="37"/>
      <c r="WA34" s="37"/>
      <c r="WB34" s="37"/>
      <c r="WC34" s="37"/>
      <c r="WD34" s="37"/>
      <c r="WE34" s="37"/>
      <c r="WF34" s="37"/>
      <c r="WG34" s="37"/>
      <c r="WH34" s="37"/>
      <c r="WI34" s="37"/>
      <c r="WJ34" s="37"/>
      <c r="WK34" s="37"/>
      <c r="WL34" s="37"/>
      <c r="WM34" s="37"/>
      <c r="WN34" s="37"/>
      <c r="WO34" s="37"/>
      <c r="WP34" s="37"/>
      <c r="WQ34" s="37"/>
      <c r="WR34" s="37"/>
      <c r="WS34" s="37"/>
      <c r="WT34" s="37"/>
      <c r="WU34" s="37"/>
      <c r="WV34" s="37"/>
      <c r="WW34" s="37"/>
      <c r="WX34" s="37"/>
      <c r="WY34" s="37"/>
      <c r="WZ34" s="37"/>
      <c r="XA34" s="37"/>
      <c r="XB34" s="37"/>
      <c r="XC34" s="37"/>
      <c r="XD34" s="37"/>
      <c r="XE34" s="37"/>
      <c r="XF34" s="37"/>
      <c r="XG34" s="37"/>
      <c r="XH34" s="37"/>
      <c r="XI34" s="37"/>
      <c r="XJ34" s="37"/>
      <c r="XK34" s="37"/>
      <c r="XL34" s="37"/>
      <c r="XM34" s="37"/>
      <c r="XN34" s="37"/>
      <c r="XO34" s="37"/>
      <c r="XP34" s="37"/>
      <c r="XQ34" s="37"/>
      <c r="XR34" s="37"/>
      <c r="XS34" s="37"/>
      <c r="XT34" s="37"/>
      <c r="XU34" s="37"/>
      <c r="XV34" s="37"/>
      <c r="XW34" s="37"/>
      <c r="XX34" s="37"/>
      <c r="XY34" s="37"/>
      <c r="XZ34" s="37"/>
      <c r="YA34" s="37"/>
      <c r="YB34" s="37"/>
      <c r="YC34" s="37"/>
      <c r="YD34" s="37"/>
      <c r="YE34" s="37"/>
      <c r="YF34" s="37"/>
      <c r="YG34" s="37"/>
      <c r="YH34" s="37"/>
      <c r="YI34" s="37"/>
      <c r="YJ34" s="37"/>
      <c r="YK34" s="37"/>
      <c r="YL34" s="37"/>
      <c r="YM34" s="37"/>
      <c r="YN34" s="37"/>
      <c r="YO34" s="37"/>
      <c r="YP34" s="37"/>
      <c r="YQ34" s="37"/>
      <c r="YR34" s="37"/>
      <c r="YS34" s="37"/>
      <c r="YT34" s="37"/>
      <c r="YU34" s="37"/>
      <c r="YV34" s="37"/>
      <c r="YW34" s="37"/>
      <c r="YX34" s="37"/>
      <c r="YY34" s="37"/>
      <c r="YZ34" s="37"/>
      <c r="ZA34" s="37"/>
      <c r="ZB34" s="37"/>
      <c r="ZC34" s="37"/>
      <c r="ZD34" s="37"/>
      <c r="ZE34" s="37"/>
      <c r="ZF34" s="37"/>
      <c r="ZG34" s="37"/>
      <c r="ZH34" s="37"/>
      <c r="ZI34" s="37"/>
      <c r="ZJ34" s="37"/>
      <c r="ZK34" s="37"/>
      <c r="ZL34" s="37"/>
      <c r="ZM34" s="37"/>
      <c r="ZN34" s="37"/>
      <c r="ZO34" s="37"/>
      <c r="ZP34" s="37"/>
      <c r="ZQ34" s="37"/>
      <c r="ZR34" s="37"/>
      <c r="ZS34" s="37"/>
      <c r="ZT34" s="37"/>
      <c r="ZU34" s="37"/>
      <c r="ZV34" s="37"/>
      <c r="ZW34" s="37"/>
      <c r="ZX34" s="37"/>
      <c r="ZY34" s="37"/>
      <c r="ZZ34" s="37"/>
      <c r="AAA34" s="37"/>
      <c r="AAB34" s="37"/>
      <c r="AAC34" s="37"/>
      <c r="AAD34" s="37"/>
      <c r="AAE34" s="37"/>
      <c r="AAF34" s="37"/>
      <c r="AAG34" s="37"/>
      <c r="AAH34" s="37"/>
      <c r="AAI34" s="37"/>
      <c r="AAJ34" s="37"/>
      <c r="AAK34" s="37"/>
      <c r="AAL34" s="37"/>
      <c r="AAM34" s="37"/>
      <c r="AAN34" s="37"/>
      <c r="AAO34" s="37"/>
      <c r="AAP34" s="37"/>
      <c r="AAQ34" s="37"/>
      <c r="AAR34" s="37"/>
      <c r="AAS34" s="37"/>
      <c r="AAT34" s="37"/>
      <c r="AAU34" s="37"/>
      <c r="AAV34" s="37"/>
      <c r="AAW34" s="37"/>
      <c r="AAX34" s="37"/>
      <c r="AAY34" s="37"/>
      <c r="AAZ34" s="37"/>
      <c r="ABA34" s="37"/>
      <c r="ABB34" s="37"/>
      <c r="ABC34" s="37"/>
      <c r="ABD34" s="37"/>
      <c r="ABE34" s="37"/>
      <c r="ABF34" s="37"/>
      <c r="ABG34" s="37"/>
      <c r="ABH34" s="37"/>
      <c r="ABI34" s="37"/>
      <c r="ABJ34" s="37"/>
      <c r="ABK34" s="37"/>
      <c r="ABL34" s="37"/>
      <c r="ABM34" s="37"/>
      <c r="ABN34" s="37"/>
      <c r="ABO34" s="37"/>
      <c r="ABP34" s="37"/>
      <c r="ABQ34" s="37"/>
      <c r="ABR34" s="37"/>
      <c r="ABS34" s="37"/>
      <c r="ABT34" s="37"/>
      <c r="ABU34" s="37"/>
      <c r="ABV34" s="37"/>
      <c r="ABW34" s="37"/>
      <c r="ABX34" s="37"/>
      <c r="ABY34" s="37"/>
      <c r="ABZ34" s="37"/>
      <c r="ACA34" s="37"/>
      <c r="ACB34" s="37"/>
      <c r="ACC34" s="37"/>
      <c r="ACD34" s="37"/>
      <c r="ACE34" s="37"/>
      <c r="ACF34" s="37"/>
      <c r="ACG34" s="37"/>
      <c r="ACH34" s="37"/>
      <c r="ACI34" s="37"/>
      <c r="ACJ34" s="37"/>
      <c r="ACK34" s="37"/>
      <c r="ACL34" s="37"/>
      <c r="ACM34" s="37"/>
      <c r="ACN34" s="37"/>
      <c r="ACO34" s="37"/>
      <c r="ACP34" s="37"/>
      <c r="ACQ34" s="37"/>
      <c r="ACR34" s="37"/>
      <c r="ACS34" s="37"/>
      <c r="ACT34" s="37"/>
      <c r="ACU34" s="37"/>
      <c r="ACV34" s="37"/>
      <c r="ACW34" s="37"/>
      <c r="ACX34" s="37"/>
      <c r="ACY34" s="37"/>
      <c r="ACZ34" s="37"/>
      <c r="ADA34" s="37"/>
      <c r="ADB34" s="37"/>
      <c r="ADC34" s="37"/>
      <c r="ADD34" s="37"/>
      <c r="ADE34" s="37"/>
      <c r="ADF34" s="37"/>
      <c r="ADG34" s="37"/>
      <c r="ADH34" s="37"/>
      <c r="ADI34" s="37"/>
      <c r="ADJ34" s="37"/>
      <c r="ADK34" s="37"/>
      <c r="ADL34" s="37"/>
      <c r="ADM34" s="37"/>
      <c r="ADN34" s="37"/>
      <c r="ADO34" s="37"/>
      <c r="ADP34" s="37"/>
      <c r="ADQ34" s="37"/>
      <c r="ADR34" s="37"/>
      <c r="ADS34" s="37"/>
      <c r="ADT34" s="37"/>
      <c r="ADU34" s="37"/>
      <c r="ADV34" s="37"/>
      <c r="ADW34" s="37"/>
      <c r="ADX34" s="37"/>
      <c r="ADY34" s="37"/>
      <c r="ADZ34" s="37"/>
      <c r="AEA34" s="37"/>
      <c r="AEB34" s="37"/>
      <c r="AEC34" s="37"/>
      <c r="AED34" s="37"/>
      <c r="AEE34" s="37"/>
      <c r="AEF34" s="37"/>
      <c r="AEG34" s="37"/>
      <c r="AEH34" s="37"/>
      <c r="AEI34" s="37"/>
      <c r="AEJ34" s="37"/>
      <c r="AEK34" s="37"/>
      <c r="AEL34" s="37"/>
      <c r="AEM34" s="37"/>
      <c r="AEN34" s="37"/>
      <c r="AEO34" s="37"/>
      <c r="AEP34" s="37"/>
      <c r="AEQ34" s="37"/>
      <c r="AER34" s="37"/>
      <c r="AES34" s="37"/>
      <c r="AET34" s="37"/>
      <c r="AEU34" s="37"/>
      <c r="AEV34" s="37"/>
      <c r="AEW34" s="37"/>
      <c r="AEX34" s="37"/>
      <c r="AEY34" s="37"/>
      <c r="AEZ34" s="37"/>
      <c r="AFA34" s="37"/>
      <c r="AFB34" s="37"/>
      <c r="AFC34" s="37"/>
      <c r="AFD34" s="37"/>
      <c r="AFE34" s="37"/>
      <c r="AFF34" s="37"/>
      <c r="AFG34" s="37"/>
      <c r="AFH34" s="37"/>
      <c r="AFI34" s="37"/>
      <c r="AFJ34" s="37"/>
      <c r="AFK34" s="37"/>
      <c r="AFL34" s="37"/>
      <c r="AFM34" s="37"/>
      <c r="AFN34" s="37"/>
      <c r="AFO34" s="37"/>
      <c r="AFP34" s="37"/>
      <c r="AFQ34" s="37"/>
      <c r="AFR34" s="37"/>
      <c r="AFS34" s="37"/>
      <c r="AFT34" s="37"/>
      <c r="AFU34" s="37"/>
      <c r="AFV34" s="37"/>
      <c r="AFW34" s="37"/>
      <c r="AFX34" s="37"/>
      <c r="AFY34" s="37"/>
      <c r="AFZ34" s="37"/>
      <c r="AGA34" s="37"/>
      <c r="AGB34" s="37"/>
      <c r="AGC34" s="37"/>
      <c r="AGD34" s="37"/>
      <c r="AGE34" s="37"/>
      <c r="AGF34" s="37"/>
      <c r="AGG34" s="37"/>
      <c r="AGH34" s="37"/>
      <c r="AGI34" s="37"/>
      <c r="AGJ34" s="37"/>
      <c r="AGK34" s="37"/>
      <c r="AGL34" s="37"/>
      <c r="AGM34" s="37"/>
      <c r="AGN34" s="37"/>
      <c r="AGO34" s="37"/>
      <c r="AGP34" s="37"/>
      <c r="AGQ34" s="37"/>
      <c r="AGR34" s="37"/>
      <c r="AGS34" s="37"/>
      <c r="AGT34" s="37"/>
      <c r="AGU34" s="37"/>
      <c r="AGV34" s="37"/>
      <c r="AGW34" s="37"/>
      <c r="AGX34" s="37"/>
      <c r="AGY34" s="37"/>
      <c r="AGZ34" s="37"/>
      <c r="AHA34" s="37"/>
      <c r="AHB34" s="37"/>
      <c r="AHC34" s="37"/>
      <c r="AHD34" s="37"/>
      <c r="AHE34" s="37"/>
      <c r="AHF34" s="37"/>
      <c r="AHG34" s="37"/>
      <c r="AHH34" s="37"/>
      <c r="AHI34" s="37"/>
      <c r="AHJ34" s="37"/>
      <c r="AHK34" s="37"/>
      <c r="AHL34" s="37"/>
      <c r="AHM34" s="37"/>
      <c r="AHN34" s="37"/>
      <c r="AHO34" s="37"/>
      <c r="AHP34" s="37"/>
      <c r="AHQ34" s="37"/>
      <c r="AHR34" s="37"/>
      <c r="AHS34" s="37"/>
      <c r="AHT34" s="37"/>
      <c r="AHU34" s="37"/>
      <c r="AHV34" s="37"/>
      <c r="AHW34" s="37"/>
      <c r="AHX34" s="37"/>
      <c r="AHY34" s="37"/>
      <c r="AHZ34" s="37"/>
      <c r="AIA34" s="37"/>
      <c r="AIB34" s="37"/>
      <c r="AIC34" s="37"/>
      <c r="AID34" s="37"/>
      <c r="AIE34" s="37"/>
      <c r="AIF34" s="37"/>
      <c r="AIG34" s="37"/>
      <c r="AIH34" s="37"/>
      <c r="AII34" s="37"/>
      <c r="AIJ34" s="37"/>
      <c r="AIK34" s="37"/>
      <c r="AIL34" s="37"/>
      <c r="AIM34" s="37"/>
      <c r="AIN34" s="37"/>
      <c r="AIO34" s="37"/>
      <c r="AIP34" s="37"/>
      <c r="AIQ34" s="37"/>
      <c r="AIR34" s="37"/>
      <c r="AIS34" s="37"/>
      <c r="AIT34" s="37"/>
      <c r="AIU34" s="37"/>
      <c r="AIV34" s="37"/>
      <c r="AIW34" s="37"/>
      <c r="AIX34" s="37"/>
      <c r="AIY34" s="37"/>
      <c r="AIZ34" s="37"/>
      <c r="AJA34" s="37"/>
      <c r="AJB34" s="37"/>
      <c r="AJC34" s="37"/>
      <c r="AJD34" s="37"/>
      <c r="AJE34" s="37"/>
      <c r="AJF34" s="37"/>
      <c r="AJG34" s="37"/>
      <c r="AJH34" s="37"/>
      <c r="AJI34" s="37"/>
      <c r="AJJ34" s="37"/>
      <c r="AJK34" s="37"/>
      <c r="AJL34" s="37"/>
      <c r="AJM34" s="37"/>
      <c r="AJN34" s="37"/>
      <c r="AJO34" s="37"/>
      <c r="AJP34" s="37"/>
      <c r="AJQ34" s="37"/>
      <c r="AJR34" s="37"/>
      <c r="AJS34" s="37"/>
      <c r="AJT34" s="37"/>
      <c r="AJU34" s="37"/>
      <c r="AJV34" s="37"/>
      <c r="AJW34" s="37"/>
      <c r="AJX34" s="37"/>
      <c r="AJY34" s="37"/>
      <c r="AJZ34" s="37"/>
      <c r="AKA34" s="37"/>
      <c r="AKB34" s="37"/>
      <c r="AKC34" s="37"/>
      <c r="AKD34" s="37"/>
      <c r="AKE34" s="37"/>
      <c r="AKF34" s="37"/>
      <c r="AKG34" s="37"/>
      <c r="AKH34" s="37"/>
      <c r="AKI34" s="37"/>
      <c r="AKJ34" s="37"/>
      <c r="AKK34" s="37"/>
      <c r="AKL34" s="37"/>
      <c r="AKM34" s="37"/>
      <c r="AKN34" s="37"/>
      <c r="AKO34" s="37"/>
      <c r="AKP34" s="37"/>
      <c r="AKQ34" s="37"/>
      <c r="AKR34" s="37"/>
      <c r="AKS34" s="37"/>
      <c r="AKT34" s="37"/>
      <c r="AKU34" s="37"/>
      <c r="AKV34" s="37"/>
      <c r="AKW34" s="37"/>
      <c r="AKX34" s="37"/>
      <c r="AKY34" s="37"/>
      <c r="AKZ34" s="37"/>
      <c r="ALA34" s="37"/>
      <c r="ALB34" s="37"/>
      <c r="ALC34" s="37"/>
      <c r="ALD34" s="37"/>
      <c r="ALE34" s="37"/>
      <c r="ALF34" s="37"/>
      <c r="ALG34" s="37"/>
      <c r="ALH34" s="37"/>
      <c r="ALI34" s="37"/>
      <c r="ALJ34" s="37"/>
      <c r="ALK34" s="37"/>
      <c r="ALL34" s="37"/>
      <c r="ALM34" s="37"/>
      <c r="ALN34" s="37"/>
      <c r="ALO34" s="37"/>
      <c r="ALP34" s="37"/>
      <c r="ALQ34" s="37"/>
      <c r="ALR34" s="37"/>
      <c r="ALS34" s="37"/>
      <c r="ALT34" s="37"/>
      <c r="ALU34" s="37"/>
      <c r="ALV34" s="37"/>
      <c r="ALW34" s="37"/>
      <c r="ALX34" s="37"/>
      <c r="ALY34" s="37"/>
      <c r="ALZ34" s="37"/>
      <c r="AMA34" s="37"/>
      <c r="AMB34" s="37"/>
      <c r="AMC34" s="37"/>
      <c r="AMD34" s="37"/>
      <c r="AME34" s="37"/>
      <c r="AMF34" s="37"/>
      <c r="AMG34" s="37"/>
      <c r="AMH34" s="37"/>
      <c r="AMI34" s="37"/>
      <c r="AMJ34" s="37"/>
    </row>
    <row r="35" spans="1:1024" s="21" customFormat="1">
      <c r="A35" s="48" t="s">
        <v>68</v>
      </c>
      <c r="B35" s="18">
        <v>12</v>
      </c>
      <c r="C35" s="18">
        <v>4</v>
      </c>
      <c r="D35" s="18">
        <v>8</v>
      </c>
      <c r="E35" s="15">
        <v>4</v>
      </c>
      <c r="F35" s="15" t="s">
        <v>204</v>
      </c>
      <c r="G35" s="19" t="s">
        <v>69</v>
      </c>
      <c r="H35" s="49" t="s">
        <v>70</v>
      </c>
      <c r="I35" s="49" t="s">
        <v>71</v>
      </c>
      <c r="J35" s="49"/>
    </row>
    <row r="36" spans="1:1024" s="21" customFormat="1">
      <c r="A36" s="24" t="s">
        <v>83</v>
      </c>
      <c r="B36" s="25">
        <v>13</v>
      </c>
      <c r="C36" s="25">
        <v>5</v>
      </c>
      <c r="D36" s="25">
        <v>3</v>
      </c>
      <c r="E36" s="15"/>
      <c r="F36" s="15"/>
      <c r="G36" s="16" t="s">
        <v>69</v>
      </c>
      <c r="H36" s="47" t="s">
        <v>197</v>
      </c>
      <c r="I36" s="47" t="s">
        <v>85</v>
      </c>
      <c r="J36" s="47"/>
    </row>
    <row r="37" spans="1:1024" s="21" customFormat="1">
      <c r="A37" s="24" t="s">
        <v>72</v>
      </c>
      <c r="B37" s="25">
        <v>14</v>
      </c>
      <c r="C37" s="25">
        <v>5</v>
      </c>
      <c r="D37" s="25">
        <v>8</v>
      </c>
      <c r="E37" s="15"/>
      <c r="F37" s="15"/>
      <c r="G37" s="16" t="s">
        <v>69</v>
      </c>
      <c r="H37" s="47" t="s">
        <v>73</v>
      </c>
      <c r="I37" s="47" t="s">
        <v>74</v>
      </c>
      <c r="J37" s="47" t="s">
        <v>198</v>
      </c>
    </row>
    <row r="38" spans="1:1024" s="21" customFormat="1">
      <c r="A38" s="24" t="s">
        <v>63</v>
      </c>
      <c r="B38" s="25">
        <v>15</v>
      </c>
      <c r="C38" s="25">
        <v>5</v>
      </c>
      <c r="D38" s="25">
        <v>5</v>
      </c>
      <c r="E38" s="15">
        <v>4</v>
      </c>
      <c r="F38" s="15" t="s">
        <v>204</v>
      </c>
      <c r="G38" s="16" t="s">
        <v>64</v>
      </c>
      <c r="H38" s="47" t="s">
        <v>65</v>
      </c>
      <c r="I38" s="47" t="s">
        <v>199</v>
      </c>
      <c r="J38" s="47" t="s">
        <v>200</v>
      </c>
    </row>
    <row r="39" spans="1:1024" s="21" customFormat="1" ht="25.5">
      <c r="A39" s="24" t="s">
        <v>75</v>
      </c>
      <c r="B39" s="25">
        <v>16</v>
      </c>
      <c r="C39" s="25">
        <v>5</v>
      </c>
      <c r="D39" s="25">
        <v>3</v>
      </c>
      <c r="E39" s="15">
        <v>3</v>
      </c>
      <c r="F39" s="15" t="s">
        <v>174</v>
      </c>
      <c r="G39" s="16" t="s">
        <v>64</v>
      </c>
      <c r="H39" s="47" t="s">
        <v>76</v>
      </c>
      <c r="I39" s="47" t="s">
        <v>77</v>
      </c>
      <c r="J39" s="47" t="s">
        <v>78</v>
      </c>
    </row>
    <row r="40" spans="1:1024" s="21" customFormat="1" ht="25.5">
      <c r="A40" s="24" t="s">
        <v>79</v>
      </c>
      <c r="B40" s="25">
        <v>17</v>
      </c>
      <c r="C40" s="25">
        <v>5</v>
      </c>
      <c r="D40" s="25">
        <v>8</v>
      </c>
      <c r="E40" s="15"/>
      <c r="F40" s="15"/>
      <c r="G40" s="16" t="s">
        <v>64</v>
      </c>
      <c r="H40" s="47" t="s">
        <v>80</v>
      </c>
      <c r="I40" s="47" t="s">
        <v>81</v>
      </c>
      <c r="J40" s="47" t="s">
        <v>82</v>
      </c>
    </row>
    <row r="41" spans="1:1024" s="21" customFormat="1" ht="25.5">
      <c r="A41" s="24" t="s">
        <v>201</v>
      </c>
      <c r="B41" s="25">
        <v>18</v>
      </c>
      <c r="C41" s="25">
        <v>5</v>
      </c>
      <c r="D41" s="25">
        <v>2</v>
      </c>
      <c r="E41" s="15"/>
      <c r="F41" s="15"/>
      <c r="G41" s="16" t="s">
        <v>64</v>
      </c>
      <c r="H41" s="47" t="s">
        <v>202</v>
      </c>
      <c r="I41" s="47" t="s">
        <v>203</v>
      </c>
      <c r="J41" s="47" t="s">
        <v>82</v>
      </c>
    </row>
    <row r="42" spans="1:1024" s="22" customFormat="1" ht="25.5">
      <c r="A42" s="48" t="s">
        <v>89</v>
      </c>
      <c r="B42" s="18">
        <v>19</v>
      </c>
      <c r="C42" s="18">
        <v>6</v>
      </c>
      <c r="D42" s="18">
        <v>8</v>
      </c>
      <c r="E42" s="15"/>
      <c r="F42" s="15"/>
      <c r="G42" s="19" t="s">
        <v>31</v>
      </c>
      <c r="H42" s="49" t="s">
        <v>90</v>
      </c>
      <c r="I42" s="49" t="s">
        <v>91</v>
      </c>
      <c r="J42" s="49" t="s">
        <v>92</v>
      </c>
    </row>
    <row r="43" spans="1:1024" ht="25.5">
      <c r="A43" s="48" t="s">
        <v>93</v>
      </c>
      <c r="B43" s="18">
        <v>20</v>
      </c>
      <c r="C43" s="18">
        <v>6</v>
      </c>
      <c r="D43" s="18">
        <v>8</v>
      </c>
      <c r="E43" s="15"/>
      <c r="F43" s="15"/>
      <c r="G43" s="19" t="s">
        <v>31</v>
      </c>
      <c r="H43" s="49" t="s">
        <v>94</v>
      </c>
      <c r="I43" s="49" t="s">
        <v>95</v>
      </c>
      <c r="J43" s="49" t="s">
        <v>92</v>
      </c>
    </row>
    <row r="44" spans="1:1024" ht="25.5">
      <c r="A44" s="48" t="s">
        <v>100</v>
      </c>
      <c r="B44" s="18">
        <v>21</v>
      </c>
      <c r="C44" s="18">
        <v>6</v>
      </c>
      <c r="D44" s="18">
        <v>8</v>
      </c>
      <c r="E44" s="15"/>
      <c r="F44" s="15"/>
      <c r="G44" s="19" t="s">
        <v>31</v>
      </c>
      <c r="H44" s="49" t="s">
        <v>101</v>
      </c>
      <c r="I44" s="49" t="s">
        <v>102</v>
      </c>
      <c r="J44" s="49"/>
    </row>
    <row r="45" spans="1:1024" s="24" customFormat="1">
      <c r="B45" s="25"/>
      <c r="C45" s="25"/>
      <c r="D45" s="25"/>
      <c r="E45" s="25"/>
      <c r="F45" s="25"/>
      <c r="G45" s="16"/>
      <c r="H45" s="47"/>
      <c r="I45" s="47"/>
      <c r="J45" s="47"/>
    </row>
    <row r="46" spans="1:1024" s="24" customFormat="1">
      <c r="B46" s="25"/>
      <c r="C46" s="25"/>
      <c r="D46" s="25"/>
      <c r="E46" s="25"/>
      <c r="F46" s="25"/>
      <c r="G46" s="10" t="s">
        <v>103</v>
      </c>
      <c r="H46" s="47"/>
      <c r="I46" s="47"/>
      <c r="J46" s="47"/>
    </row>
    <row r="47" spans="1:1024" s="24" customFormat="1">
      <c r="B47" s="25"/>
      <c r="C47" s="13" t="s">
        <v>104</v>
      </c>
      <c r="D47" s="25"/>
      <c r="E47" s="25"/>
      <c r="F47" s="25"/>
      <c r="G47" s="16" t="s">
        <v>105</v>
      </c>
      <c r="H47" s="47"/>
      <c r="I47" s="47"/>
      <c r="J47" s="47"/>
    </row>
    <row r="48" spans="1:1024" ht="25.5">
      <c r="A48" s="24" t="s">
        <v>106</v>
      </c>
      <c r="B48" s="25">
        <v>22</v>
      </c>
      <c r="C48" s="25">
        <v>50</v>
      </c>
      <c r="D48" s="25">
        <v>21</v>
      </c>
      <c r="E48" s="15"/>
      <c r="F48" s="15"/>
      <c r="G48" s="16" t="s">
        <v>64</v>
      </c>
      <c r="H48" s="47" t="s">
        <v>107</v>
      </c>
      <c r="I48" s="47" t="s">
        <v>108</v>
      </c>
      <c r="J48" s="47" t="s">
        <v>109</v>
      </c>
    </row>
    <row r="49" spans="1:10" s="21" customFormat="1">
      <c r="A49" s="24" t="s">
        <v>86</v>
      </c>
      <c r="B49" s="25">
        <v>23</v>
      </c>
      <c r="C49" s="25">
        <v>5</v>
      </c>
      <c r="D49" s="25">
        <v>3</v>
      </c>
      <c r="E49" s="15"/>
      <c r="F49" s="15"/>
      <c r="G49" s="16" t="s">
        <v>57</v>
      </c>
      <c r="H49" s="47" t="s">
        <v>87</v>
      </c>
      <c r="I49" s="47" t="s">
        <v>88</v>
      </c>
      <c r="J49" s="47"/>
    </row>
    <row r="50" spans="1:10">
      <c r="A50" s="24" t="s">
        <v>110</v>
      </c>
      <c r="B50" s="25">
        <v>24</v>
      </c>
      <c r="C50" s="25">
        <v>15</v>
      </c>
      <c r="D50" s="25">
        <v>8</v>
      </c>
      <c r="E50" s="15"/>
      <c r="F50" s="15"/>
      <c r="G50" s="16" t="s">
        <v>31</v>
      </c>
      <c r="H50" s="47" t="s">
        <v>111</v>
      </c>
      <c r="I50" s="47" t="s">
        <v>112</v>
      </c>
      <c r="J50" s="47"/>
    </row>
    <row r="51" spans="1:10" ht="38.25">
      <c r="A51" s="24" t="s">
        <v>113</v>
      </c>
      <c r="B51" s="25">
        <v>25</v>
      </c>
      <c r="C51" s="25">
        <v>25</v>
      </c>
      <c r="D51" s="25">
        <v>13</v>
      </c>
      <c r="E51" s="15"/>
      <c r="F51" s="15"/>
      <c r="G51" s="16" t="s">
        <v>31</v>
      </c>
      <c r="H51" s="47" t="s">
        <v>114</v>
      </c>
      <c r="I51" s="47" t="s">
        <v>115</v>
      </c>
      <c r="J51" s="47"/>
    </row>
    <row r="52" spans="1:10">
      <c r="A52" s="24" t="s">
        <v>116</v>
      </c>
      <c r="B52" s="25">
        <v>26</v>
      </c>
      <c r="C52" s="25">
        <v>10</v>
      </c>
      <c r="D52" s="25">
        <v>5</v>
      </c>
      <c r="E52" s="15"/>
      <c r="F52" s="15"/>
      <c r="G52" s="16" t="s">
        <v>31</v>
      </c>
      <c r="H52" s="24" t="s">
        <v>117</v>
      </c>
      <c r="I52" s="47" t="s">
        <v>118</v>
      </c>
      <c r="J52" s="47"/>
    </row>
    <row r="53" spans="1:10" ht="25.5">
      <c r="A53" s="24" t="s">
        <v>119</v>
      </c>
      <c r="B53" s="25">
        <v>27</v>
      </c>
      <c r="C53" s="25">
        <v>15</v>
      </c>
      <c r="D53" s="25">
        <v>8</v>
      </c>
      <c r="E53" s="15"/>
      <c r="F53" s="15"/>
      <c r="G53" s="16" t="s">
        <v>69</v>
      </c>
      <c r="H53" s="47" t="s">
        <v>120</v>
      </c>
      <c r="I53" s="47" t="s">
        <v>121</v>
      </c>
      <c r="J53" s="47"/>
    </row>
    <row r="54" spans="1:10">
      <c r="A54" s="24" t="s">
        <v>122</v>
      </c>
      <c r="B54" s="25">
        <v>28</v>
      </c>
      <c r="C54" s="25">
        <v>15</v>
      </c>
      <c r="D54" s="25">
        <v>8</v>
      </c>
      <c r="E54" s="15"/>
      <c r="F54" s="15"/>
      <c r="G54" s="16" t="s">
        <v>69</v>
      </c>
      <c r="H54" s="47" t="s">
        <v>123</v>
      </c>
      <c r="I54" s="47" t="s">
        <v>124</v>
      </c>
      <c r="J54" s="47"/>
    </row>
    <row r="55" spans="1:10" s="21" customFormat="1" ht="24" customHeight="1">
      <c r="A55" s="24" t="s">
        <v>125</v>
      </c>
      <c r="B55" s="25">
        <v>29</v>
      </c>
      <c r="C55" s="25">
        <v>10</v>
      </c>
      <c r="D55" s="25">
        <v>5</v>
      </c>
      <c r="E55" s="15"/>
      <c r="F55" s="15"/>
      <c r="G55" s="16" t="s">
        <v>31</v>
      </c>
      <c r="H55" s="47" t="s">
        <v>126</v>
      </c>
      <c r="I55" s="47" t="s">
        <v>127</v>
      </c>
      <c r="J55" s="47" t="s">
        <v>128</v>
      </c>
    </row>
    <row r="56" spans="1:10" s="21" customFormat="1" ht="25.5">
      <c r="A56" s="24" t="s">
        <v>129</v>
      </c>
      <c r="B56" s="25">
        <v>30</v>
      </c>
      <c r="C56" s="25">
        <v>10</v>
      </c>
      <c r="D56" s="25">
        <v>5</v>
      </c>
      <c r="E56" s="15"/>
      <c r="F56" s="15"/>
      <c r="G56" s="16" t="s">
        <v>69</v>
      </c>
      <c r="H56" s="47" t="s">
        <v>130</v>
      </c>
      <c r="I56" s="47" t="s">
        <v>131</v>
      </c>
      <c r="J56" s="47" t="s">
        <v>132</v>
      </c>
    </row>
    <row r="57" spans="1:10" ht="25.5">
      <c r="A57" s="24" t="s">
        <v>133</v>
      </c>
      <c r="B57" s="25">
        <v>31</v>
      </c>
      <c r="C57" s="25">
        <v>10</v>
      </c>
      <c r="D57" s="25">
        <v>5</v>
      </c>
      <c r="E57" s="15"/>
      <c r="F57" s="15"/>
      <c r="G57" s="16" t="s">
        <v>31</v>
      </c>
      <c r="H57" s="47" t="s">
        <v>134</v>
      </c>
      <c r="I57" s="47" t="s">
        <v>135</v>
      </c>
      <c r="J57" s="47"/>
    </row>
    <row r="58" spans="1:10" ht="25.5">
      <c r="A58" s="24" t="s">
        <v>136</v>
      </c>
      <c r="B58" s="25">
        <v>32</v>
      </c>
      <c r="C58" s="25">
        <v>15</v>
      </c>
      <c r="D58" s="25">
        <v>8</v>
      </c>
      <c r="E58" s="15"/>
      <c r="F58" s="15"/>
      <c r="G58" s="16" t="s">
        <v>31</v>
      </c>
      <c r="H58" s="47" t="s">
        <v>137</v>
      </c>
      <c r="I58" s="47" t="s">
        <v>138</v>
      </c>
      <c r="J58" s="47"/>
    </row>
    <row r="59" spans="1:10" ht="25.5">
      <c r="A59" s="24" t="s">
        <v>139</v>
      </c>
      <c r="B59" s="25">
        <v>33</v>
      </c>
      <c r="C59" s="25">
        <v>10</v>
      </c>
      <c r="D59" s="25">
        <v>5</v>
      </c>
      <c r="E59" s="15"/>
      <c r="F59" s="15"/>
      <c r="G59" s="16" t="s">
        <v>31</v>
      </c>
      <c r="H59" s="47" t="s">
        <v>140</v>
      </c>
      <c r="I59" s="47" t="s">
        <v>141</v>
      </c>
      <c r="J59" s="47"/>
    </row>
    <row r="60" spans="1:10" ht="38.25">
      <c r="A60" s="24" t="s">
        <v>142</v>
      </c>
      <c r="B60" s="25">
        <v>34</v>
      </c>
      <c r="C60" s="25">
        <v>5</v>
      </c>
      <c r="D60" s="25">
        <v>3</v>
      </c>
      <c r="E60" s="15"/>
      <c r="F60" s="15"/>
      <c r="G60" s="16" t="s">
        <v>31</v>
      </c>
      <c r="H60" s="47" t="s">
        <v>143</v>
      </c>
      <c r="I60" s="47" t="s">
        <v>144</v>
      </c>
      <c r="J60" s="47"/>
    </row>
    <row r="61" spans="1:10">
      <c r="A61" s="24" t="s">
        <v>145</v>
      </c>
      <c r="B61" s="25">
        <v>35</v>
      </c>
      <c r="C61" s="25">
        <v>25</v>
      </c>
      <c r="D61" s="25">
        <v>13</v>
      </c>
      <c r="E61" s="15"/>
      <c r="F61" s="15"/>
      <c r="G61" s="16" t="s">
        <v>57</v>
      </c>
      <c r="H61" s="47" t="s">
        <v>146</v>
      </c>
      <c r="I61" s="47" t="s">
        <v>59</v>
      </c>
      <c r="J61" s="47"/>
    </row>
    <row r="62" spans="1:10" ht="25.5">
      <c r="A62" s="24" t="s">
        <v>147</v>
      </c>
      <c r="B62" s="25">
        <v>36</v>
      </c>
      <c r="C62" s="25">
        <v>50</v>
      </c>
      <c r="D62" s="25">
        <v>21</v>
      </c>
      <c r="E62" s="15"/>
      <c r="F62" s="15"/>
      <c r="G62" s="16" t="s">
        <v>31</v>
      </c>
      <c r="H62" s="47" t="s">
        <v>148</v>
      </c>
      <c r="I62" s="47" t="s">
        <v>149</v>
      </c>
      <c r="J62" s="47"/>
    </row>
  </sheetData>
  <mergeCells count="4">
    <mergeCell ref="B1:F1"/>
    <mergeCell ref="B2:F2"/>
    <mergeCell ref="B5:F5"/>
    <mergeCell ref="E22:F22"/>
  </mergeCells>
  <dataValidations xWindow="577" yWindow="640" count="10"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48:F62 F24:F44" xr:uid="{76B29479-46B2-4DD3-906C-FAE3AF7B18A9}">
      <formula1>"In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2" xr:uid="{31298FBB-3082-4338-810B-5B9874CC6478}">
      <formula1>"1,2,3,4,5,6"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2" xr:uid="{562B2589-D0EF-453D-A7CD-13084DD9D6CF}">
      <formula1>"0,1,2,3,5,8,13,21,34,55,89"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2" xr:uid="{35C46C10-DA85-4968-98F3-C961D68ED167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26 B29:B33 B36:B41 B45:B62" xr:uid="{655BB19C-8B45-4F15-8970-44655C40DA98}">
      <formula1>0</formula1>
      <formula2>0</formula2>
    </dataValidation>
    <dataValidation operator="equal" allowBlank="1" showInputMessage="1" showErrorMessage="1" promptTitle="Student ID" prompt="Please enter your UTA student ID number." sqref="H5" xr:uid="{BC68D840-2BBE-4550-A0AC-8EE19B3C8229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2B1F187A-4B76-4518-A1A2-144C6DBC8E26}">
      <formula1>0</formula1>
      <formula2>0</formula2>
    </dataValidation>
    <dataValidation operator="equal" allowBlank="1" showInputMessage="1" showErrorMessage="1" promptTitle="Name" prompt="Please enter your name as it appears in Blackboard." sqref="B5" xr:uid="{7894C2AC-2E84-4ADA-85ED-F8409EFC58E2}">
      <formula1>0</formula1>
      <formula2>0</formula2>
    </dataValidation>
    <dataValidation operator="equal" allowBlank="1" showInputMessage="1" showErrorMessage="1" promptTitle="Name" prompt="Select any team name you prefer." sqref="B2" xr:uid="{F546921C-2030-4BFB-9994-D8EEC829AF5B}">
      <formula1>0</formula1>
      <formula2>0</formula2>
    </dataValidation>
    <dataValidation operator="equal" allowBlank="1" showErrorMessage="1" sqref="B1" xr:uid="{E8F6435F-6F00-495C-8918-8B6F93081DB5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79"/>
  <sheetViews>
    <sheetView zoomScaleNormal="100" workbookViewId="0">
      <selection activeCell="F38" sqref="F38:F39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8.85546875" style="1" customWidth="1"/>
    <col min="8" max="8" width="45.5703125" style="1" customWidth="1"/>
    <col min="9" max="9" width="39.140625" style="1" customWidth="1"/>
    <col min="10" max="10" width="53.7109375" style="1" customWidth="1"/>
    <col min="11" max="1024" width="11.5703125" style="1"/>
  </cols>
  <sheetData>
    <row r="1" spans="1:9" s="4" customFormat="1" ht="18">
      <c r="A1" s="24" t="s">
        <v>0</v>
      </c>
      <c r="B1" s="43" t="s">
        <v>1</v>
      </c>
      <c r="C1" s="43"/>
      <c r="D1" s="43"/>
      <c r="E1" s="43"/>
      <c r="F1" s="43"/>
      <c r="G1" s="2"/>
      <c r="H1" s="3" t="s">
        <v>2</v>
      </c>
      <c r="I1" s="37"/>
    </row>
    <row r="2" spans="1:9" s="4" customFormat="1" ht="15.75">
      <c r="A2" s="24" t="s">
        <v>3</v>
      </c>
      <c r="B2" s="44" t="s">
        <v>170</v>
      </c>
      <c r="C2" s="44"/>
      <c r="D2" s="44"/>
      <c r="E2" s="44"/>
      <c r="F2" s="44"/>
      <c r="G2" s="2"/>
      <c r="H2" s="2"/>
      <c r="I2" s="2"/>
    </row>
    <row r="3" spans="1:9" s="4" customFormat="1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24" t="s">
        <v>7</v>
      </c>
      <c r="B5" s="45" t="s">
        <v>171</v>
      </c>
      <c r="C5" s="45"/>
      <c r="D5" s="45"/>
      <c r="E5" s="45"/>
      <c r="F5" s="45"/>
      <c r="G5" s="5" t="s">
        <v>172</v>
      </c>
      <c r="H5" s="5">
        <v>1001752485</v>
      </c>
      <c r="I5" s="2"/>
    </row>
    <row r="6" spans="1:9" s="4" customFormat="1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>
      <c r="A8" s="37"/>
      <c r="B8" s="37"/>
      <c r="C8" s="37"/>
      <c r="D8" s="37"/>
      <c r="E8" s="37"/>
      <c r="F8" s="37"/>
      <c r="G8" s="37"/>
      <c r="H8" s="37"/>
      <c r="I8" s="2"/>
    </row>
    <row r="9" spans="1:9" s="4" customFormat="1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>
      <c r="A11" s="11" t="s">
        <v>8</v>
      </c>
      <c r="B11" s="6" t="s">
        <v>9</v>
      </c>
      <c r="C11" s="7" t="s">
        <v>10</v>
      </c>
      <c r="D11" s="8"/>
      <c r="E11" s="2"/>
      <c r="F11" s="2" t="s">
        <v>11</v>
      </c>
      <c r="G11" s="2"/>
      <c r="H11" s="2"/>
      <c r="I11" s="2"/>
    </row>
    <row r="12" spans="1:9" s="4" customFormat="1">
      <c r="A12" s="25">
        <v>0</v>
      </c>
      <c r="B12" s="2">
        <f>COUNT(B24:B100)</f>
        <v>35</v>
      </c>
      <c r="C12" s="7"/>
      <c r="D12" s="8"/>
      <c r="E12" s="9" t="s">
        <v>12</v>
      </c>
      <c r="F12" s="2" t="s">
        <v>13</v>
      </c>
      <c r="G12" s="2"/>
      <c r="H12" s="2"/>
      <c r="I12" s="2"/>
    </row>
    <row r="13" spans="1:9" s="4" customFormat="1">
      <c r="A13" s="25">
        <v>1</v>
      </c>
      <c r="B13" s="2">
        <f t="shared" ref="B13:B18" si="0">B12-C13</f>
        <v>32</v>
      </c>
      <c r="C13" s="7">
        <f>COUNTIF(F$24:F$66,"Finished in Sprint 1")</f>
        <v>3</v>
      </c>
      <c r="D13" s="8"/>
      <c r="E13" s="9">
        <v>1</v>
      </c>
      <c r="F13" s="2" t="s">
        <v>14</v>
      </c>
      <c r="G13" s="2"/>
      <c r="H13" s="2"/>
      <c r="I13" s="2"/>
    </row>
    <row r="14" spans="1:9" s="4" customFormat="1">
      <c r="A14" s="25">
        <v>2</v>
      </c>
      <c r="B14" s="2">
        <f t="shared" si="0"/>
        <v>30</v>
      </c>
      <c r="C14" s="7">
        <f>COUNTIF(F$24:F$66,"Finished in Sprint 2")</f>
        <v>2</v>
      </c>
      <c r="D14" s="8"/>
      <c r="E14" s="9">
        <v>2</v>
      </c>
      <c r="F14" s="2" t="s">
        <v>15</v>
      </c>
      <c r="G14" s="2"/>
      <c r="H14" s="2"/>
      <c r="I14" s="2"/>
    </row>
    <row r="15" spans="1:9" s="4" customFormat="1">
      <c r="A15" s="25">
        <v>3</v>
      </c>
      <c r="B15" s="2">
        <f t="shared" si="0"/>
        <v>24</v>
      </c>
      <c r="C15" s="7">
        <f>COUNTIF(F$24:F$66,"Finished in Sprint 3")</f>
        <v>6</v>
      </c>
      <c r="D15" s="8"/>
      <c r="E15" s="9">
        <v>3</v>
      </c>
      <c r="F15" s="2" t="s">
        <v>16</v>
      </c>
      <c r="G15" s="2"/>
      <c r="H15" s="2"/>
      <c r="I15" s="2"/>
    </row>
    <row r="16" spans="1:9" s="4" customFormat="1">
      <c r="A16" s="25">
        <v>4</v>
      </c>
      <c r="B16" s="2">
        <f t="shared" si="0"/>
        <v>21</v>
      </c>
      <c r="C16" s="7">
        <f>COUNTIF(F$24:F$66,"Finished in Sprint 4")</f>
        <v>3</v>
      </c>
      <c r="D16" s="8"/>
      <c r="E16" s="9"/>
      <c r="F16" s="2"/>
      <c r="G16" s="2"/>
      <c r="H16" s="2"/>
      <c r="I16" s="2"/>
    </row>
    <row r="17" spans="1:10" s="4" customFormat="1">
      <c r="A17" s="25">
        <v>5</v>
      </c>
      <c r="B17" s="2">
        <f t="shared" si="0"/>
        <v>21</v>
      </c>
      <c r="C17" s="7">
        <f>COUNTIF(F$24:F$66,"Finished in Sprint 5")</f>
        <v>0</v>
      </c>
      <c r="D17" s="8"/>
      <c r="E17" s="9"/>
      <c r="F17" s="2"/>
      <c r="G17" s="2"/>
      <c r="H17" s="2"/>
      <c r="I17" s="2"/>
    </row>
    <row r="18" spans="1:10" s="4" customFormat="1">
      <c r="A18" s="25">
        <v>6</v>
      </c>
      <c r="B18" s="2">
        <f t="shared" si="0"/>
        <v>21</v>
      </c>
      <c r="C18" s="7">
        <f>COUNTIF(F$24:F$66,"Finished in Sprint 6")</f>
        <v>0</v>
      </c>
      <c r="D18" s="8"/>
      <c r="E18" s="9"/>
      <c r="F18" s="2"/>
      <c r="G18" s="2"/>
      <c r="H18" s="2"/>
      <c r="I18" s="2"/>
    </row>
    <row r="19" spans="1:10" s="4" customFormat="1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12" customFormat="1">
      <c r="A22" s="16"/>
      <c r="B22" s="16"/>
      <c r="C22" s="16"/>
      <c r="D22" s="16"/>
      <c r="E22" s="46" t="s">
        <v>19</v>
      </c>
      <c r="F22" s="46"/>
      <c r="G22" s="16" t="s">
        <v>20</v>
      </c>
      <c r="H22" s="16"/>
      <c r="I22" s="16"/>
      <c r="J22" s="14"/>
    </row>
    <row r="23" spans="1:10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>
      <c r="A24" s="1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169</v>
      </c>
      <c r="G24" s="16" t="s">
        <v>31</v>
      </c>
      <c r="H24" s="26" t="s">
        <v>32</v>
      </c>
      <c r="I24" s="26" t="s">
        <v>33</v>
      </c>
      <c r="J24" s="26"/>
    </row>
    <row r="25" spans="1:10">
      <c r="A25" s="14" t="s">
        <v>34</v>
      </c>
      <c r="B25" s="25">
        <v>2</v>
      </c>
      <c r="C25" s="25">
        <v>1</v>
      </c>
      <c r="D25" s="25">
        <v>5</v>
      </c>
      <c r="E25" s="15"/>
      <c r="F25" s="15" t="s">
        <v>169</v>
      </c>
      <c r="G25" s="16" t="s">
        <v>31</v>
      </c>
      <c r="H25" s="26" t="s">
        <v>35</v>
      </c>
      <c r="I25" s="26" t="s">
        <v>36</v>
      </c>
      <c r="J25" s="26"/>
    </row>
    <row r="26" spans="1:10">
      <c r="A26" s="14" t="s">
        <v>37</v>
      </c>
      <c r="B26" s="25">
        <v>3</v>
      </c>
      <c r="C26" s="25">
        <v>1</v>
      </c>
      <c r="D26" s="25">
        <v>13</v>
      </c>
      <c r="E26" s="15"/>
      <c r="F26" s="15" t="s">
        <v>169</v>
      </c>
      <c r="G26" s="16" t="s">
        <v>31</v>
      </c>
      <c r="H26" s="26" t="s">
        <v>38</v>
      </c>
      <c r="I26" s="26" t="s">
        <v>39</v>
      </c>
      <c r="J26" s="26"/>
    </row>
    <row r="27" spans="1:10" ht="38.25">
      <c r="A27" s="17" t="s">
        <v>40</v>
      </c>
      <c r="B27" s="18">
        <v>4</v>
      </c>
      <c r="C27" s="18">
        <v>2</v>
      </c>
      <c r="D27" s="18">
        <v>8</v>
      </c>
      <c r="E27" s="15"/>
      <c r="F27" s="15" t="s">
        <v>173</v>
      </c>
      <c r="G27" s="19" t="s">
        <v>31</v>
      </c>
      <c r="H27" s="20" t="s">
        <v>41</v>
      </c>
      <c r="I27" s="20" t="s">
        <v>42</v>
      </c>
      <c r="J27" s="20" t="s">
        <v>43</v>
      </c>
    </row>
    <row r="28" spans="1:10" ht="25.5">
      <c r="A28" s="17" t="s">
        <v>44</v>
      </c>
      <c r="B28" s="18">
        <v>5</v>
      </c>
      <c r="C28" s="18">
        <v>2</v>
      </c>
      <c r="D28" s="18">
        <v>21</v>
      </c>
      <c r="E28" s="15"/>
      <c r="F28" s="15" t="s">
        <v>173</v>
      </c>
      <c r="G28" s="19" t="s">
        <v>31</v>
      </c>
      <c r="H28" s="20" t="s">
        <v>45</v>
      </c>
      <c r="I28" s="20" t="s">
        <v>42</v>
      </c>
      <c r="J28" s="20" t="s">
        <v>46</v>
      </c>
    </row>
    <row r="29" spans="1:10" s="21" customFormat="1" ht="25.5">
      <c r="A29" s="14" t="s">
        <v>47</v>
      </c>
      <c r="B29" s="25">
        <v>6</v>
      </c>
      <c r="C29" s="25">
        <v>3</v>
      </c>
      <c r="D29" s="25">
        <v>13</v>
      </c>
      <c r="E29" s="15"/>
      <c r="F29" s="15" t="s">
        <v>174</v>
      </c>
      <c r="G29" s="16" t="s">
        <v>31</v>
      </c>
      <c r="H29" s="26" t="s">
        <v>48</v>
      </c>
      <c r="I29" s="26" t="s">
        <v>49</v>
      </c>
      <c r="J29" s="26" t="s">
        <v>50</v>
      </c>
    </row>
    <row r="30" spans="1:10" s="21" customFormat="1" ht="25.5">
      <c r="A30" s="14" t="s">
        <v>51</v>
      </c>
      <c r="B30" s="25">
        <v>7</v>
      </c>
      <c r="C30" s="25">
        <v>3</v>
      </c>
      <c r="D30" s="25">
        <v>8</v>
      </c>
      <c r="E30" s="15"/>
      <c r="F30" s="15" t="s">
        <v>174</v>
      </c>
      <c r="G30" s="16" t="s">
        <v>31</v>
      </c>
      <c r="H30" s="26" t="s">
        <v>52</v>
      </c>
      <c r="I30" s="26" t="s">
        <v>53</v>
      </c>
      <c r="J30" s="26" t="s">
        <v>50</v>
      </c>
    </row>
    <row r="31" spans="1:10" s="21" customFormat="1" ht="25.5">
      <c r="A31" s="14" t="s">
        <v>54</v>
      </c>
      <c r="B31" s="25">
        <v>8</v>
      </c>
      <c r="C31" s="25">
        <v>3</v>
      </c>
      <c r="D31" s="25">
        <v>5</v>
      </c>
      <c r="E31" s="15"/>
      <c r="F31" s="15" t="s">
        <v>174</v>
      </c>
      <c r="G31" s="16" t="s">
        <v>31</v>
      </c>
      <c r="H31" s="26" t="s">
        <v>55</v>
      </c>
      <c r="I31" s="26" t="s">
        <v>53</v>
      </c>
      <c r="J31" s="26" t="s">
        <v>50</v>
      </c>
    </row>
    <row r="32" spans="1:10">
      <c r="A32" s="24" t="s">
        <v>56</v>
      </c>
      <c r="B32" s="25">
        <v>9</v>
      </c>
      <c r="C32" s="25">
        <v>3</v>
      </c>
      <c r="D32" s="25">
        <v>5</v>
      </c>
      <c r="E32" s="15"/>
      <c r="F32" s="15" t="s">
        <v>174</v>
      </c>
      <c r="G32" s="16" t="s">
        <v>57</v>
      </c>
      <c r="H32" s="26" t="s">
        <v>58</v>
      </c>
      <c r="I32" s="26" t="s">
        <v>59</v>
      </c>
      <c r="J32" s="26" t="s">
        <v>60</v>
      </c>
    </row>
    <row r="33" spans="1:1024">
      <c r="A33" s="24" t="s">
        <v>61</v>
      </c>
      <c r="B33" s="25">
        <v>10</v>
      </c>
      <c r="C33" s="25">
        <v>3</v>
      </c>
      <c r="D33" s="25">
        <v>5</v>
      </c>
      <c r="E33" s="15"/>
      <c r="F33" s="15" t="s">
        <v>174</v>
      </c>
      <c r="G33" s="16" t="s">
        <v>57</v>
      </c>
      <c r="H33" s="26" t="s">
        <v>62</v>
      </c>
      <c r="I33" s="26" t="s">
        <v>59</v>
      </c>
      <c r="J33" s="26" t="s">
        <v>60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ht="25.5">
      <c r="A34" s="17" t="s">
        <v>63</v>
      </c>
      <c r="B34" s="18">
        <v>11</v>
      </c>
      <c r="C34" s="18">
        <v>4</v>
      </c>
      <c r="D34" s="18">
        <v>5</v>
      </c>
      <c r="E34" s="15"/>
      <c r="F34" s="15" t="s">
        <v>204</v>
      </c>
      <c r="G34" s="19" t="s">
        <v>64</v>
      </c>
      <c r="H34" s="20" t="s">
        <v>65</v>
      </c>
      <c r="I34" s="20" t="s">
        <v>66</v>
      </c>
      <c r="J34" s="20" t="s">
        <v>67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21" customFormat="1">
      <c r="A35" s="17" t="s">
        <v>68</v>
      </c>
      <c r="B35" s="18">
        <v>12</v>
      </c>
      <c r="C35" s="18">
        <v>4</v>
      </c>
      <c r="D35" s="18">
        <v>2</v>
      </c>
      <c r="E35" s="15"/>
      <c r="F35" s="15" t="s">
        <v>204</v>
      </c>
      <c r="G35" s="19" t="s">
        <v>69</v>
      </c>
      <c r="H35" s="20" t="s">
        <v>70</v>
      </c>
      <c r="I35" s="20" t="s">
        <v>71</v>
      </c>
      <c r="J35" s="20"/>
    </row>
    <row r="36" spans="1:1024" s="21" customFormat="1">
      <c r="A36" s="17" t="s">
        <v>72</v>
      </c>
      <c r="B36" s="18">
        <v>13</v>
      </c>
      <c r="C36" s="18">
        <v>4</v>
      </c>
      <c r="D36" s="18">
        <v>8</v>
      </c>
      <c r="E36" s="15"/>
      <c r="F36" s="15"/>
      <c r="G36" s="19" t="s">
        <v>69</v>
      </c>
      <c r="H36" s="20" t="s">
        <v>73</v>
      </c>
      <c r="I36" s="20" t="s">
        <v>74</v>
      </c>
      <c r="J36" s="20"/>
    </row>
    <row r="37" spans="1:1024" s="21" customFormat="1" ht="38.25">
      <c r="A37" s="17" t="s">
        <v>75</v>
      </c>
      <c r="B37" s="18">
        <v>14</v>
      </c>
      <c r="C37" s="18">
        <v>4</v>
      </c>
      <c r="D37" s="18">
        <v>3</v>
      </c>
      <c r="E37" s="15"/>
      <c r="F37" s="15"/>
      <c r="G37" s="19" t="s">
        <v>64</v>
      </c>
      <c r="H37" s="20" t="s">
        <v>76</v>
      </c>
      <c r="I37" s="20" t="s">
        <v>77</v>
      </c>
      <c r="J37" s="20" t="s">
        <v>78</v>
      </c>
    </row>
    <row r="38" spans="1:1024" s="21" customFormat="1" ht="25.5">
      <c r="A38" s="17" t="s">
        <v>79</v>
      </c>
      <c r="B38" s="18">
        <v>15</v>
      </c>
      <c r="C38" s="18">
        <v>4</v>
      </c>
      <c r="D38" s="18">
        <v>8</v>
      </c>
      <c r="E38" s="15"/>
      <c r="F38" s="15" t="s">
        <v>204</v>
      </c>
      <c r="G38" s="19" t="s">
        <v>64</v>
      </c>
      <c r="H38" s="20" t="s">
        <v>80</v>
      </c>
      <c r="I38" s="20" t="s">
        <v>81</v>
      </c>
      <c r="J38" s="20" t="s">
        <v>82</v>
      </c>
    </row>
    <row r="39" spans="1:1024" s="21" customFormat="1" ht="25.5">
      <c r="A39" s="14" t="s">
        <v>83</v>
      </c>
      <c r="B39" s="25">
        <v>16</v>
      </c>
      <c r="C39" s="25">
        <v>5</v>
      </c>
      <c r="D39" s="25">
        <v>5</v>
      </c>
      <c r="E39" s="15"/>
      <c r="F39" s="15" t="s">
        <v>174</v>
      </c>
      <c r="G39" s="16" t="s">
        <v>69</v>
      </c>
      <c r="H39" s="26" t="s">
        <v>84</v>
      </c>
      <c r="I39" s="26" t="s">
        <v>85</v>
      </c>
      <c r="J39" s="26"/>
    </row>
    <row r="40" spans="1:1024" s="21" customFormat="1">
      <c r="A40" s="14" t="s">
        <v>86</v>
      </c>
      <c r="B40" s="25">
        <v>17</v>
      </c>
      <c r="C40" s="25">
        <v>5</v>
      </c>
      <c r="D40" s="25">
        <v>3</v>
      </c>
      <c r="E40" s="15"/>
      <c r="F40" s="15"/>
      <c r="G40" s="16" t="s">
        <v>57</v>
      </c>
      <c r="H40" s="26" t="s">
        <v>87</v>
      </c>
      <c r="I40" s="26" t="s">
        <v>88</v>
      </c>
      <c r="J40" s="26"/>
    </row>
    <row r="41" spans="1:1024" s="22" customFormat="1" ht="25.5">
      <c r="A41" s="14" t="s">
        <v>89</v>
      </c>
      <c r="B41" s="25">
        <v>18</v>
      </c>
      <c r="C41" s="25">
        <v>5</v>
      </c>
      <c r="D41" s="25">
        <v>8</v>
      </c>
      <c r="E41" s="15"/>
      <c r="F41" s="15"/>
      <c r="G41" s="16" t="s">
        <v>31</v>
      </c>
      <c r="H41" s="26" t="s">
        <v>90</v>
      </c>
      <c r="I41" s="26" t="s">
        <v>91</v>
      </c>
      <c r="J41" s="26" t="s">
        <v>92</v>
      </c>
    </row>
    <row r="42" spans="1:1024" ht="25.5">
      <c r="A42" s="24" t="s">
        <v>93</v>
      </c>
      <c r="B42" s="25">
        <v>19</v>
      </c>
      <c r="C42" s="25">
        <v>5</v>
      </c>
      <c r="D42" s="25">
        <v>8</v>
      </c>
      <c r="E42" s="15"/>
      <c r="F42" s="15"/>
      <c r="G42" s="16" t="s">
        <v>31</v>
      </c>
      <c r="H42" s="26" t="s">
        <v>94</v>
      </c>
      <c r="I42" s="26" t="s">
        <v>95</v>
      </c>
      <c r="J42" s="26" t="s">
        <v>92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4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>
      <c r="A43" s="23" t="s">
        <v>96</v>
      </c>
      <c r="B43" s="18">
        <v>20</v>
      </c>
      <c r="C43" s="18">
        <v>6</v>
      </c>
      <c r="D43" s="18">
        <v>21</v>
      </c>
      <c r="E43" s="15"/>
      <c r="F43" s="15"/>
      <c r="G43" s="19" t="s">
        <v>31</v>
      </c>
      <c r="H43" s="23" t="s">
        <v>97</v>
      </c>
      <c r="I43" s="23" t="s">
        <v>98</v>
      </c>
      <c r="J43" s="23" t="s">
        <v>99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</row>
    <row r="44" spans="1:1024" ht="25.5">
      <c r="A44" s="17" t="s">
        <v>100</v>
      </c>
      <c r="B44" s="18">
        <v>21</v>
      </c>
      <c r="C44" s="18">
        <v>6</v>
      </c>
      <c r="D44" s="18">
        <v>8</v>
      </c>
      <c r="E44" s="15"/>
      <c r="F44" s="15"/>
      <c r="G44" s="19" t="s">
        <v>31</v>
      </c>
      <c r="H44" s="20" t="s">
        <v>101</v>
      </c>
      <c r="I44" s="20" t="s">
        <v>102</v>
      </c>
      <c r="J44" s="20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  <c r="ALP44" s="24"/>
      <c r="ALQ44" s="24"/>
      <c r="ALR44" s="24"/>
      <c r="ALS44" s="24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24" customFormat="1">
      <c r="B45" s="25"/>
      <c r="C45" s="25"/>
      <c r="D45" s="25"/>
      <c r="E45" s="25"/>
      <c r="F45" s="25"/>
      <c r="G45" s="16"/>
      <c r="H45" s="26"/>
      <c r="I45" s="26"/>
      <c r="J45" s="26"/>
    </row>
    <row r="46" spans="1:1024" s="24" customFormat="1">
      <c r="B46" s="25"/>
      <c r="C46" s="25"/>
      <c r="D46" s="25"/>
      <c r="E46" s="25"/>
      <c r="F46" s="25"/>
      <c r="G46" s="10" t="s">
        <v>103</v>
      </c>
      <c r="H46" s="26"/>
      <c r="I46" s="26"/>
      <c r="J46" s="26"/>
    </row>
    <row r="47" spans="1:1024" s="12" customFormat="1">
      <c r="A47" s="14"/>
      <c r="B47" s="27"/>
      <c r="C47" s="13" t="s">
        <v>104</v>
      </c>
      <c r="D47" s="27"/>
      <c r="E47" s="27"/>
      <c r="F47" s="27"/>
      <c r="G47" s="16" t="s">
        <v>105</v>
      </c>
      <c r="H47" s="26"/>
      <c r="I47" s="26"/>
      <c r="J47" s="2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</row>
    <row r="48" spans="1:1024" ht="25.5">
      <c r="A48" s="24" t="s">
        <v>106</v>
      </c>
      <c r="B48" s="25">
        <v>22</v>
      </c>
      <c r="C48" s="25"/>
      <c r="D48" s="25">
        <v>21</v>
      </c>
      <c r="E48" s="15"/>
      <c r="F48" s="15"/>
      <c r="G48" s="16" t="s">
        <v>64</v>
      </c>
      <c r="H48" s="26" t="s">
        <v>107</v>
      </c>
      <c r="I48" s="26" t="s">
        <v>108</v>
      </c>
      <c r="J48" s="26" t="s">
        <v>109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4"/>
      <c r="KP48" s="24"/>
      <c r="KQ48" s="24"/>
      <c r="KR48" s="24"/>
      <c r="KS48" s="24"/>
      <c r="KT48" s="24"/>
      <c r="KU48" s="24"/>
      <c r="KV48" s="24"/>
      <c r="KW48" s="24"/>
      <c r="KX48" s="24"/>
      <c r="KY48" s="24"/>
      <c r="KZ48" s="24"/>
      <c r="LA48" s="24"/>
      <c r="LB48" s="24"/>
      <c r="LC48" s="24"/>
      <c r="LD48" s="24"/>
      <c r="LE48" s="24"/>
      <c r="LF48" s="24"/>
      <c r="LG48" s="24"/>
      <c r="LH48" s="24"/>
      <c r="LI48" s="24"/>
      <c r="LJ48" s="24"/>
      <c r="LK48" s="24"/>
      <c r="LL48" s="24"/>
      <c r="LM48" s="24"/>
      <c r="LN48" s="24"/>
      <c r="LO48" s="24"/>
      <c r="LP48" s="24"/>
      <c r="LQ48" s="24"/>
      <c r="LR48" s="24"/>
      <c r="LS48" s="24"/>
      <c r="LT48" s="24"/>
      <c r="LU48" s="24"/>
      <c r="LV48" s="24"/>
      <c r="LW48" s="24"/>
      <c r="LX48" s="24"/>
      <c r="LY48" s="24"/>
      <c r="LZ48" s="24"/>
      <c r="MA48" s="24"/>
      <c r="MB48" s="24"/>
      <c r="MC48" s="24"/>
      <c r="MD48" s="24"/>
      <c r="ME48" s="24"/>
      <c r="MF48" s="24"/>
      <c r="MG48" s="24"/>
      <c r="MH48" s="24"/>
      <c r="MI48" s="24"/>
      <c r="MJ48" s="24"/>
      <c r="MK48" s="24"/>
      <c r="ML48" s="24"/>
      <c r="MM48" s="24"/>
      <c r="MN48" s="24"/>
      <c r="MO48" s="24"/>
      <c r="MP48" s="24"/>
      <c r="MQ48" s="24"/>
      <c r="MR48" s="24"/>
      <c r="MS48" s="24"/>
      <c r="MT48" s="24"/>
      <c r="MU48" s="24"/>
      <c r="MV48" s="24"/>
      <c r="MW48" s="24"/>
      <c r="MX48" s="24"/>
      <c r="MY48" s="24"/>
      <c r="MZ48" s="24"/>
      <c r="NA48" s="24"/>
      <c r="NB48" s="24"/>
      <c r="NC48" s="24"/>
      <c r="ND48" s="24"/>
      <c r="NE48" s="24"/>
      <c r="NF48" s="24"/>
      <c r="NG48" s="24"/>
      <c r="NH48" s="24"/>
      <c r="NI48" s="24"/>
      <c r="NJ48" s="24"/>
      <c r="NK48" s="24"/>
      <c r="NL48" s="24"/>
      <c r="NM48" s="24"/>
      <c r="NN48" s="24"/>
      <c r="NO48" s="24"/>
      <c r="NP48" s="24"/>
      <c r="NQ48" s="24"/>
      <c r="NR48" s="24"/>
      <c r="NS48" s="24"/>
      <c r="NT48" s="24"/>
      <c r="NU48" s="24"/>
      <c r="NV48" s="24"/>
      <c r="NW48" s="24"/>
      <c r="NX48" s="24"/>
      <c r="NY48" s="24"/>
      <c r="NZ48" s="24"/>
      <c r="OA48" s="24"/>
      <c r="OB48" s="24"/>
      <c r="OC48" s="24"/>
      <c r="OD48" s="24"/>
      <c r="OE48" s="24"/>
      <c r="OF48" s="24"/>
      <c r="OG48" s="24"/>
      <c r="OH48" s="24"/>
      <c r="OI48" s="24"/>
      <c r="OJ48" s="24"/>
      <c r="OK48" s="24"/>
      <c r="OL48" s="24"/>
      <c r="OM48" s="24"/>
      <c r="ON48" s="24"/>
      <c r="OO48" s="24"/>
      <c r="OP48" s="24"/>
      <c r="OQ48" s="24"/>
      <c r="OR48" s="24"/>
      <c r="OS48" s="24"/>
      <c r="OT48" s="24"/>
      <c r="OU48" s="24"/>
      <c r="OV48" s="24"/>
      <c r="OW48" s="24"/>
      <c r="OX48" s="24"/>
      <c r="OY48" s="24"/>
      <c r="OZ48" s="24"/>
      <c r="PA48" s="24"/>
      <c r="PB48" s="24"/>
      <c r="PC48" s="24"/>
      <c r="PD48" s="24"/>
      <c r="PE48" s="24"/>
      <c r="PF48" s="24"/>
      <c r="PG48" s="24"/>
      <c r="PH48" s="24"/>
      <c r="PI48" s="24"/>
      <c r="PJ48" s="24"/>
      <c r="PK48" s="24"/>
      <c r="PL48" s="24"/>
      <c r="PM48" s="24"/>
      <c r="PN48" s="24"/>
      <c r="PO48" s="24"/>
      <c r="PP48" s="24"/>
      <c r="PQ48" s="24"/>
      <c r="PR48" s="24"/>
      <c r="PS48" s="24"/>
      <c r="PT48" s="24"/>
      <c r="PU48" s="24"/>
      <c r="PV48" s="24"/>
      <c r="PW48" s="24"/>
      <c r="PX48" s="24"/>
      <c r="PY48" s="24"/>
      <c r="PZ48" s="24"/>
      <c r="QA48" s="24"/>
      <c r="QB48" s="24"/>
      <c r="QC48" s="24"/>
      <c r="QD48" s="24"/>
      <c r="QE48" s="24"/>
      <c r="QF48" s="24"/>
      <c r="QG48" s="24"/>
      <c r="QH48" s="24"/>
      <c r="QI48" s="24"/>
      <c r="QJ48" s="24"/>
      <c r="QK48" s="24"/>
      <c r="QL48" s="24"/>
      <c r="QM48" s="24"/>
      <c r="QN48" s="24"/>
      <c r="QO48" s="24"/>
      <c r="QP48" s="24"/>
      <c r="QQ48" s="24"/>
      <c r="QR48" s="24"/>
      <c r="QS48" s="24"/>
      <c r="QT48" s="24"/>
      <c r="QU48" s="24"/>
      <c r="QV48" s="24"/>
      <c r="QW48" s="24"/>
      <c r="QX48" s="24"/>
      <c r="QY48" s="24"/>
      <c r="QZ48" s="24"/>
      <c r="RA48" s="24"/>
      <c r="RB48" s="24"/>
      <c r="RC48" s="24"/>
      <c r="RD48" s="24"/>
      <c r="RE48" s="24"/>
      <c r="RF48" s="24"/>
      <c r="RG48" s="24"/>
      <c r="RH48" s="24"/>
      <c r="RI48" s="24"/>
      <c r="RJ48" s="24"/>
      <c r="RK48" s="24"/>
      <c r="RL48" s="24"/>
      <c r="RM48" s="24"/>
      <c r="RN48" s="24"/>
      <c r="RO48" s="24"/>
      <c r="RP48" s="24"/>
      <c r="RQ48" s="24"/>
      <c r="RR48" s="24"/>
      <c r="RS48" s="24"/>
      <c r="RT48" s="24"/>
      <c r="RU48" s="24"/>
      <c r="RV48" s="24"/>
      <c r="RW48" s="24"/>
      <c r="RX48" s="24"/>
      <c r="RY48" s="24"/>
      <c r="RZ48" s="24"/>
      <c r="SA48" s="24"/>
      <c r="SB48" s="24"/>
      <c r="SC48" s="24"/>
      <c r="SD48" s="24"/>
      <c r="SE48" s="24"/>
      <c r="SF48" s="24"/>
      <c r="SG48" s="24"/>
      <c r="SH48" s="24"/>
      <c r="SI48" s="24"/>
      <c r="SJ48" s="24"/>
      <c r="SK48" s="24"/>
      <c r="SL48" s="24"/>
      <c r="SM48" s="24"/>
      <c r="SN48" s="24"/>
      <c r="SO48" s="24"/>
      <c r="SP48" s="24"/>
      <c r="SQ48" s="24"/>
      <c r="SR48" s="24"/>
      <c r="SS48" s="24"/>
      <c r="ST48" s="24"/>
      <c r="SU48" s="24"/>
      <c r="SV48" s="24"/>
      <c r="SW48" s="24"/>
      <c r="SX48" s="24"/>
      <c r="SY48" s="24"/>
      <c r="SZ48" s="24"/>
      <c r="TA48" s="24"/>
      <c r="TB48" s="24"/>
      <c r="TC48" s="24"/>
      <c r="TD48" s="24"/>
      <c r="TE48" s="24"/>
      <c r="TF48" s="24"/>
      <c r="TG48" s="24"/>
      <c r="TH48" s="24"/>
      <c r="TI48" s="24"/>
      <c r="TJ48" s="24"/>
      <c r="TK48" s="24"/>
      <c r="TL48" s="24"/>
      <c r="TM48" s="24"/>
      <c r="TN48" s="24"/>
      <c r="TO48" s="24"/>
      <c r="TP48" s="24"/>
      <c r="TQ48" s="24"/>
      <c r="TR48" s="24"/>
      <c r="TS48" s="24"/>
      <c r="TT48" s="24"/>
      <c r="TU48" s="24"/>
      <c r="TV48" s="24"/>
      <c r="TW48" s="24"/>
      <c r="TX48" s="24"/>
      <c r="TY48" s="24"/>
      <c r="TZ48" s="24"/>
      <c r="UA48" s="24"/>
      <c r="UB48" s="24"/>
      <c r="UC48" s="24"/>
      <c r="UD48" s="24"/>
      <c r="UE48" s="24"/>
      <c r="UF48" s="24"/>
      <c r="UG48" s="24"/>
      <c r="UH48" s="24"/>
      <c r="UI48" s="24"/>
      <c r="UJ48" s="24"/>
      <c r="UK48" s="24"/>
      <c r="UL48" s="24"/>
      <c r="UM48" s="24"/>
      <c r="UN48" s="24"/>
      <c r="UO48" s="24"/>
      <c r="UP48" s="24"/>
      <c r="UQ48" s="24"/>
      <c r="UR48" s="24"/>
      <c r="US48" s="24"/>
      <c r="UT48" s="24"/>
      <c r="UU48" s="24"/>
      <c r="UV48" s="24"/>
      <c r="UW48" s="24"/>
      <c r="UX48" s="24"/>
      <c r="UY48" s="24"/>
      <c r="UZ48" s="24"/>
      <c r="VA48" s="24"/>
      <c r="VB48" s="24"/>
      <c r="VC48" s="24"/>
      <c r="VD48" s="24"/>
      <c r="VE48" s="24"/>
      <c r="VF48" s="24"/>
      <c r="VG48" s="24"/>
      <c r="VH48" s="24"/>
      <c r="VI48" s="24"/>
      <c r="VJ48" s="24"/>
      <c r="VK48" s="24"/>
      <c r="VL48" s="24"/>
      <c r="VM48" s="24"/>
      <c r="VN48" s="24"/>
      <c r="VO48" s="24"/>
      <c r="VP48" s="24"/>
      <c r="VQ48" s="24"/>
      <c r="VR48" s="24"/>
      <c r="VS48" s="24"/>
      <c r="VT48" s="24"/>
      <c r="VU48" s="24"/>
      <c r="VV48" s="24"/>
      <c r="VW48" s="24"/>
      <c r="VX48" s="24"/>
      <c r="VY48" s="24"/>
      <c r="VZ48" s="24"/>
      <c r="WA48" s="24"/>
      <c r="WB48" s="24"/>
      <c r="WC48" s="24"/>
      <c r="WD48" s="24"/>
      <c r="WE48" s="24"/>
      <c r="WF48" s="24"/>
      <c r="WG48" s="24"/>
      <c r="WH48" s="24"/>
      <c r="WI48" s="24"/>
      <c r="WJ48" s="24"/>
      <c r="WK48" s="24"/>
      <c r="WL48" s="24"/>
      <c r="WM48" s="24"/>
      <c r="WN48" s="24"/>
      <c r="WO48" s="24"/>
      <c r="WP48" s="24"/>
      <c r="WQ48" s="24"/>
      <c r="WR48" s="24"/>
      <c r="WS48" s="24"/>
      <c r="WT48" s="24"/>
      <c r="WU48" s="24"/>
      <c r="WV48" s="24"/>
      <c r="WW48" s="24"/>
      <c r="WX48" s="24"/>
      <c r="WY48" s="24"/>
      <c r="WZ48" s="24"/>
      <c r="XA48" s="24"/>
      <c r="XB48" s="24"/>
      <c r="XC48" s="24"/>
      <c r="XD48" s="24"/>
      <c r="XE48" s="24"/>
      <c r="XF48" s="24"/>
      <c r="XG48" s="24"/>
      <c r="XH48" s="24"/>
      <c r="XI48" s="24"/>
      <c r="XJ48" s="24"/>
      <c r="XK48" s="24"/>
      <c r="XL48" s="24"/>
      <c r="XM48" s="24"/>
      <c r="XN48" s="24"/>
      <c r="XO48" s="24"/>
      <c r="XP48" s="24"/>
      <c r="XQ48" s="24"/>
      <c r="XR48" s="24"/>
      <c r="XS48" s="24"/>
      <c r="XT48" s="24"/>
      <c r="XU48" s="24"/>
      <c r="XV48" s="24"/>
      <c r="XW48" s="24"/>
      <c r="XX48" s="24"/>
      <c r="XY48" s="24"/>
      <c r="XZ48" s="24"/>
      <c r="YA48" s="24"/>
      <c r="YB48" s="24"/>
      <c r="YC48" s="24"/>
      <c r="YD48" s="24"/>
      <c r="YE48" s="24"/>
      <c r="YF48" s="24"/>
      <c r="YG48" s="24"/>
      <c r="YH48" s="24"/>
      <c r="YI48" s="24"/>
      <c r="YJ48" s="24"/>
      <c r="YK48" s="24"/>
      <c r="YL48" s="24"/>
      <c r="YM48" s="24"/>
      <c r="YN48" s="24"/>
      <c r="YO48" s="24"/>
      <c r="YP48" s="24"/>
      <c r="YQ48" s="24"/>
      <c r="YR48" s="24"/>
      <c r="YS48" s="24"/>
      <c r="YT48" s="24"/>
      <c r="YU48" s="24"/>
      <c r="YV48" s="24"/>
      <c r="YW48" s="24"/>
      <c r="YX48" s="24"/>
      <c r="YY48" s="24"/>
      <c r="YZ48" s="24"/>
      <c r="ZA48" s="24"/>
      <c r="ZB48" s="24"/>
      <c r="ZC48" s="24"/>
      <c r="ZD48" s="24"/>
      <c r="ZE48" s="24"/>
      <c r="ZF48" s="24"/>
      <c r="ZG48" s="24"/>
      <c r="ZH48" s="24"/>
      <c r="ZI48" s="24"/>
      <c r="ZJ48" s="24"/>
      <c r="ZK48" s="24"/>
      <c r="ZL48" s="24"/>
      <c r="ZM48" s="24"/>
      <c r="ZN48" s="24"/>
      <c r="ZO48" s="24"/>
      <c r="ZP48" s="24"/>
      <c r="ZQ48" s="24"/>
      <c r="ZR48" s="24"/>
      <c r="ZS48" s="24"/>
      <c r="ZT48" s="24"/>
      <c r="ZU48" s="24"/>
      <c r="ZV48" s="24"/>
      <c r="ZW48" s="24"/>
      <c r="ZX48" s="24"/>
      <c r="ZY48" s="24"/>
      <c r="ZZ48" s="24"/>
      <c r="AAA48" s="24"/>
      <c r="AAB48" s="24"/>
      <c r="AAC48" s="24"/>
      <c r="AAD48" s="24"/>
      <c r="AAE48" s="24"/>
      <c r="AAF48" s="24"/>
      <c r="AAG48" s="24"/>
      <c r="AAH48" s="24"/>
      <c r="AAI48" s="24"/>
      <c r="AAJ48" s="24"/>
      <c r="AAK48" s="24"/>
      <c r="AAL48" s="24"/>
      <c r="AAM48" s="24"/>
      <c r="AAN48" s="24"/>
      <c r="AAO48" s="24"/>
      <c r="AAP48" s="24"/>
      <c r="AAQ48" s="24"/>
      <c r="AAR48" s="24"/>
      <c r="AAS48" s="24"/>
      <c r="AAT48" s="24"/>
      <c r="AAU48" s="24"/>
      <c r="AAV48" s="24"/>
      <c r="AAW48" s="24"/>
      <c r="AAX48" s="24"/>
      <c r="AAY48" s="24"/>
      <c r="AAZ48" s="24"/>
      <c r="ABA48" s="24"/>
      <c r="ABB48" s="24"/>
      <c r="ABC48" s="24"/>
      <c r="ABD48" s="24"/>
      <c r="ABE48" s="24"/>
      <c r="ABF48" s="24"/>
      <c r="ABG48" s="24"/>
      <c r="ABH48" s="24"/>
      <c r="ABI48" s="24"/>
      <c r="ABJ48" s="24"/>
      <c r="ABK48" s="24"/>
      <c r="ABL48" s="24"/>
      <c r="ABM48" s="24"/>
      <c r="ABN48" s="24"/>
      <c r="ABO48" s="24"/>
      <c r="ABP48" s="24"/>
      <c r="ABQ48" s="24"/>
      <c r="ABR48" s="24"/>
      <c r="ABS48" s="24"/>
      <c r="ABT48" s="24"/>
      <c r="ABU48" s="24"/>
      <c r="ABV48" s="24"/>
      <c r="ABW48" s="24"/>
      <c r="ABX48" s="24"/>
      <c r="ABY48" s="24"/>
      <c r="ABZ48" s="24"/>
      <c r="ACA48" s="24"/>
      <c r="ACB48" s="24"/>
      <c r="ACC48" s="24"/>
      <c r="ACD48" s="24"/>
      <c r="ACE48" s="24"/>
      <c r="ACF48" s="24"/>
      <c r="ACG48" s="24"/>
      <c r="ACH48" s="24"/>
      <c r="ACI48" s="24"/>
      <c r="ACJ48" s="24"/>
      <c r="ACK48" s="24"/>
      <c r="ACL48" s="24"/>
      <c r="ACM48" s="24"/>
      <c r="ACN48" s="24"/>
      <c r="ACO48" s="24"/>
      <c r="ACP48" s="24"/>
      <c r="ACQ48" s="24"/>
      <c r="ACR48" s="24"/>
      <c r="ACS48" s="24"/>
      <c r="ACT48" s="24"/>
      <c r="ACU48" s="24"/>
      <c r="ACV48" s="24"/>
      <c r="ACW48" s="24"/>
      <c r="ACX48" s="24"/>
      <c r="ACY48" s="24"/>
      <c r="ACZ48" s="24"/>
      <c r="ADA48" s="24"/>
      <c r="ADB48" s="24"/>
      <c r="ADC48" s="24"/>
      <c r="ADD48" s="24"/>
      <c r="ADE48" s="24"/>
      <c r="ADF48" s="24"/>
      <c r="ADG48" s="24"/>
      <c r="ADH48" s="24"/>
      <c r="ADI48" s="24"/>
      <c r="ADJ48" s="24"/>
      <c r="ADK48" s="24"/>
      <c r="ADL48" s="24"/>
      <c r="ADM48" s="24"/>
      <c r="ADN48" s="24"/>
      <c r="ADO48" s="24"/>
      <c r="ADP48" s="24"/>
      <c r="ADQ48" s="24"/>
      <c r="ADR48" s="24"/>
      <c r="ADS48" s="24"/>
      <c r="ADT48" s="24"/>
      <c r="ADU48" s="24"/>
      <c r="ADV48" s="24"/>
      <c r="ADW48" s="24"/>
      <c r="ADX48" s="24"/>
      <c r="ADY48" s="24"/>
      <c r="ADZ48" s="24"/>
      <c r="AEA48" s="24"/>
      <c r="AEB48" s="24"/>
      <c r="AEC48" s="24"/>
      <c r="AED48" s="24"/>
      <c r="AEE48" s="24"/>
      <c r="AEF48" s="24"/>
      <c r="AEG48" s="24"/>
      <c r="AEH48" s="24"/>
      <c r="AEI48" s="24"/>
      <c r="AEJ48" s="24"/>
      <c r="AEK48" s="24"/>
      <c r="AEL48" s="24"/>
      <c r="AEM48" s="24"/>
      <c r="AEN48" s="24"/>
      <c r="AEO48" s="24"/>
      <c r="AEP48" s="24"/>
      <c r="AEQ48" s="24"/>
      <c r="AER48" s="24"/>
      <c r="AES48" s="24"/>
      <c r="AET48" s="24"/>
      <c r="AEU48" s="24"/>
      <c r="AEV48" s="24"/>
      <c r="AEW48" s="24"/>
      <c r="AEX48" s="24"/>
      <c r="AEY48" s="24"/>
      <c r="AEZ48" s="24"/>
      <c r="AFA48" s="24"/>
      <c r="AFB48" s="24"/>
      <c r="AFC48" s="24"/>
      <c r="AFD48" s="24"/>
      <c r="AFE48" s="24"/>
      <c r="AFF48" s="24"/>
      <c r="AFG48" s="24"/>
      <c r="AFH48" s="24"/>
      <c r="AFI48" s="24"/>
      <c r="AFJ48" s="24"/>
      <c r="AFK48" s="24"/>
      <c r="AFL48" s="24"/>
      <c r="AFM48" s="24"/>
      <c r="AFN48" s="24"/>
      <c r="AFO48" s="24"/>
      <c r="AFP48" s="24"/>
      <c r="AFQ48" s="24"/>
      <c r="AFR48" s="24"/>
      <c r="AFS48" s="24"/>
      <c r="AFT48" s="24"/>
      <c r="AFU48" s="24"/>
      <c r="AFV48" s="24"/>
      <c r="AFW48" s="24"/>
      <c r="AFX48" s="24"/>
      <c r="AFY48" s="24"/>
      <c r="AFZ48" s="24"/>
      <c r="AGA48" s="24"/>
      <c r="AGB48" s="24"/>
      <c r="AGC48" s="24"/>
      <c r="AGD48" s="24"/>
      <c r="AGE48" s="24"/>
      <c r="AGF48" s="24"/>
      <c r="AGG48" s="24"/>
      <c r="AGH48" s="24"/>
      <c r="AGI48" s="24"/>
      <c r="AGJ48" s="24"/>
      <c r="AGK48" s="24"/>
      <c r="AGL48" s="24"/>
      <c r="AGM48" s="24"/>
      <c r="AGN48" s="24"/>
      <c r="AGO48" s="24"/>
      <c r="AGP48" s="24"/>
      <c r="AGQ48" s="24"/>
      <c r="AGR48" s="24"/>
      <c r="AGS48" s="24"/>
      <c r="AGT48" s="24"/>
      <c r="AGU48" s="24"/>
      <c r="AGV48" s="24"/>
      <c r="AGW48" s="24"/>
      <c r="AGX48" s="24"/>
      <c r="AGY48" s="24"/>
      <c r="AGZ48" s="24"/>
      <c r="AHA48" s="24"/>
      <c r="AHB48" s="24"/>
      <c r="AHC48" s="24"/>
      <c r="AHD48" s="24"/>
      <c r="AHE48" s="24"/>
      <c r="AHF48" s="24"/>
      <c r="AHG48" s="24"/>
      <c r="AHH48" s="24"/>
      <c r="AHI48" s="24"/>
      <c r="AHJ48" s="24"/>
      <c r="AHK48" s="24"/>
      <c r="AHL48" s="24"/>
      <c r="AHM48" s="24"/>
      <c r="AHN48" s="24"/>
      <c r="AHO48" s="24"/>
      <c r="AHP48" s="24"/>
      <c r="AHQ48" s="24"/>
      <c r="AHR48" s="24"/>
      <c r="AHS48" s="24"/>
      <c r="AHT48" s="24"/>
      <c r="AHU48" s="24"/>
      <c r="AHV48" s="24"/>
      <c r="AHW48" s="24"/>
      <c r="AHX48" s="24"/>
      <c r="AHY48" s="24"/>
      <c r="AHZ48" s="24"/>
      <c r="AIA48" s="24"/>
      <c r="AIB48" s="24"/>
      <c r="AIC48" s="24"/>
      <c r="AID48" s="24"/>
      <c r="AIE48" s="24"/>
      <c r="AIF48" s="24"/>
      <c r="AIG48" s="24"/>
      <c r="AIH48" s="24"/>
      <c r="AII48" s="24"/>
      <c r="AIJ48" s="24"/>
      <c r="AIK48" s="24"/>
      <c r="AIL48" s="24"/>
      <c r="AIM48" s="24"/>
      <c r="AIN48" s="24"/>
      <c r="AIO48" s="24"/>
      <c r="AIP48" s="24"/>
      <c r="AIQ48" s="24"/>
      <c r="AIR48" s="24"/>
      <c r="AIS48" s="24"/>
      <c r="AIT48" s="24"/>
      <c r="AIU48" s="24"/>
      <c r="AIV48" s="24"/>
      <c r="AIW48" s="24"/>
      <c r="AIX48" s="24"/>
      <c r="AIY48" s="24"/>
      <c r="AIZ48" s="24"/>
      <c r="AJA48" s="24"/>
      <c r="AJB48" s="24"/>
      <c r="AJC48" s="24"/>
      <c r="AJD48" s="24"/>
      <c r="AJE48" s="24"/>
      <c r="AJF48" s="24"/>
      <c r="AJG48" s="24"/>
      <c r="AJH48" s="24"/>
      <c r="AJI48" s="24"/>
      <c r="AJJ48" s="24"/>
      <c r="AJK48" s="24"/>
      <c r="AJL48" s="24"/>
      <c r="AJM48" s="24"/>
      <c r="AJN48" s="24"/>
      <c r="AJO48" s="24"/>
      <c r="AJP48" s="24"/>
      <c r="AJQ48" s="24"/>
      <c r="AJR48" s="24"/>
      <c r="AJS48" s="24"/>
      <c r="AJT48" s="24"/>
      <c r="AJU48" s="24"/>
      <c r="AJV48" s="24"/>
      <c r="AJW48" s="24"/>
      <c r="AJX48" s="24"/>
      <c r="AJY48" s="24"/>
      <c r="AJZ48" s="24"/>
      <c r="AKA48" s="24"/>
      <c r="AKB48" s="24"/>
      <c r="AKC48" s="24"/>
      <c r="AKD48" s="24"/>
      <c r="AKE48" s="24"/>
      <c r="AKF48" s="24"/>
      <c r="AKG48" s="24"/>
      <c r="AKH48" s="24"/>
      <c r="AKI48" s="24"/>
      <c r="AKJ48" s="24"/>
      <c r="AKK48" s="24"/>
      <c r="AKL48" s="24"/>
      <c r="AKM48" s="24"/>
      <c r="AKN48" s="24"/>
      <c r="AKO48" s="24"/>
      <c r="AKP48" s="24"/>
      <c r="AKQ48" s="24"/>
      <c r="AKR48" s="24"/>
      <c r="AKS48" s="24"/>
      <c r="AKT48" s="24"/>
      <c r="AKU48" s="24"/>
      <c r="AKV48" s="24"/>
      <c r="AKW48" s="24"/>
      <c r="AKX48" s="24"/>
      <c r="AKY48" s="24"/>
      <c r="AKZ48" s="24"/>
      <c r="ALA48" s="24"/>
      <c r="ALB48" s="24"/>
      <c r="ALC48" s="24"/>
      <c r="ALD48" s="24"/>
      <c r="ALE48" s="24"/>
      <c r="ALF48" s="24"/>
      <c r="ALG48" s="24"/>
      <c r="ALH48" s="24"/>
      <c r="ALI48" s="24"/>
      <c r="ALJ48" s="24"/>
      <c r="ALK48" s="24"/>
      <c r="ALL48" s="24"/>
      <c r="ALM48" s="24"/>
      <c r="ALN48" s="24"/>
      <c r="ALO48" s="24"/>
      <c r="ALP48" s="24"/>
      <c r="ALQ48" s="24"/>
      <c r="ALR48" s="24"/>
      <c r="ALS48" s="24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">
      <c r="A49" s="24" t="s">
        <v>110</v>
      </c>
      <c r="B49" s="25">
        <v>23</v>
      </c>
      <c r="C49" s="25"/>
      <c r="D49" s="25">
        <v>8</v>
      </c>
      <c r="E49" s="15"/>
      <c r="F49" s="15"/>
      <c r="G49" s="16" t="s">
        <v>31</v>
      </c>
      <c r="H49" s="26" t="s">
        <v>111</v>
      </c>
      <c r="I49" s="26" t="s">
        <v>112</v>
      </c>
      <c r="J49" s="26"/>
    </row>
    <row r="50" spans="1:10" ht="38.25">
      <c r="A50" s="24" t="s">
        <v>113</v>
      </c>
      <c r="B50" s="25">
        <v>24</v>
      </c>
      <c r="C50" s="25"/>
      <c r="D50" s="25">
        <v>13</v>
      </c>
      <c r="E50" s="15"/>
      <c r="F50" s="15"/>
      <c r="G50" s="16" t="s">
        <v>31</v>
      </c>
      <c r="H50" s="26" t="s">
        <v>114</v>
      </c>
      <c r="I50" s="26" t="s">
        <v>115</v>
      </c>
      <c r="J50" s="26"/>
    </row>
    <row r="51" spans="1:10">
      <c r="A51" s="24" t="s">
        <v>116</v>
      </c>
      <c r="B51" s="25">
        <v>25</v>
      </c>
      <c r="C51" s="25"/>
      <c r="D51" s="25">
        <v>5</v>
      </c>
      <c r="E51" s="15"/>
      <c r="F51" s="15"/>
      <c r="G51" s="16" t="s">
        <v>31</v>
      </c>
      <c r="H51" s="14" t="s">
        <v>117</v>
      </c>
      <c r="I51" s="26" t="s">
        <v>118</v>
      </c>
      <c r="J51" s="26"/>
    </row>
    <row r="52" spans="1:10" ht="25.5">
      <c r="A52" s="24" t="s">
        <v>119</v>
      </c>
      <c r="B52" s="25">
        <v>26</v>
      </c>
      <c r="C52" s="25"/>
      <c r="D52" s="25">
        <v>8</v>
      </c>
      <c r="E52" s="15"/>
      <c r="F52" s="15"/>
      <c r="G52" s="16" t="s">
        <v>69</v>
      </c>
      <c r="H52" s="26" t="s">
        <v>120</v>
      </c>
      <c r="I52" s="26" t="s">
        <v>121</v>
      </c>
      <c r="J52" s="26"/>
    </row>
    <row r="53" spans="1:10">
      <c r="A53" s="24" t="s">
        <v>122</v>
      </c>
      <c r="B53" s="25">
        <v>27</v>
      </c>
      <c r="C53" s="25"/>
      <c r="D53" s="25">
        <v>8</v>
      </c>
      <c r="E53" s="15"/>
      <c r="F53" s="15"/>
      <c r="G53" s="16" t="s">
        <v>69</v>
      </c>
      <c r="H53" s="26" t="s">
        <v>123</v>
      </c>
      <c r="I53" s="26" t="s">
        <v>124</v>
      </c>
      <c r="J53" s="26"/>
    </row>
    <row r="54" spans="1:10" s="21" customFormat="1" ht="24" customHeight="1">
      <c r="A54" s="14" t="s">
        <v>125</v>
      </c>
      <c r="B54" s="25">
        <v>28</v>
      </c>
      <c r="C54" s="25"/>
      <c r="D54" s="25">
        <v>5</v>
      </c>
      <c r="E54" s="15"/>
      <c r="F54" s="15"/>
      <c r="G54" s="16" t="s">
        <v>31</v>
      </c>
      <c r="H54" s="26" t="s">
        <v>126</v>
      </c>
      <c r="I54" s="26" t="s">
        <v>127</v>
      </c>
      <c r="J54" s="26" t="s">
        <v>128</v>
      </c>
    </row>
    <row r="55" spans="1:10" s="21" customFormat="1" ht="25.5">
      <c r="A55" s="14" t="s">
        <v>129</v>
      </c>
      <c r="B55" s="25">
        <v>29</v>
      </c>
      <c r="C55" s="25"/>
      <c r="D55" s="25">
        <v>5</v>
      </c>
      <c r="E55" s="15"/>
      <c r="F55" s="15"/>
      <c r="G55" s="16" t="s">
        <v>69</v>
      </c>
      <c r="H55" s="26" t="s">
        <v>130</v>
      </c>
      <c r="I55" s="26" t="s">
        <v>131</v>
      </c>
      <c r="J55" s="26" t="s">
        <v>132</v>
      </c>
    </row>
    <row r="56" spans="1:10" ht="25.5">
      <c r="A56" s="24" t="s">
        <v>133</v>
      </c>
      <c r="B56" s="25">
        <v>30</v>
      </c>
      <c r="C56" s="25"/>
      <c r="D56" s="25">
        <v>5</v>
      </c>
      <c r="E56" s="15"/>
      <c r="F56" s="15"/>
      <c r="G56" s="16" t="s">
        <v>31</v>
      </c>
      <c r="H56" s="26" t="s">
        <v>134</v>
      </c>
      <c r="I56" s="26" t="s">
        <v>135</v>
      </c>
      <c r="J56" s="26"/>
    </row>
    <row r="57" spans="1:10" ht="25.5">
      <c r="A57" s="24" t="s">
        <v>136</v>
      </c>
      <c r="B57" s="25">
        <v>31</v>
      </c>
      <c r="C57" s="25"/>
      <c r="D57" s="25">
        <v>8</v>
      </c>
      <c r="E57" s="15"/>
      <c r="F57" s="15"/>
      <c r="G57" s="16" t="s">
        <v>31</v>
      </c>
      <c r="H57" s="26" t="s">
        <v>137</v>
      </c>
      <c r="I57" s="26" t="s">
        <v>138</v>
      </c>
      <c r="J57" s="26"/>
    </row>
    <row r="58" spans="1:10" ht="25.5">
      <c r="A58" s="24" t="s">
        <v>139</v>
      </c>
      <c r="B58" s="25">
        <v>32</v>
      </c>
      <c r="C58" s="25"/>
      <c r="D58" s="25">
        <v>5</v>
      </c>
      <c r="E58" s="15"/>
      <c r="F58" s="15"/>
      <c r="G58" s="16" t="s">
        <v>31</v>
      </c>
      <c r="H58" s="26" t="s">
        <v>140</v>
      </c>
      <c r="I58" s="26" t="s">
        <v>141</v>
      </c>
      <c r="J58" s="26"/>
    </row>
    <row r="59" spans="1:10" ht="38.25">
      <c r="A59" s="24" t="s">
        <v>142</v>
      </c>
      <c r="B59" s="25">
        <v>33</v>
      </c>
      <c r="C59" s="25"/>
      <c r="D59" s="25">
        <v>3</v>
      </c>
      <c r="E59" s="15"/>
      <c r="F59" s="15"/>
      <c r="G59" s="16" t="s">
        <v>31</v>
      </c>
      <c r="H59" s="26" t="s">
        <v>143</v>
      </c>
      <c r="I59" s="26" t="s">
        <v>144</v>
      </c>
      <c r="J59" s="26"/>
    </row>
    <row r="60" spans="1:10">
      <c r="A60" s="24" t="s">
        <v>145</v>
      </c>
      <c r="B60" s="25">
        <v>34</v>
      </c>
      <c r="C60" s="25"/>
      <c r="D60" s="25">
        <v>13</v>
      </c>
      <c r="E60" s="15"/>
      <c r="F60" s="15"/>
      <c r="G60" s="16" t="s">
        <v>57</v>
      </c>
      <c r="H60" s="26" t="s">
        <v>146</v>
      </c>
      <c r="I60" s="26" t="s">
        <v>59</v>
      </c>
      <c r="J60" s="26"/>
    </row>
    <row r="61" spans="1:10" ht="25.5">
      <c r="A61" s="24" t="s">
        <v>147</v>
      </c>
      <c r="B61" s="25">
        <v>35</v>
      </c>
      <c r="C61" s="25"/>
      <c r="D61" s="25">
        <v>21</v>
      </c>
      <c r="E61" s="15"/>
      <c r="F61" s="15"/>
      <c r="G61" s="16" t="s">
        <v>31</v>
      </c>
      <c r="H61" s="26" t="s">
        <v>148</v>
      </c>
      <c r="I61" s="26" t="s">
        <v>149</v>
      </c>
      <c r="J61" s="26"/>
    </row>
    <row r="62" spans="1:10">
      <c r="A62" s="24"/>
      <c r="B62" s="24"/>
      <c r="C62" s="24"/>
      <c r="D62" s="24"/>
      <c r="E62" s="24"/>
      <c r="F62" s="24"/>
      <c r="G62" s="24"/>
      <c r="H62" s="14"/>
      <c r="I62" s="24"/>
      <c r="J62" s="24"/>
    </row>
    <row r="63" spans="1:10">
      <c r="A63" s="24"/>
      <c r="B63" s="24"/>
      <c r="C63" s="24"/>
      <c r="D63" s="24"/>
      <c r="E63" s="24"/>
      <c r="F63" s="24"/>
      <c r="G63" s="24"/>
      <c r="H63" s="14"/>
      <c r="I63" s="24"/>
      <c r="J63" s="24"/>
    </row>
    <row r="64" spans="1:10">
      <c r="A64" s="24"/>
      <c r="B64" s="24"/>
      <c r="C64" s="24"/>
      <c r="D64" s="24"/>
      <c r="E64" s="24"/>
      <c r="F64" s="24"/>
      <c r="G64" s="24"/>
      <c r="H64" s="14"/>
      <c r="I64" s="24"/>
      <c r="J64" s="24"/>
    </row>
    <row r="65" spans="8:8">
      <c r="H65" s="14"/>
    </row>
    <row r="66" spans="8:8">
      <c r="H66" s="14"/>
    </row>
    <row r="67" spans="8:8">
      <c r="H67" s="14"/>
    </row>
    <row r="68" spans="8:8">
      <c r="H68" s="14"/>
    </row>
    <row r="69" spans="8:8">
      <c r="H69" s="14"/>
    </row>
    <row r="70" spans="8:8">
      <c r="H70" s="14"/>
    </row>
    <row r="71" spans="8:8">
      <c r="H71" s="14"/>
    </row>
    <row r="72" spans="8:8">
      <c r="H72" s="14"/>
    </row>
    <row r="73" spans="8:8">
      <c r="H73" s="14"/>
    </row>
    <row r="74" spans="8:8">
      <c r="H74" s="14"/>
    </row>
    <row r="75" spans="8:8">
      <c r="H75" s="14"/>
    </row>
    <row r="76" spans="8:8">
      <c r="H76" s="14"/>
    </row>
    <row r="77" spans="8:8">
      <c r="H77" s="14"/>
    </row>
    <row r="78" spans="8:8">
      <c r="H78" s="14"/>
    </row>
    <row r="79" spans="8:8">
      <c r="H79" s="14"/>
    </row>
  </sheetData>
  <mergeCells count="4">
    <mergeCell ref="B1:F1"/>
    <mergeCell ref="B2:F2"/>
    <mergeCell ref="B5:F5"/>
    <mergeCell ref="E22:F22"/>
  </mergeCells>
  <phoneticPr fontId="11" type="noConversion"/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Normal="100" workbookViewId="0">
      <selection activeCell="C27" sqref="C2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v>1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44474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44481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9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9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9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9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6</v>
      </c>
      <c r="C11" s="34">
        <f>COUNTIF(E$17:E$995, "Completed Day 4")</f>
        <v>3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2</v>
      </c>
      <c r="C12" s="34">
        <f>COUNTIF(E$17:E$995, "Completed Day 5")</f>
        <v>4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1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1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30</v>
      </c>
      <c r="C17" s="37" t="s">
        <v>172</v>
      </c>
      <c r="D17" s="38" t="s">
        <v>175</v>
      </c>
      <c r="E17" s="39" t="s">
        <v>178</v>
      </c>
    </row>
    <row r="18" spans="1:5">
      <c r="A18" s="37">
        <v>2</v>
      </c>
      <c r="B18" s="36" t="s">
        <v>34</v>
      </c>
      <c r="C18" s="37" t="s">
        <v>172</v>
      </c>
      <c r="D18" s="36" t="s">
        <v>179</v>
      </c>
      <c r="E18" s="39" t="s">
        <v>178</v>
      </c>
    </row>
    <row r="19" spans="1:5">
      <c r="A19" s="37">
        <v>3</v>
      </c>
      <c r="B19" s="36" t="s">
        <v>125</v>
      </c>
      <c r="C19" s="37" t="s">
        <v>172</v>
      </c>
      <c r="D19" s="36" t="s">
        <v>180</v>
      </c>
      <c r="E19" s="39" t="s">
        <v>176</v>
      </c>
    </row>
    <row r="20" spans="1:5">
      <c r="A20" s="37">
        <v>4</v>
      </c>
      <c r="B20" s="36" t="s">
        <v>47</v>
      </c>
      <c r="C20" s="37" t="s">
        <v>172</v>
      </c>
      <c r="D20" s="36" t="s">
        <v>181</v>
      </c>
      <c r="E20" s="39" t="s">
        <v>178</v>
      </c>
    </row>
    <row r="21" spans="1:5">
      <c r="A21" s="37">
        <v>5</v>
      </c>
      <c r="B21" s="36" t="s">
        <v>110</v>
      </c>
      <c r="C21" s="37" t="s">
        <v>172</v>
      </c>
      <c r="D21" s="36" t="s">
        <v>182</v>
      </c>
      <c r="E21" s="39" t="s">
        <v>176</v>
      </c>
    </row>
    <row r="22" spans="1:5">
      <c r="A22" s="37">
        <v>6</v>
      </c>
      <c r="B22" s="36" t="s">
        <v>113</v>
      </c>
      <c r="C22" s="37" t="s">
        <v>172</v>
      </c>
      <c r="D22" s="36" t="s">
        <v>183</v>
      </c>
      <c r="E22" s="39" t="s">
        <v>176</v>
      </c>
    </row>
    <row r="23" spans="1:5">
      <c r="A23" s="37">
        <v>7</v>
      </c>
      <c r="B23" s="36" t="s">
        <v>116</v>
      </c>
      <c r="C23" s="37" t="s">
        <v>172</v>
      </c>
      <c r="D23" s="36" t="s">
        <v>184</v>
      </c>
      <c r="E23" s="39" t="s">
        <v>176</v>
      </c>
    </row>
    <row r="24" spans="1:5">
      <c r="A24" s="37">
        <v>8</v>
      </c>
      <c r="B24" s="36" t="s">
        <v>119</v>
      </c>
      <c r="C24" s="37" t="s">
        <v>172</v>
      </c>
      <c r="D24" s="36" t="s">
        <v>185</v>
      </c>
      <c r="E24" s="39" t="s">
        <v>177</v>
      </c>
    </row>
    <row r="25" spans="1:5">
      <c r="A25" s="37">
        <v>9</v>
      </c>
      <c r="B25" s="36" t="s">
        <v>125</v>
      </c>
      <c r="C25" s="37" t="s">
        <v>172</v>
      </c>
      <c r="D25" s="36" t="s">
        <v>186</v>
      </c>
      <c r="E25" s="39" t="s">
        <v>187</v>
      </c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Backlog(Sprint 1)'!$A$24:$A$66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Backlog(Sprint 1)'!$G$5:$G$8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Normal="100" workbookViewId="0">
      <selection activeCell="D19" sqref="D19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01 Backlog'!B1+1</f>
        <v>2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01 Backlog'!B3</f>
        <v>44481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44488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110</v>
      </c>
      <c r="C17" s="37"/>
      <c r="D17" s="38" t="s">
        <v>188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Backlog(Sprint 1)'!$A$24:$A$66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Backlog(Sprint 1)'!$G$5:$G$8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0" zoomScaleNormal="100" workbookViewId="0">
      <selection activeCell="C8" sqref="C8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02 Backlog'!B1+1</f>
        <v>3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02 Backlog'!B3</f>
        <v>44488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44495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7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7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7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7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7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6</v>
      </c>
      <c r="C12" s="34">
        <f>COUNTIF(E$17:E$995, "Completed Day 5")</f>
        <v>1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6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119</v>
      </c>
      <c r="C17" s="37" t="s">
        <v>172</v>
      </c>
      <c r="D17" s="38" t="s">
        <v>189</v>
      </c>
      <c r="E17" s="39" t="s">
        <v>176</v>
      </c>
    </row>
    <row r="18" spans="1:5">
      <c r="A18" s="37">
        <v>2</v>
      </c>
      <c r="B18" s="36" t="s">
        <v>110</v>
      </c>
      <c r="C18" s="37" t="s">
        <v>172</v>
      </c>
      <c r="D18" s="36" t="s">
        <v>190</v>
      </c>
      <c r="E18" s="39" t="s">
        <v>177</v>
      </c>
    </row>
    <row r="19" spans="1:5">
      <c r="A19" s="37">
        <v>3</v>
      </c>
      <c r="B19" s="36" t="s">
        <v>106</v>
      </c>
      <c r="C19" s="37" t="s">
        <v>172</v>
      </c>
      <c r="D19" s="36" t="s">
        <v>191</v>
      </c>
      <c r="E19" s="39" t="s">
        <v>177</v>
      </c>
    </row>
    <row r="20" spans="1:5">
      <c r="A20" s="37">
        <v>4</v>
      </c>
      <c r="B20" s="36" t="s">
        <v>125</v>
      </c>
      <c r="C20" s="37" t="s">
        <v>172</v>
      </c>
      <c r="D20" s="36" t="s">
        <v>192</v>
      </c>
      <c r="E20" s="39" t="s">
        <v>177</v>
      </c>
    </row>
    <row r="21" spans="1:5">
      <c r="A21" s="37">
        <v>5</v>
      </c>
      <c r="B21" s="36" t="s">
        <v>125</v>
      </c>
      <c r="C21" s="37" t="s">
        <v>172</v>
      </c>
      <c r="D21" s="36" t="s">
        <v>193</v>
      </c>
      <c r="E21" s="39" t="s">
        <v>177</v>
      </c>
    </row>
    <row r="22" spans="1:5">
      <c r="A22" s="37">
        <v>6</v>
      </c>
      <c r="B22" s="36" t="s">
        <v>133</v>
      </c>
      <c r="C22" s="37" t="s">
        <v>172</v>
      </c>
      <c r="D22" s="36" t="s">
        <v>194</v>
      </c>
      <c r="E22" s="39" t="s">
        <v>177</v>
      </c>
    </row>
    <row r="23" spans="1:5">
      <c r="A23" s="37">
        <v>7</v>
      </c>
      <c r="B23" s="36" t="s">
        <v>139</v>
      </c>
      <c r="C23" s="37" t="s">
        <v>172</v>
      </c>
      <c r="D23" s="36" t="s">
        <v>195</v>
      </c>
      <c r="E23" s="39" t="s">
        <v>177</v>
      </c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Backlog(Sprint 1)'!$A$24:$A$66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Backlog(Sprint 1)'!$G$5:$G$8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zoomScaleNormal="100" workbookViewId="0">
      <selection activeCell="F22" sqref="F2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44502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44509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7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2</v>
      </c>
      <c r="C8" s="34">
        <v>5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0</v>
      </c>
      <c r="C9" s="34">
        <v>2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-3</v>
      </c>
      <c r="C10" s="34">
        <v>3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-4</v>
      </c>
      <c r="C11" s="34">
        <v>1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-5</v>
      </c>
      <c r="C12" s="34">
        <v>1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-6</v>
      </c>
      <c r="C13" s="34">
        <v>1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-7</v>
      </c>
      <c r="C14" s="34">
        <v>1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110</v>
      </c>
      <c r="C17" s="37" t="s">
        <v>172</v>
      </c>
      <c r="D17" s="38" t="s">
        <v>205</v>
      </c>
      <c r="E17" s="39" t="s">
        <v>176</v>
      </c>
    </row>
    <row r="18" spans="1:5">
      <c r="A18" s="37">
        <v>2</v>
      </c>
      <c r="B18" s="36" t="s">
        <v>113</v>
      </c>
      <c r="C18" s="37" t="s">
        <v>172</v>
      </c>
      <c r="D18" s="36" t="s">
        <v>206</v>
      </c>
      <c r="E18" s="39" t="s">
        <v>177</v>
      </c>
    </row>
    <row r="19" spans="1:5">
      <c r="A19" s="37">
        <v>3</v>
      </c>
      <c r="B19" s="36" t="s">
        <v>122</v>
      </c>
      <c r="C19" s="37" t="s">
        <v>172</v>
      </c>
      <c r="D19" s="36" t="s">
        <v>207</v>
      </c>
      <c r="E19" s="39" t="s">
        <v>177</v>
      </c>
    </row>
    <row r="20" spans="1:5">
      <c r="A20" s="37">
        <v>4</v>
      </c>
      <c r="B20" s="36" t="s">
        <v>116</v>
      </c>
      <c r="C20" s="37" t="s">
        <v>172</v>
      </c>
      <c r="D20" s="36" t="s">
        <v>208</v>
      </c>
      <c r="E20" s="39" t="s">
        <v>213</v>
      </c>
    </row>
    <row r="21" spans="1:5">
      <c r="A21" s="37">
        <v>5</v>
      </c>
      <c r="B21" s="36" t="s">
        <v>145</v>
      </c>
      <c r="C21" s="37" t="s">
        <v>172</v>
      </c>
      <c r="D21" s="36" t="s">
        <v>209</v>
      </c>
      <c r="E21" s="39" t="s">
        <v>178</v>
      </c>
    </row>
    <row r="22" spans="1:5">
      <c r="A22" s="37">
        <v>6</v>
      </c>
      <c r="B22" s="36" t="s">
        <v>125</v>
      </c>
      <c r="C22" s="37" t="s">
        <v>172</v>
      </c>
      <c r="D22" s="36" t="s">
        <v>210</v>
      </c>
      <c r="E22" s="39" t="s">
        <v>212</v>
      </c>
    </row>
    <row r="23" spans="1:5">
      <c r="A23" s="37">
        <v>7</v>
      </c>
      <c r="B23" s="36" t="s">
        <v>119</v>
      </c>
      <c r="C23" s="37" t="s">
        <v>172</v>
      </c>
      <c r="D23" s="36" t="s">
        <v>211</v>
      </c>
      <c r="E23" s="39" t="s">
        <v>177</v>
      </c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Backlog(Sprint 1)'!$A$24:$A$66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Backlog(Sprint 1)'!$G$5:$G$8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Normal="10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04 Backlog'!B3</f>
        <v>44509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44516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Backlog(Sprint 1)'!$A$24:$A$66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Backlog(Sprint 1)'!$G$5:$G$8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Normal="100" workbookViewId="0">
      <selection activeCell="G40" sqref="G40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44530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44537</v>
      </c>
      <c r="C3" s="34"/>
      <c r="D3" s="40" t="s">
        <v>168</v>
      </c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Backlog(Sprint 1)'!$A$24:$A$66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Backlog(Sprint 1)'!$G$5:$G$8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Product Backlog(Sprint 1)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Swagat pandak</cp:lastModifiedBy>
  <cp:revision>138</cp:revision>
  <dcterms:created xsi:type="dcterms:W3CDTF">2016-03-21T22:16:37Z</dcterms:created>
  <dcterms:modified xsi:type="dcterms:W3CDTF">2021-11-09T09:03:21Z</dcterms:modified>
  <cp:category/>
  <cp:contentStatus/>
</cp:coreProperties>
</file>