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23a9ee93b6d6f0/GitHub/epic-clinical-analyst-demo/excel/"/>
    </mc:Choice>
  </mc:AlternateContent>
  <xr:revisionPtr revIDLastSave="0" documentId="8_{C4589EBA-E4E8-4131-AC7A-388D52F901FD}" xr6:coauthVersionLast="47" xr6:coauthVersionMax="47" xr10:uidLastSave="{00000000-0000-0000-0000-000000000000}"/>
  <bookViews>
    <workbookView xWindow="-120" yWindow="-120" windowWidth="29040" windowHeight="15720" activeTab="1" xr2:uid="{49A50AC8-321B-4617-9CAC-0866C445625F}"/>
  </bookViews>
  <sheets>
    <sheet name="patients" sheetId="1" r:id="rId1"/>
    <sheet name="Gender Distribution by Age" sheetId="2" r:id="rId2"/>
  </sheets>
  <calcPr calcId="0"/>
  <pivotCaches>
    <pivotCache cacheId="60" r:id="rId3"/>
  </pivotCaches>
</workbook>
</file>

<file path=xl/calcChain.xml><?xml version="1.0" encoding="utf-8"?>
<calcChain xmlns="http://schemas.openxmlformats.org/spreadsheetml/2006/main">
  <c r="G6" i="2" l="1"/>
  <c r="G7" i="2"/>
  <c r="G8" i="2"/>
  <c r="G9" i="2"/>
  <c r="G10" i="2"/>
  <c r="G11" i="2"/>
  <c r="G5" i="2"/>
  <c r="C3" i="1"/>
  <c r="D3" i="1" s="1" a="1"/>
  <c r="D3" i="1" s="1"/>
  <c r="C4" i="1"/>
  <c r="D4" i="1" s="1" a="1"/>
  <c r="D4" i="1" s="1"/>
  <c r="C5" i="1"/>
  <c r="D5" i="1" s="1" a="1"/>
  <c r="D5" i="1" s="1"/>
  <c r="C6" i="1"/>
  <c r="D6" i="1" s="1" a="1"/>
  <c r="D6" i="1" s="1"/>
  <c r="C7" i="1"/>
  <c r="D7" i="1" s="1" a="1"/>
  <c r="D7" i="1" s="1"/>
  <c r="C8" i="1"/>
  <c r="D8" i="1" s="1" a="1"/>
  <c r="D8" i="1" s="1"/>
  <c r="C9" i="1"/>
  <c r="D9" i="1" s="1" a="1"/>
  <c r="D9" i="1" s="1"/>
  <c r="C10" i="1"/>
  <c r="D10" i="1" s="1" a="1"/>
  <c r="D10" i="1" s="1"/>
  <c r="C11" i="1"/>
  <c r="D11" i="1" s="1" a="1"/>
  <c r="D11" i="1" s="1"/>
  <c r="C12" i="1"/>
  <c r="D12" i="1" s="1" a="1"/>
  <c r="D12" i="1" s="1"/>
  <c r="C13" i="1"/>
  <c r="D13" i="1" s="1" a="1"/>
  <c r="D13" i="1" s="1"/>
  <c r="C14" i="1"/>
  <c r="D14" i="1" s="1" a="1"/>
  <c r="D14" i="1" s="1"/>
  <c r="C15" i="1"/>
  <c r="D15" i="1" s="1" a="1"/>
  <c r="D15" i="1" s="1"/>
  <c r="C16" i="1"/>
  <c r="D16" i="1" s="1" a="1"/>
  <c r="D16" i="1" s="1"/>
  <c r="C17" i="1"/>
  <c r="D17" i="1" s="1" a="1"/>
  <c r="D17" i="1" s="1"/>
  <c r="C18" i="1"/>
  <c r="D18" i="1" s="1" a="1"/>
  <c r="D18" i="1" s="1"/>
  <c r="C19" i="1"/>
  <c r="D19" i="1" s="1" a="1"/>
  <c r="D19" i="1" s="1"/>
  <c r="C20" i="1"/>
  <c r="D20" i="1" s="1" a="1"/>
  <c r="D20" i="1" s="1"/>
  <c r="C21" i="1"/>
  <c r="D21" i="1" s="1" a="1"/>
  <c r="D21" i="1" s="1"/>
  <c r="C22" i="1"/>
  <c r="D22" i="1" s="1" a="1"/>
  <c r="D22" i="1" s="1"/>
  <c r="C23" i="1"/>
  <c r="D23" i="1" s="1" a="1"/>
  <c r="D23" i="1" s="1"/>
  <c r="C24" i="1"/>
  <c r="D24" i="1" s="1" a="1"/>
  <c r="D24" i="1" s="1"/>
  <c r="C25" i="1"/>
  <c r="D25" i="1" s="1" a="1"/>
  <c r="D25" i="1" s="1"/>
  <c r="C26" i="1"/>
  <c r="D26" i="1" s="1" a="1"/>
  <c r="D26" i="1" s="1"/>
  <c r="C27" i="1"/>
  <c r="D27" i="1" s="1" a="1"/>
  <c r="D27" i="1" s="1"/>
  <c r="C28" i="1"/>
  <c r="D28" i="1" s="1" a="1"/>
  <c r="D28" i="1" s="1"/>
  <c r="C29" i="1"/>
  <c r="D29" i="1" s="1" a="1"/>
  <c r="D29" i="1" s="1"/>
  <c r="C30" i="1"/>
  <c r="D30" i="1" s="1" a="1"/>
  <c r="D30" i="1" s="1"/>
  <c r="C31" i="1"/>
  <c r="D31" i="1" s="1" a="1"/>
  <c r="D31" i="1" s="1"/>
  <c r="C32" i="1"/>
  <c r="D32" i="1" s="1" a="1"/>
  <c r="D32" i="1" s="1"/>
  <c r="C33" i="1"/>
  <c r="D33" i="1" s="1" a="1"/>
  <c r="D33" i="1" s="1"/>
  <c r="C34" i="1"/>
  <c r="D34" i="1" s="1" a="1"/>
  <c r="D34" i="1" s="1"/>
  <c r="C35" i="1"/>
  <c r="D35" i="1" s="1" a="1"/>
  <c r="D35" i="1" s="1"/>
  <c r="C36" i="1"/>
  <c r="D36" i="1" s="1" a="1"/>
  <c r="D36" i="1" s="1"/>
  <c r="C37" i="1"/>
  <c r="D37" i="1" s="1" a="1"/>
  <c r="D37" i="1" s="1"/>
  <c r="C38" i="1"/>
  <c r="D38" i="1" s="1" a="1"/>
  <c r="D38" i="1" s="1"/>
  <c r="C39" i="1"/>
  <c r="D39" i="1" s="1" a="1"/>
  <c r="D39" i="1" s="1"/>
  <c r="C40" i="1"/>
  <c r="D40" i="1" s="1" a="1"/>
  <c r="D40" i="1" s="1"/>
  <c r="C41" i="1"/>
  <c r="D41" i="1" s="1" a="1"/>
  <c r="D41" i="1" s="1"/>
  <c r="C42" i="1"/>
  <c r="D42" i="1" s="1" a="1"/>
  <c r="D42" i="1" s="1"/>
  <c r="C43" i="1"/>
  <c r="D43" i="1" s="1" a="1"/>
  <c r="D43" i="1" s="1"/>
  <c r="C44" i="1"/>
  <c r="D44" i="1" s="1" a="1"/>
  <c r="D44" i="1" s="1"/>
  <c r="C45" i="1"/>
  <c r="D45" i="1" s="1" a="1"/>
  <c r="D45" i="1" s="1"/>
  <c r="C46" i="1"/>
  <c r="D46" i="1" s="1" a="1"/>
  <c r="D46" i="1" s="1"/>
  <c r="C47" i="1"/>
  <c r="D47" i="1" s="1" a="1"/>
  <c r="D47" i="1" s="1"/>
  <c r="C48" i="1"/>
  <c r="D48" i="1" s="1" a="1"/>
  <c r="D48" i="1" s="1"/>
  <c r="C49" i="1"/>
  <c r="D49" i="1" s="1" a="1"/>
  <c r="D49" i="1" s="1"/>
  <c r="C50" i="1"/>
  <c r="D50" i="1" s="1" a="1"/>
  <c r="D50" i="1" s="1"/>
  <c r="C51" i="1"/>
  <c r="D51" i="1" s="1" a="1"/>
  <c r="D51" i="1" s="1"/>
  <c r="C52" i="1"/>
  <c r="D52" i="1" s="1" a="1"/>
  <c r="D52" i="1" s="1"/>
  <c r="C53" i="1"/>
  <c r="D53" i="1" s="1" a="1"/>
  <c r="D53" i="1" s="1"/>
  <c r="C54" i="1"/>
  <c r="D54" i="1" s="1" a="1"/>
  <c r="D54" i="1" s="1"/>
  <c r="C55" i="1"/>
  <c r="D55" i="1" s="1" a="1"/>
  <c r="D55" i="1" s="1"/>
  <c r="C56" i="1"/>
  <c r="D56" i="1" s="1" a="1"/>
  <c r="D56" i="1" s="1"/>
  <c r="C57" i="1"/>
  <c r="D57" i="1" s="1" a="1"/>
  <c r="D57" i="1" s="1"/>
  <c r="C58" i="1"/>
  <c r="D58" i="1" s="1" a="1"/>
  <c r="D58" i="1" s="1"/>
  <c r="C59" i="1"/>
  <c r="D59" i="1" s="1" a="1"/>
  <c r="D59" i="1" s="1"/>
  <c r="C60" i="1"/>
  <c r="D60" i="1" s="1" a="1"/>
  <c r="D60" i="1" s="1"/>
  <c r="C61" i="1"/>
  <c r="D61" i="1" s="1" a="1"/>
  <c r="D61" i="1" s="1"/>
  <c r="C62" i="1"/>
  <c r="D62" i="1" s="1" a="1"/>
  <c r="D62" i="1" s="1"/>
  <c r="C63" i="1"/>
  <c r="D63" i="1" s="1" a="1"/>
  <c r="D63" i="1" s="1"/>
  <c r="C64" i="1"/>
  <c r="D64" i="1" s="1" a="1"/>
  <c r="D64" i="1" s="1"/>
  <c r="C65" i="1"/>
  <c r="D65" i="1" s="1" a="1"/>
  <c r="D65" i="1" s="1"/>
  <c r="C66" i="1"/>
  <c r="D66" i="1" s="1" a="1"/>
  <c r="D66" i="1" s="1"/>
  <c r="C67" i="1"/>
  <c r="D67" i="1" s="1" a="1"/>
  <c r="D67" i="1" s="1"/>
  <c r="C68" i="1"/>
  <c r="D68" i="1" s="1" a="1"/>
  <c r="D68" i="1" s="1"/>
  <c r="C69" i="1"/>
  <c r="D69" i="1" s="1" a="1"/>
  <c r="D69" i="1" s="1"/>
  <c r="C70" i="1"/>
  <c r="D70" i="1" s="1" a="1"/>
  <c r="D70" i="1" s="1"/>
  <c r="C71" i="1"/>
  <c r="D71" i="1" s="1" a="1"/>
  <c r="D71" i="1" s="1"/>
  <c r="C72" i="1"/>
  <c r="D72" i="1" s="1" a="1"/>
  <c r="D72" i="1" s="1"/>
  <c r="C73" i="1"/>
  <c r="D73" i="1" s="1" a="1"/>
  <c r="D73" i="1" s="1"/>
  <c r="C74" i="1"/>
  <c r="D74" i="1" s="1" a="1"/>
  <c r="D74" i="1" s="1"/>
  <c r="C75" i="1"/>
  <c r="D75" i="1" s="1" a="1"/>
  <c r="D75" i="1" s="1"/>
  <c r="C76" i="1"/>
  <c r="D76" i="1" s="1" a="1"/>
  <c r="D76" i="1" s="1"/>
  <c r="C77" i="1"/>
  <c r="D77" i="1" s="1" a="1"/>
  <c r="D77" i="1" s="1"/>
  <c r="C78" i="1"/>
  <c r="D78" i="1" s="1" a="1"/>
  <c r="D78" i="1" s="1"/>
  <c r="C79" i="1"/>
  <c r="D79" i="1" s="1" a="1"/>
  <c r="D79" i="1" s="1"/>
  <c r="C80" i="1"/>
  <c r="D80" i="1" s="1" a="1"/>
  <c r="D80" i="1" s="1"/>
  <c r="C81" i="1"/>
  <c r="D81" i="1" s="1" a="1"/>
  <c r="D81" i="1" s="1"/>
  <c r="C82" i="1"/>
  <c r="D82" i="1" s="1" a="1"/>
  <c r="D82" i="1" s="1"/>
  <c r="C83" i="1"/>
  <c r="D83" i="1" s="1" a="1"/>
  <c r="D83" i="1" s="1"/>
  <c r="C84" i="1"/>
  <c r="D84" i="1" s="1" a="1"/>
  <c r="D84" i="1" s="1"/>
  <c r="C85" i="1"/>
  <c r="D85" i="1" s="1" a="1"/>
  <c r="D85" i="1" s="1"/>
  <c r="C86" i="1"/>
  <c r="D86" i="1" s="1" a="1"/>
  <c r="D86" i="1" s="1"/>
  <c r="C87" i="1"/>
  <c r="D87" i="1" s="1" a="1"/>
  <c r="D87" i="1" s="1"/>
  <c r="C88" i="1"/>
  <c r="D88" i="1" s="1" a="1"/>
  <c r="D88" i="1" s="1"/>
  <c r="C89" i="1"/>
  <c r="D89" i="1" s="1" a="1"/>
  <c r="D89" i="1" s="1"/>
  <c r="C90" i="1"/>
  <c r="D90" i="1" s="1" a="1"/>
  <c r="D90" i="1" s="1"/>
  <c r="C91" i="1"/>
  <c r="D91" i="1" s="1" a="1"/>
  <c r="D91" i="1" s="1"/>
  <c r="C92" i="1"/>
  <c r="D92" i="1" s="1" a="1"/>
  <c r="D92" i="1" s="1"/>
  <c r="C93" i="1"/>
  <c r="D93" i="1" s="1" a="1"/>
  <c r="D93" i="1" s="1"/>
  <c r="C94" i="1"/>
  <c r="D94" i="1" s="1" a="1"/>
  <c r="D94" i="1" s="1"/>
  <c r="C95" i="1"/>
  <c r="D95" i="1" s="1" a="1"/>
  <c r="D95" i="1" s="1"/>
  <c r="C96" i="1"/>
  <c r="D96" i="1" s="1" a="1"/>
  <c r="D96" i="1" s="1"/>
  <c r="C97" i="1"/>
  <c r="D97" i="1" s="1" a="1"/>
  <c r="D97" i="1" s="1"/>
  <c r="C98" i="1"/>
  <c r="D98" i="1" s="1" a="1"/>
  <c r="D98" i="1" s="1"/>
  <c r="C99" i="1"/>
  <c r="D99" i="1" s="1" a="1"/>
  <c r="D99" i="1" s="1"/>
  <c r="C100" i="1"/>
  <c r="D100" i="1" s="1" a="1"/>
  <c r="D100" i="1" s="1"/>
  <c r="C101" i="1"/>
  <c r="D101" i="1" s="1" a="1"/>
  <c r="D101" i="1" s="1"/>
  <c r="C102" i="1"/>
  <c r="D102" i="1" s="1" a="1"/>
  <c r="D102" i="1" s="1"/>
  <c r="C103" i="1"/>
  <c r="D103" i="1" s="1" a="1"/>
  <c r="D103" i="1" s="1"/>
  <c r="C104" i="1"/>
  <c r="D104" i="1" s="1" a="1"/>
  <c r="D104" i="1" s="1"/>
  <c r="C105" i="1"/>
  <c r="D105" i="1" s="1" a="1"/>
  <c r="D105" i="1" s="1"/>
  <c r="C106" i="1"/>
  <c r="D106" i="1" s="1" a="1"/>
  <c r="D106" i="1" s="1"/>
  <c r="C107" i="1"/>
  <c r="D107" i="1" s="1" a="1"/>
  <c r="D107" i="1" s="1"/>
  <c r="C108" i="1"/>
  <c r="D108" i="1" s="1" a="1"/>
  <c r="D108" i="1" s="1"/>
  <c r="C109" i="1"/>
  <c r="D109" i="1" s="1" a="1"/>
  <c r="D109" i="1" s="1"/>
  <c r="C110" i="1"/>
  <c r="D110" i="1" s="1" a="1"/>
  <c r="D110" i="1" s="1"/>
  <c r="C2" i="1"/>
  <c r="D2" i="1" s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<sst xmlns="http://schemas.openxmlformats.org/spreadsheetml/2006/main" count="2365" uniqueCount="1110">
  <si>
    <t>Id</t>
  </si>
  <si>
    <t>BIRTHDATE</t>
  </si>
  <si>
    <t>DEATHDATE</t>
  </si>
  <si>
    <t>SSN</t>
  </si>
  <si>
    <t>DRIVERS</t>
  </si>
  <si>
    <t>PASSPORT</t>
  </si>
  <si>
    <t>PREFIX</t>
  </si>
  <si>
    <t>FIRST</t>
  </si>
  <si>
    <t>MIDDLE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</si>
  <si>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</si>
  <si>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</si>
  <si>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</si>
  <si>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</si>
  <si>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</si>
  <si>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</si>
  <si>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</si>
  <si>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</si>
  <si>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</si>
  <si>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</si>
  <si>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</si>
  <si>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</si>
  <si>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FIPS</t>
  </si>
  <si>
    <t>ZIP</t>
  </si>
  <si>
    <t>LAT</t>
  </si>
  <si>
    <t>LON</t>
  </si>
  <si>
    <t>HEALTHCARE_EXPENSES</t>
  </si>
  <si>
    <t>HEALTHCARE_COVERAGE</t>
  </si>
  <si>
    <t>INCOME</t>
  </si>
  <si>
    <t>74fb7318-9e69-35ea-266c-3bee58c2d31a</t>
  </si>
  <si>
    <t>null</t>
  </si>
  <si>
    <t>999-70-6438</t>
  </si>
  <si>
    <t>Frederic454</t>
  </si>
  <si>
    <t>Lyndon118</t>
  </si>
  <si>
    <t>Mante251</t>
  </si>
  <si>
    <t>white</t>
  </si>
  <si>
    <t>hispanic</t>
  </si>
  <si>
    <t>M</t>
  </si>
  <si>
    <t>Wakefield  Massachusetts  US</t>
  </si>
  <si>
    <t>807 Paucek Trail</t>
  </si>
  <si>
    <t>Lancaster</t>
  </si>
  <si>
    <t>Massachusetts</t>
  </si>
  <si>
    <t>Worcester County</t>
  </si>
  <si>
    <t>00000</t>
  </si>
  <si>
    <t>c044b671-1ff3-483e-40de-63d5266cfe6a</t>
  </si>
  <si>
    <t>999-99-6048</t>
  </si>
  <si>
    <t>Donn979</t>
  </si>
  <si>
    <t>Christopher407</t>
  </si>
  <si>
    <t>Schoen8</t>
  </si>
  <si>
    <t>nonhispanic</t>
  </si>
  <si>
    <t>Fitchburg  Massachusetts  US</t>
  </si>
  <si>
    <t>809 Simonis Crossroad</t>
  </si>
  <si>
    <t>Paxton</t>
  </si>
  <si>
    <t>a3d550b9-d110-fa1a-6871-1ba8c3dd542b</t>
  </si>
  <si>
    <t>999-53-4374</t>
  </si>
  <si>
    <t>S99930153</t>
  </si>
  <si>
    <t>X9071023X</t>
  </si>
  <si>
    <t>Mr.</t>
  </si>
  <si>
    <t>Claud279</t>
  </si>
  <si>
    <t>Greenholt190</t>
  </si>
  <si>
    <t>S</t>
  </si>
  <si>
    <t>Worcester  Massachusetts  US</t>
  </si>
  <si>
    <t>753 DuBuque Key</t>
  </si>
  <si>
    <t>West Wareham</t>
  </si>
  <si>
    <t>Plymouth County</t>
  </si>
  <si>
    <t>02576</t>
  </si>
  <si>
    <t>04a1cbab-08c8-fb9c-8285-13b8bc847905</t>
  </si>
  <si>
    <t>999-23-9478</t>
  </si>
  <si>
    <t>Dolores502</t>
  </si>
  <si>
    <t>SaldaÃ±a5</t>
  </si>
  <si>
    <t>F</t>
  </si>
  <si>
    <t>Santiago de los Caballeros  Santiago  DO</t>
  </si>
  <si>
    <t>936 Johns Bypass Unit 93</t>
  </si>
  <si>
    <t>Blackstone</t>
  </si>
  <si>
    <t>645b3172-3c6b-8d3a-d092-b50478f7f8a8</t>
  </si>
  <si>
    <t>999-95-4445</t>
  </si>
  <si>
    <t>S99988165</t>
  </si>
  <si>
    <t>X60953362X</t>
  </si>
  <si>
    <t>Mrs.</t>
  </si>
  <si>
    <t>Melonie209</t>
  </si>
  <si>
    <t>Walter473</t>
  </si>
  <si>
    <t>Ortiz186</t>
  </si>
  <si>
    <t>New Bedford  Massachusetts  US</t>
  </si>
  <si>
    <t>159 Koch Dam</t>
  </si>
  <si>
    <t>Beverly</t>
  </si>
  <si>
    <t>Essex County</t>
  </si>
  <si>
    <t>01915</t>
  </si>
  <si>
    <t>ff9802f3-cfd3-a98d-3a14-8eff476c6e78</t>
  </si>
  <si>
    <t>999-90-3040</t>
  </si>
  <si>
    <t>S99915625</t>
  </si>
  <si>
    <t>X16608868X</t>
  </si>
  <si>
    <t>Giovanni385</t>
  </si>
  <si>
    <t>Moses679</t>
  </si>
  <si>
    <t>Schroeder447</t>
  </si>
  <si>
    <t>Forestdale  Massachusetts  US</t>
  </si>
  <si>
    <t>908 Donnelly Run</t>
  </si>
  <si>
    <t>Brookline</t>
  </si>
  <si>
    <t>Norfolk County</t>
  </si>
  <si>
    <t>02446</t>
  </si>
  <si>
    <t>e600c363-0ccc-49e4-0437-365089ea4e5f</t>
  </si>
  <si>
    <t>999-93-5002</t>
  </si>
  <si>
    <t>S99929880</t>
  </si>
  <si>
    <t>X56331132X</t>
  </si>
  <si>
    <t>Yasmine182</t>
  </si>
  <si>
    <t>Boyer713</t>
  </si>
  <si>
    <t>Walker122</t>
  </si>
  <si>
    <t>Brookline  Massachusetts  US</t>
  </si>
  <si>
    <t>661 Reichert Brook</t>
  </si>
  <si>
    <t>Dartmouth</t>
  </si>
  <si>
    <t>Bristol County</t>
  </si>
  <si>
    <t>67d22731-cc96-ff9d-07f3-b2f19d9578ac</t>
  </si>
  <si>
    <t>999-23-2961</t>
  </si>
  <si>
    <t>S99974410</t>
  </si>
  <si>
    <t>X62623441X</t>
  </si>
  <si>
    <t>Pasquale620</t>
  </si>
  <si>
    <t>Kyle55</t>
  </si>
  <si>
    <t>Zulauf375</t>
  </si>
  <si>
    <t>D</t>
  </si>
  <si>
    <t>Newton  Massachusetts  US</t>
  </si>
  <si>
    <t>353 Reynolds Alley</t>
  </si>
  <si>
    <t>Falmouth</t>
  </si>
  <si>
    <t>Barnstable County</t>
  </si>
  <si>
    <t>02540</t>
  </si>
  <si>
    <t>bc11b710-f90b-561b-ae9a-bcfaed8df8bb</t>
  </si>
  <si>
    <t>999-31-3423</t>
  </si>
  <si>
    <t>S99913060</t>
  </si>
  <si>
    <t>X5083483X</t>
  </si>
  <si>
    <t>Tracy345</t>
  </si>
  <si>
    <t>Jamey282</t>
  </si>
  <si>
    <t>Daniel959</t>
  </si>
  <si>
    <t>Cambridge  Massachusetts  US</t>
  </si>
  <si>
    <t>728 Wintheiser Fort Apt 16</t>
  </si>
  <si>
    <t>Montgomery</t>
  </si>
  <si>
    <t>Hampden County</t>
  </si>
  <si>
    <t>ce5ec0e2-2631-bd6a-2d79-183cc6791e60</t>
  </si>
  <si>
    <t>999-84-1745</t>
  </si>
  <si>
    <t>Matthew562</t>
  </si>
  <si>
    <t>Ellsworth48</t>
  </si>
  <si>
    <t>Lang846</t>
  </si>
  <si>
    <t>Wareham  Massachusetts  US</t>
  </si>
  <si>
    <t>954 Marquardt Key</t>
  </si>
  <si>
    <t>Newton</t>
  </si>
  <si>
    <t>Middlesex County</t>
  </si>
  <si>
    <t>02467</t>
  </si>
  <si>
    <t>86e941db-8c9a-4d4f-9446-940e8d6e3045</t>
  </si>
  <si>
    <t>999-65-3280</t>
  </si>
  <si>
    <t>S99913635</t>
  </si>
  <si>
    <t>X66276096X</t>
  </si>
  <si>
    <t>Kathrin605</t>
  </si>
  <si>
    <t>Dallas143</t>
  </si>
  <si>
    <t>Lesch175</t>
  </si>
  <si>
    <t>Bogan287</t>
  </si>
  <si>
    <t>Shrewsbury  Massachusetts  US</t>
  </si>
  <si>
    <t>544 Ferry Quay</t>
  </si>
  <si>
    <t>Haverhill</t>
  </si>
  <si>
    <t>01832</t>
  </si>
  <si>
    <t>5ddb44f4-cdf7-d148-7c51-b9fa9c28b7ab</t>
  </si>
  <si>
    <t>999-65-4966</t>
  </si>
  <si>
    <t>S99988070</t>
  </si>
  <si>
    <t>Manuel446</t>
  </si>
  <si>
    <t>Esteban536</t>
  </si>
  <si>
    <t>Delgado712</t>
  </si>
  <si>
    <t>Puebla  Puebla  MX</t>
  </si>
  <si>
    <t>602 Stracke Frontage road Apt 29</t>
  </si>
  <si>
    <t>Springfield</t>
  </si>
  <si>
    <t>01109</t>
  </si>
  <si>
    <t>8626c06e-6e58-bbdb-14d2-c2eae26536e7</t>
  </si>
  <si>
    <t>999-71-8681</t>
  </si>
  <si>
    <t>S99980866</t>
  </si>
  <si>
    <t>X40271378X</t>
  </si>
  <si>
    <t>Caryl47</t>
  </si>
  <si>
    <t>Felice694</t>
  </si>
  <si>
    <t>Barrows492</t>
  </si>
  <si>
    <t>Hoeger474</t>
  </si>
  <si>
    <t>Framingham  Massachusetts  US</t>
  </si>
  <si>
    <t>821 Boehm Ranch Unit 0</t>
  </si>
  <si>
    <t>Rockport</t>
  </si>
  <si>
    <t>01966</t>
  </si>
  <si>
    <t>304c9ba6-8993-6b9d-f0d6-1cc64d3c175d</t>
  </si>
  <si>
    <t>999-26-9898</t>
  </si>
  <si>
    <t>Trang668</t>
  </si>
  <si>
    <t>Hanna456</t>
  </si>
  <si>
    <t>Feest103</t>
  </si>
  <si>
    <t>Athol  Massachusetts  US</t>
  </si>
  <si>
    <t>205 Hand Dale Apt 55</t>
  </si>
  <si>
    <t>Webster</t>
  </si>
  <si>
    <t>01570</t>
  </si>
  <si>
    <t>d8bd67e0-71ad-033f-907e-5c70ea9e7902</t>
  </si>
  <si>
    <t>999-93-7795</t>
  </si>
  <si>
    <t>S99913474</t>
  </si>
  <si>
    <t>X21259927X</t>
  </si>
  <si>
    <t>Ms.</t>
  </si>
  <si>
    <t>Dell305</t>
  </si>
  <si>
    <t>Lillie543</t>
  </si>
  <si>
    <t>Trantow673</t>
  </si>
  <si>
    <t>Bernardston  Massachusetts  US</t>
  </si>
  <si>
    <t>918 Dicki Quay</t>
  </si>
  <si>
    <t>Natick</t>
  </si>
  <si>
    <t>1cb25317-ca53-b723-3fa3-29b1816fb776</t>
  </si>
  <si>
    <t>999-71-5486</t>
  </si>
  <si>
    <t>S99922230</t>
  </si>
  <si>
    <t>X36921025X</t>
  </si>
  <si>
    <t>Hilma831</t>
  </si>
  <si>
    <t>Gaynell126</t>
  </si>
  <si>
    <t>Homenick806</t>
  </si>
  <si>
    <t>Feil794</t>
  </si>
  <si>
    <t>Braintree  Massachusetts  US</t>
  </si>
  <si>
    <t>549 Mayert Hollow Suite 63</t>
  </si>
  <si>
    <t>Winchendon</t>
  </si>
  <si>
    <t>01475</t>
  </si>
  <si>
    <t>a4d86f4a-7ea5-d244-eb7e-a9fb3c2bf9a2</t>
  </si>
  <si>
    <t>999-19-1277</t>
  </si>
  <si>
    <t>S99931878</t>
  </si>
  <si>
    <t>X78801540X</t>
  </si>
  <si>
    <t>Kristy290</t>
  </si>
  <si>
    <t>Kasie673</t>
  </si>
  <si>
    <t>Stamm704</t>
  </si>
  <si>
    <t>Wilkinson796</t>
  </si>
  <si>
    <t>Lowell  Massachusetts  US</t>
  </si>
  <si>
    <t>669 Koepp Byway</t>
  </si>
  <si>
    <t>71af5a02-7e1a-4bea-a363-632ba3f49d70</t>
  </si>
  <si>
    <t>999-60-3370</t>
  </si>
  <si>
    <t>S99930858</t>
  </si>
  <si>
    <t>X37647057X</t>
  </si>
  <si>
    <t>Jerrell6</t>
  </si>
  <si>
    <t>Ryan260</t>
  </si>
  <si>
    <t>Franecki195</t>
  </si>
  <si>
    <t>Chelmsford  Massachusetts  US</t>
  </si>
  <si>
    <t>836 Lockman Approach</t>
  </si>
  <si>
    <t>Franklin</t>
  </si>
  <si>
    <t>02038</t>
  </si>
  <si>
    <t>18b6c6e9-0c5c-44ff-a868-bd82e1a7c528</t>
  </si>
  <si>
    <t>999-17-8748</t>
  </si>
  <si>
    <t>S99928454</t>
  </si>
  <si>
    <t>X84533676X</t>
  </si>
  <si>
    <t>Carmon128</t>
  </si>
  <si>
    <t>Sharan181</t>
  </si>
  <si>
    <t>Mayert710</t>
  </si>
  <si>
    <t>Hoppe518</t>
  </si>
  <si>
    <t>Springfield  Massachusetts  US</t>
  </si>
  <si>
    <t>836 Christiansen Well</t>
  </si>
  <si>
    <t>Rochester</t>
  </si>
  <si>
    <t>20e85f46-0989-b8ee-035e-cd758e6be048</t>
  </si>
  <si>
    <t>999-20-5138</t>
  </si>
  <si>
    <t>S99959084</t>
  </si>
  <si>
    <t>X13844153X</t>
  </si>
  <si>
    <t>Maira380</t>
  </si>
  <si>
    <t>Janell58</t>
  </si>
  <si>
    <t>Rau926</t>
  </si>
  <si>
    <t>Gleichner915</t>
  </si>
  <si>
    <t>323 Hirthe Fork</t>
  </si>
  <si>
    <t>Danvers</t>
  </si>
  <si>
    <t>01923</t>
  </si>
  <si>
    <t>f20d3739-162d-b44c-e317-119fe32044d7</t>
  </si>
  <si>
    <t>999-18-6180</t>
  </si>
  <si>
    <t>S99936325</t>
  </si>
  <si>
    <t>X19049738X</t>
  </si>
  <si>
    <t>Oswaldo857</t>
  </si>
  <si>
    <t>Floyd420</t>
  </si>
  <si>
    <t>Marks830</t>
  </si>
  <si>
    <t>772 Effertz Rue Suite 87</t>
  </si>
  <si>
    <t>Ashburnham</t>
  </si>
  <si>
    <t>5aa6e34a-a35d-2147-cbd3-4771847e028f</t>
  </si>
  <si>
    <t>999-67-6183</t>
  </si>
  <si>
    <t>Gary33</t>
  </si>
  <si>
    <t>Palmer  Massachusetts  US</t>
  </si>
  <si>
    <t>125 Douglas Light Suite 17</t>
  </si>
  <si>
    <t>Wrentham</t>
  </si>
  <si>
    <t>e1e722a2-51fd-8816-9f5c-cff3fe480ba8</t>
  </si>
  <si>
    <t>999-78-8452</t>
  </si>
  <si>
    <t>Maddie576</t>
  </si>
  <si>
    <t>Cole117</t>
  </si>
  <si>
    <t>988 Reinger Orchard</t>
  </si>
  <si>
    <t>Quincy</t>
  </si>
  <si>
    <t>02170</t>
  </si>
  <si>
    <t>64842034-6d90-3325-b598-c93a03bd5f27</t>
  </si>
  <si>
    <t>999-44-5812</t>
  </si>
  <si>
    <t>Lanelle105</t>
  </si>
  <si>
    <t>Shirlene698</t>
  </si>
  <si>
    <t>Champlin946</t>
  </si>
  <si>
    <t>black</t>
  </si>
  <si>
    <t>Monson  Massachusetts  US</t>
  </si>
  <si>
    <t>883 Brown Mill Suite 44</t>
  </si>
  <si>
    <t>Revere</t>
  </si>
  <si>
    <t>Suffolk County</t>
  </si>
  <si>
    <t>02151</t>
  </si>
  <si>
    <t>b23a17ed-2c81-72d4-d293-a5e9f252e26a</t>
  </si>
  <si>
    <t>999-67-5240</t>
  </si>
  <si>
    <t>S99970177</t>
  </si>
  <si>
    <t>X78546348X</t>
  </si>
  <si>
    <t>Graciela518</t>
  </si>
  <si>
    <t>Carla633</t>
  </si>
  <si>
    <t>Escobedo608</t>
  </si>
  <si>
    <t>Hurtado459</t>
  </si>
  <si>
    <t>W</t>
  </si>
  <si>
    <t>714 Hayes Brook Unit 2</t>
  </si>
  <si>
    <t>Gloucester</t>
  </si>
  <si>
    <t>01930</t>
  </si>
  <si>
    <t>a1e93a30-b264-d222-0bd5-859d11b0647d</t>
  </si>
  <si>
    <t>999-59-3503</t>
  </si>
  <si>
    <t>S99917213</t>
  </si>
  <si>
    <t>X39725720X</t>
  </si>
  <si>
    <t>Kiyoko456</t>
  </si>
  <si>
    <t>Elma843</t>
  </si>
  <si>
    <t>Olson653</t>
  </si>
  <si>
    <t>VonRueden376</t>
  </si>
  <si>
    <t>Brockton  Massachusetts  US</t>
  </si>
  <si>
    <t>228 Walker Wynd Unit 18</t>
  </si>
  <si>
    <t>Adams</t>
  </si>
  <si>
    <t>Berkshire County</t>
  </si>
  <si>
    <t>01220</t>
  </si>
  <si>
    <t>47d730bf-ab53-2371-0b7d-e93cada09082</t>
  </si>
  <si>
    <t>999-72-8593</t>
  </si>
  <si>
    <t>S99919876</t>
  </si>
  <si>
    <t>X46045529X</t>
  </si>
  <si>
    <t>Parker433</t>
  </si>
  <si>
    <t>Lawrence741</t>
  </si>
  <si>
    <t>Bosco882</t>
  </si>
  <si>
    <t>Boston  Massachusetts  US</t>
  </si>
  <si>
    <t>1016 Quitzon Vista Apt 16</t>
  </si>
  <si>
    <t>Salem</t>
  </si>
  <si>
    <t>01970</t>
  </si>
  <si>
    <t>af84a23e-4bd7-c30a-40c1-c4cbe6ce44d5</t>
  </si>
  <si>
    <t>999-19-4753</t>
  </si>
  <si>
    <t>S99960775</t>
  </si>
  <si>
    <t>X28429222X</t>
  </si>
  <si>
    <t>Hettinger594</t>
  </si>
  <si>
    <t>Revere  Massachusetts  US</t>
  </si>
  <si>
    <t>1051 Johnson Forge Unit 20</t>
  </si>
  <si>
    <t>South Duxbury</t>
  </si>
  <si>
    <t>cbe26dfd-c899-66f9-91e7-15157da4e245</t>
  </si>
  <si>
    <t>999-55-9456</t>
  </si>
  <si>
    <t>S99931555</t>
  </si>
  <si>
    <t>X21822259X</t>
  </si>
  <si>
    <t>Lula998</t>
  </si>
  <si>
    <t>Arvilla101</t>
  </si>
  <si>
    <t>Kuhic920</t>
  </si>
  <si>
    <t>North Adams  Massachusetts  US</t>
  </si>
  <si>
    <t>126 Homenick Viaduct Suite 54</t>
  </si>
  <si>
    <t>Rowley</t>
  </si>
  <si>
    <t>01969</t>
  </si>
  <si>
    <t>e3ff6cc0-fe2a-8f20-1513-bba2a310e3db</t>
  </si>
  <si>
    <t>999-94-5305</t>
  </si>
  <si>
    <t>S99956862</t>
  </si>
  <si>
    <t>Tennie915</t>
  </si>
  <si>
    <t>Andre610</t>
  </si>
  <si>
    <t>Davis923</t>
  </si>
  <si>
    <t>Kingston  Massachusetts  US</t>
  </si>
  <si>
    <t>319 Adams Terrace Suite 46</t>
  </si>
  <si>
    <t>Westborough</t>
  </si>
  <si>
    <t>01581</t>
  </si>
  <si>
    <t>91675dd3-5c07-2359-e5c5-a2f5a4240959</t>
  </si>
  <si>
    <t>999-12-8177</t>
  </si>
  <si>
    <t>S99975932</t>
  </si>
  <si>
    <t>X85394317X</t>
  </si>
  <si>
    <t>Katia630</t>
  </si>
  <si>
    <t>Jon665</t>
  </si>
  <si>
    <t>Kunze215</t>
  </si>
  <si>
    <t>Mohr916</t>
  </si>
  <si>
    <t>Natick  Massachusetts  US</t>
  </si>
  <si>
    <t>254 Windler Corner Unit 93</t>
  </si>
  <si>
    <t>3b7610d7-ddbb-6b42-53ed-7e456a76a38b</t>
  </si>
  <si>
    <t>999-28-4529</t>
  </si>
  <si>
    <t>S99920737</t>
  </si>
  <si>
    <t>X31218377X</t>
  </si>
  <si>
    <t>Jordan900</t>
  </si>
  <si>
    <t>Raphael767</t>
  </si>
  <si>
    <t>Blick895</t>
  </si>
  <si>
    <t>Marlborough  Massachusetts  US</t>
  </si>
  <si>
    <t>294 Corwin Annex</t>
  </si>
  <si>
    <t>East Bridgewater</t>
  </si>
  <si>
    <t>4095ecab-8118-119b-4bae-f482e311eb9a</t>
  </si>
  <si>
    <t>999-80-3951</t>
  </si>
  <si>
    <t>S99930014</t>
  </si>
  <si>
    <t>X88539157X</t>
  </si>
  <si>
    <t>Shameka870</t>
  </si>
  <si>
    <t>Stacie105</t>
  </si>
  <si>
    <t>Emard19</t>
  </si>
  <si>
    <t>Batz141</t>
  </si>
  <si>
    <t>Franklin  Massachusetts  US</t>
  </si>
  <si>
    <t>277 Daugherty Underpass Unit 1</t>
  </si>
  <si>
    <t>3c8473fd-8612-000e-b2c8-679f2fa29f4f</t>
  </si>
  <si>
    <t>999-70-4392</t>
  </si>
  <si>
    <t>S99974931</t>
  </si>
  <si>
    <t>X49159523X</t>
  </si>
  <si>
    <t>Laine739</t>
  </si>
  <si>
    <t>Nannette779</t>
  </si>
  <si>
    <t>Feeney44</t>
  </si>
  <si>
    <t>Macejkovic424</t>
  </si>
  <si>
    <t>Dover  Massachusetts  US</t>
  </si>
  <si>
    <t>891 Miller Street</t>
  </si>
  <si>
    <t>Hull</t>
  </si>
  <si>
    <t>02045</t>
  </si>
  <si>
    <t>2baf0711-d8d9-5a2e-41e1-987a6d16d0ed</t>
  </si>
  <si>
    <t>999-15-8889</t>
  </si>
  <si>
    <t>S99917925</t>
  </si>
  <si>
    <t>X18886775X</t>
  </si>
  <si>
    <t>Albertina684</t>
  </si>
  <si>
    <t>Soo315</t>
  </si>
  <si>
    <t>Dickens475</t>
  </si>
  <si>
    <t>Stoltenberg489</t>
  </si>
  <si>
    <t>Taunton  Massachusetts  US</t>
  </si>
  <si>
    <t>986 Hintz Club Unit 26</t>
  </si>
  <si>
    <t>Worcester</t>
  </si>
  <si>
    <t>01610</t>
  </si>
  <si>
    <t>5f146590-933c-21a2-e8bc-54a4b0fffd86</t>
  </si>
  <si>
    <t>999-12-4458</t>
  </si>
  <si>
    <t>S99976259</t>
  </si>
  <si>
    <t>Ka422</t>
  </si>
  <si>
    <t>Smith67</t>
  </si>
  <si>
    <t>Methuen  Massachusetts  US</t>
  </si>
  <si>
    <t>140 Homenick Vale</t>
  </si>
  <si>
    <t>d48f3c1c-ffa5-592e-e95a-72cbbb765f80</t>
  </si>
  <si>
    <t>999-18-3421</t>
  </si>
  <si>
    <t>S99970265</t>
  </si>
  <si>
    <t>X58068480X</t>
  </si>
  <si>
    <t>Kali995</t>
  </si>
  <si>
    <t>Sunny31</t>
  </si>
  <si>
    <t>Beahan375</t>
  </si>
  <si>
    <t>649 West Forge Unit 89</t>
  </si>
  <si>
    <t>Chicopee</t>
  </si>
  <si>
    <t>01013</t>
  </si>
  <si>
    <t>ab1faf87-e3f6-e990-60f9-8b4907b4d699</t>
  </si>
  <si>
    <t>999-39-4203</t>
  </si>
  <si>
    <t>S99985013</t>
  </si>
  <si>
    <t>X4231208X</t>
  </si>
  <si>
    <t>Mitch821</t>
  </si>
  <si>
    <t>Hyman89</t>
  </si>
  <si>
    <t>Nitzsche158</t>
  </si>
  <si>
    <t>Billerica  Massachusetts  US</t>
  </si>
  <si>
    <t>950 Nikolaus Annex</t>
  </si>
  <si>
    <t>Longmeadow</t>
  </si>
  <si>
    <t>01106</t>
  </si>
  <si>
    <t>ba2d627c-f94b-7c75-70cd-8e9da4f6e7ca</t>
  </si>
  <si>
    <t>999-81-2183</t>
  </si>
  <si>
    <t>S99959290</t>
  </si>
  <si>
    <t>X73740736X</t>
  </si>
  <si>
    <t>Adan632</t>
  </si>
  <si>
    <t>Len277</t>
  </si>
  <si>
    <t>Hessel84</t>
  </si>
  <si>
    <t>Westfield  Massachusetts  US</t>
  </si>
  <si>
    <t>576 Ruecker Mall Unit 88</t>
  </si>
  <si>
    <t>Auburn</t>
  </si>
  <si>
    <t>ef1bf9fe-0ad7-3da9-d103-6e2993065e04</t>
  </si>
  <si>
    <t>999-16-4569</t>
  </si>
  <si>
    <t>S99958151</t>
  </si>
  <si>
    <t>X85865426X</t>
  </si>
  <si>
    <t>Ellan282</t>
  </si>
  <si>
    <t>Caroll955</t>
  </si>
  <si>
    <t>Kuvalis369</t>
  </si>
  <si>
    <t>Cronin387</t>
  </si>
  <si>
    <t>Gloucester  Massachusetts  US</t>
  </si>
  <si>
    <t>355 Heidenreich Fork Suite 41</t>
  </si>
  <si>
    <t>Topsfield</t>
  </si>
  <si>
    <t>01983</t>
  </si>
  <si>
    <t>51c0fc84-3c7f-d0b3-2abc-b6536f495bb5</t>
  </si>
  <si>
    <t>999-50-9551</t>
  </si>
  <si>
    <t>Morton637</t>
  </si>
  <si>
    <t>Wilfred787</t>
  </si>
  <si>
    <t>Littel644</t>
  </si>
  <si>
    <t>Lawrence  Massachusetts  US</t>
  </si>
  <si>
    <t>676 Wolff Vista Unit 2</t>
  </si>
  <si>
    <t>Fairhaven</t>
  </si>
  <si>
    <t>aa80981d-97d6-432a-d1a8-13f3c4e75435</t>
  </si>
  <si>
    <t>999-87-1846</t>
  </si>
  <si>
    <t>S99944557</t>
  </si>
  <si>
    <t>X87877891X</t>
  </si>
  <si>
    <t>Lakenya863</t>
  </si>
  <si>
    <t>Kub800</t>
  </si>
  <si>
    <t>Belmont  Massachusetts  US</t>
  </si>
  <si>
    <t>515 Kautzer Lock</t>
  </si>
  <si>
    <t>Boston</t>
  </si>
  <si>
    <t>02199</t>
  </si>
  <si>
    <t>e2f355a7-ead4-95e8-669b-954d37d79bfe</t>
  </si>
  <si>
    <t>999-95-3600</t>
  </si>
  <si>
    <t>S99920825</t>
  </si>
  <si>
    <t>X35273645X</t>
  </si>
  <si>
    <t>Lecia978</t>
  </si>
  <si>
    <t>Estelle478</t>
  </si>
  <si>
    <t>Doyle959</t>
  </si>
  <si>
    <t>Kunde533</t>
  </si>
  <si>
    <t>Gardner  Massachusetts  US</t>
  </si>
  <si>
    <t>599 Pagac Trace</t>
  </si>
  <si>
    <t>6697551f-05c5-75e5-c960-1a9492bed94f</t>
  </si>
  <si>
    <t>999-12-7268</t>
  </si>
  <si>
    <t>S99941820</t>
  </si>
  <si>
    <t>X32593557X</t>
  </si>
  <si>
    <t>Veta780</t>
  </si>
  <si>
    <t>Thelma273</t>
  </si>
  <si>
    <t>Rice937</t>
  </si>
  <si>
    <t>Somerville  Massachusetts  US</t>
  </si>
  <si>
    <t>588 Stokes Trail</t>
  </si>
  <si>
    <t>Forestdale</t>
  </si>
  <si>
    <t>02644</t>
  </si>
  <si>
    <t>d7490a02-0e73-7afe-6d94-499a9672aa7a</t>
  </si>
  <si>
    <t>999-75-7641</t>
  </si>
  <si>
    <t>S99971065</t>
  </si>
  <si>
    <t>X69613701X</t>
  </si>
  <si>
    <t>Sherry479</t>
  </si>
  <si>
    <t>Corwin846</t>
  </si>
  <si>
    <t>Koch169</t>
  </si>
  <si>
    <t>Medford  Massachusetts  US</t>
  </si>
  <si>
    <t>400 Rohan Stravenue</t>
  </si>
  <si>
    <t>02163</t>
  </si>
  <si>
    <t>a99535ca-1713-7fb8-fbc9-5253130c3b44</t>
  </si>
  <si>
    <t>999-13-7495</t>
  </si>
  <si>
    <t>S99996600</t>
  </si>
  <si>
    <t>X6576242X</t>
  </si>
  <si>
    <t>Dale454</t>
  </si>
  <si>
    <t>Stefanie819</t>
  </si>
  <si>
    <t>Crona259</t>
  </si>
  <si>
    <t>asian</t>
  </si>
  <si>
    <t>Chongqing  Chongqing Municipality  CN</t>
  </si>
  <si>
    <t>267 Hettinger Port</t>
  </si>
  <si>
    <t>Tewksbury</t>
  </si>
  <si>
    <t>1717c760-960b-f23c-6522-e9c38a91bbec</t>
  </si>
  <si>
    <t>999-16-2512</t>
  </si>
  <si>
    <t>S99997382</t>
  </si>
  <si>
    <t>X27914437X</t>
  </si>
  <si>
    <t>Deshawn686</t>
  </si>
  <si>
    <t>Donny470</t>
  </si>
  <si>
    <t>Gulgowski816</t>
  </si>
  <si>
    <t>437 Waters Loaf</t>
  </si>
  <si>
    <t>Westport</t>
  </si>
  <si>
    <t>649e2370-6031-435b-d73f-926a30dbd8e4</t>
  </si>
  <si>
    <t>999-88-9611</t>
  </si>
  <si>
    <t>S99959185</t>
  </si>
  <si>
    <t>X28714210X</t>
  </si>
  <si>
    <t>Milagros256</t>
  </si>
  <si>
    <t>Goldner995</t>
  </si>
  <si>
    <t>Heidenreich818</t>
  </si>
  <si>
    <t>Lenox  Massachusetts  US</t>
  </si>
  <si>
    <t>547 Funk Tunnel Suite 57</t>
  </si>
  <si>
    <t>North Attleborough</t>
  </si>
  <si>
    <t>aa276f8b-8b7b-2c11-6d16-6e2d7ca64fa8</t>
  </si>
  <si>
    <t>999-41-1485</t>
  </si>
  <si>
    <t>Kent912</t>
  </si>
  <si>
    <t>DuBuque211</t>
  </si>
  <si>
    <t>Upton  Massachusetts  US</t>
  </si>
  <si>
    <t>243 Wunsch Gateway</t>
  </si>
  <si>
    <t>Lawrence</t>
  </si>
  <si>
    <t>01841</t>
  </si>
  <si>
    <t>080f5aac-fdeb-912c-d379-cb7e1b94995d</t>
  </si>
  <si>
    <t>999-49-1376</t>
  </si>
  <si>
    <t>S99959153</t>
  </si>
  <si>
    <t>X66102649X</t>
  </si>
  <si>
    <t>Justa309</t>
  </si>
  <si>
    <t>Hermann103</t>
  </si>
  <si>
    <t>Cruickshank494</t>
  </si>
  <si>
    <t>649 Lindgren Ville Apt 60</t>
  </si>
  <si>
    <t>01607</t>
  </si>
  <si>
    <t>6d13bcf0-9d64-832c-5445-b67f5f7f238b</t>
  </si>
  <si>
    <t>999-66-2461</t>
  </si>
  <si>
    <t>S99937084</t>
  </si>
  <si>
    <t>X38343711X</t>
  </si>
  <si>
    <t>Reynalda736</t>
  </si>
  <si>
    <t>Jazmine498</t>
  </si>
  <si>
    <t>Brown30</t>
  </si>
  <si>
    <t>Ullrich385</t>
  </si>
  <si>
    <t>Hong Kong  Hong Kong Special Administrative Region  CN</t>
  </si>
  <si>
    <t>1018 Schuppe Neck</t>
  </si>
  <si>
    <t>23a8953e-9450-d964-1675-80af5d7ff6c0</t>
  </si>
  <si>
    <t>999-32-9990</t>
  </si>
  <si>
    <t>S99984190</t>
  </si>
  <si>
    <t>X62537518X</t>
  </si>
  <si>
    <t>Eusebio566</t>
  </si>
  <si>
    <t>Derrick232</t>
  </si>
  <si>
    <t>Runte676</t>
  </si>
  <si>
    <t>Malden  Massachusetts  US</t>
  </si>
  <si>
    <t>829 Murray Street</t>
  </si>
  <si>
    <t>Lowell</t>
  </si>
  <si>
    <t>01851</t>
  </si>
  <si>
    <t>bb06f5c1-47e0-0e91-f9bf-648a87a4dfdf</t>
  </si>
  <si>
    <t>999-85-1128</t>
  </si>
  <si>
    <t>S99938601</t>
  </si>
  <si>
    <t>X74592275X</t>
  </si>
  <si>
    <t>Claudine313</t>
  </si>
  <si>
    <t>Shela13</t>
  </si>
  <si>
    <t>Anderson154</t>
  </si>
  <si>
    <t>Pollich983</t>
  </si>
  <si>
    <t>Stoneham  Massachusetts  US</t>
  </si>
  <si>
    <t>138 Mayer Park Apt 2</t>
  </si>
  <si>
    <t>Yarmouth</t>
  </si>
  <si>
    <t>592ae466-d3d5-38a1-1ebf-7c17087cc7fc</t>
  </si>
  <si>
    <t>999-52-2128</t>
  </si>
  <si>
    <t>S99937625</t>
  </si>
  <si>
    <t>X3181896X</t>
  </si>
  <si>
    <t>Shon148</t>
  </si>
  <si>
    <t>Jose871</t>
  </si>
  <si>
    <t>Hand679</t>
  </si>
  <si>
    <t>592 Rohan Byway Apt 52</t>
  </si>
  <si>
    <t>Mattapoisett</t>
  </si>
  <si>
    <t>f2123dde-b6a9-df03-ffb9-7ad12ff6ecb1</t>
  </si>
  <si>
    <t>999-83-8919</t>
  </si>
  <si>
    <t>S99966134</t>
  </si>
  <si>
    <t>X10819018X</t>
  </si>
  <si>
    <t>Mickey576</t>
  </si>
  <si>
    <t>Murazik203</t>
  </si>
  <si>
    <t>376 Wintheiser Meadow Suite 91</t>
  </si>
  <si>
    <t>d762526f-8163-af5e-18f0-5a89dc5c7a25</t>
  </si>
  <si>
    <t>999-11-8828</t>
  </si>
  <si>
    <t>S99942947</t>
  </si>
  <si>
    <t>X81359615X</t>
  </si>
  <si>
    <t>Annalisa973</t>
  </si>
  <si>
    <t>Michell380</t>
  </si>
  <si>
    <t>Steuber698</t>
  </si>
  <si>
    <t>Johnson679</t>
  </si>
  <si>
    <t>Pittsfield  Massachusetts  US</t>
  </si>
  <si>
    <t>586 Haag Park Apt 84</t>
  </si>
  <si>
    <t>Hingham</t>
  </si>
  <si>
    <t>02043</t>
  </si>
  <si>
    <t>ca176b6c-78cd-f8d3-4cae-2b885123f43c</t>
  </si>
  <si>
    <t>999-82-2326</t>
  </si>
  <si>
    <t>Carley868</t>
  </si>
  <si>
    <t>Gaylord332</t>
  </si>
  <si>
    <t>Fall River  Massachusetts  US</t>
  </si>
  <si>
    <t>829 Wiegand Way Unit 20</t>
  </si>
  <si>
    <t>Arlington</t>
  </si>
  <si>
    <t>02474</t>
  </si>
  <si>
    <t>3705bd69-7e78-5fd0-a613-fd6c7853df5e</t>
  </si>
  <si>
    <t>999-51-8070</t>
  </si>
  <si>
    <t>S99934723</t>
  </si>
  <si>
    <t>X88968961X</t>
  </si>
  <si>
    <t>Carey440</t>
  </si>
  <si>
    <t>Quinton758</t>
  </si>
  <si>
    <t>Stokes453</t>
  </si>
  <si>
    <t>663 Mills Parade</t>
  </si>
  <si>
    <t>12819fea-d5a7-887a-46cc-55b61a2abc5a</t>
  </si>
  <si>
    <t>999-98-1121</t>
  </si>
  <si>
    <t>Vance413</t>
  </si>
  <si>
    <t>Roderick835</t>
  </si>
  <si>
    <t>Kuphal363</t>
  </si>
  <si>
    <t>Quincy  Massachusetts  US</t>
  </si>
  <si>
    <t>160 Hagenes Pathway Suite 27</t>
  </si>
  <si>
    <t>01907</t>
  </si>
  <si>
    <t>e4d28924-c24d-a3d7-fd28-f886c6824e11</t>
  </si>
  <si>
    <t>999-97-4442</t>
  </si>
  <si>
    <t>S99975699</t>
  </si>
  <si>
    <t>X40293443X</t>
  </si>
  <si>
    <t>Osvaldo336</t>
  </si>
  <si>
    <t>Dannie881</t>
  </si>
  <si>
    <t>Armstrong51</t>
  </si>
  <si>
    <t>870 Keeling Drive Apt 3</t>
  </si>
  <si>
    <t>Medford</t>
  </si>
  <si>
    <t>02155</t>
  </si>
  <si>
    <t>3b686e25-a70a-198d-306f-222bfda10aff</t>
  </si>
  <si>
    <t>999-72-9638</t>
  </si>
  <si>
    <t>S99963873</t>
  </si>
  <si>
    <t>X44908282X</t>
  </si>
  <si>
    <t>Jared66</t>
  </si>
  <si>
    <t>Kurtis994</t>
  </si>
  <si>
    <t>Murphy561</t>
  </si>
  <si>
    <t>Middleborough  Massachusetts  US</t>
  </si>
  <si>
    <t>333 Mertz Stravenue</t>
  </si>
  <si>
    <t>West Concord</t>
  </si>
  <si>
    <t>74e79c4b-7360-6cad-15ee-729bb63cc439</t>
  </si>
  <si>
    <t>999-95-6748</t>
  </si>
  <si>
    <t>S99928174</t>
  </si>
  <si>
    <t>X61887587X</t>
  </si>
  <si>
    <t>Arlie183</t>
  </si>
  <si>
    <t>Burl285</t>
  </si>
  <si>
    <t>Wilderman619</t>
  </si>
  <si>
    <t>Groton  Massachusetts  US</t>
  </si>
  <si>
    <t>361 Bergstrom Green Unit 57</t>
  </si>
  <si>
    <t>Marshfield</t>
  </si>
  <si>
    <t>02050</t>
  </si>
  <si>
    <t>9972a4f6-a7e6-9d1c-4493-664995674285</t>
  </si>
  <si>
    <t>999-71-5175</t>
  </si>
  <si>
    <t>S99992364</t>
  </si>
  <si>
    <t>X13297771X</t>
  </si>
  <si>
    <t>Gail741</t>
  </si>
  <si>
    <t>Kautzer186</t>
  </si>
  <si>
    <t>Waltham  Massachusetts  US</t>
  </si>
  <si>
    <t>969 Cronin Run</t>
  </si>
  <si>
    <t>Wakefield</t>
  </si>
  <si>
    <t>01940</t>
  </si>
  <si>
    <t>7b0346d7-7095-df29-b1f5-175b05170f9c</t>
  </si>
  <si>
    <t>999-11-8157</t>
  </si>
  <si>
    <t>S99912507</t>
  </si>
  <si>
    <t>X73740601X</t>
  </si>
  <si>
    <t>Frankie174</t>
  </si>
  <si>
    <t>Michal596</t>
  </si>
  <si>
    <t>O'Keefe54</t>
  </si>
  <si>
    <t>Seekonk  Massachusetts  US</t>
  </si>
  <si>
    <t>1069 Gutmann Brook</t>
  </si>
  <si>
    <t>Dedham</t>
  </si>
  <si>
    <t>02026</t>
  </si>
  <si>
    <t>9f278fe3-c835-8f8f-8573-fcc0ee8dd2d9</t>
  </si>
  <si>
    <t>999-87-6323</t>
  </si>
  <si>
    <t>S99997559</t>
  </si>
  <si>
    <t>X78917186X</t>
  </si>
  <si>
    <t>Buster609</t>
  </si>
  <si>
    <t>Mel236</t>
  </si>
  <si>
    <t>Daegu  Daegu  KR</t>
  </si>
  <si>
    <t>443 Denesik Forge</t>
  </si>
  <si>
    <t>Dracut</t>
  </si>
  <si>
    <t>69e52774-1351-f0c2-0664-7d3f85d58cd6</t>
  </si>
  <si>
    <t>999-12-6654</t>
  </si>
  <si>
    <t>S99918588</t>
  </si>
  <si>
    <t>X66190512X</t>
  </si>
  <si>
    <t>Rusty501</t>
  </si>
  <si>
    <t>Earl438</t>
  </si>
  <si>
    <t>Romaguera67</t>
  </si>
  <si>
    <t>679 Zemlak Glen</t>
  </si>
  <si>
    <t>02131</t>
  </si>
  <si>
    <t>e4647ee2-f7fe-4202-57c3-6bdafcff9ba3</t>
  </si>
  <si>
    <t>999-29-9849</t>
  </si>
  <si>
    <t>S99955744</t>
  </si>
  <si>
    <t>X53176072X</t>
  </si>
  <si>
    <t>Agnus790</t>
  </si>
  <si>
    <t>Annalee788</t>
  </si>
  <si>
    <t>Streich926</t>
  </si>
  <si>
    <t>Gerlach374</t>
  </si>
  <si>
    <t>437 Kuphal Quay Suite 19</t>
  </si>
  <si>
    <t>42397cce-f7b0-3c9d-89fa-1dfca5552bb4</t>
  </si>
  <si>
    <t>999-60-4998</t>
  </si>
  <si>
    <t>S99931574</t>
  </si>
  <si>
    <t>X48424401X</t>
  </si>
  <si>
    <t>Whitley172</t>
  </si>
  <si>
    <t>Rae910</t>
  </si>
  <si>
    <t>Jenkins714</t>
  </si>
  <si>
    <t>Schmitt836</t>
  </si>
  <si>
    <t>Scituate  Massachusetts  US</t>
  </si>
  <si>
    <t>348 Blick Brook Unit 35</t>
  </si>
  <si>
    <t>Dennis</t>
  </si>
  <si>
    <t>02638</t>
  </si>
  <si>
    <t>992b6f66-b368-d3c5-55f0-a1d9dd8cd9ba</t>
  </si>
  <si>
    <t>999-78-9763</t>
  </si>
  <si>
    <t>S99985290</t>
  </si>
  <si>
    <t>X74075751X</t>
  </si>
  <si>
    <t>Reyes140</t>
  </si>
  <si>
    <t>Jeffry142</t>
  </si>
  <si>
    <t>Kassulke119</t>
  </si>
  <si>
    <t>Berlin  Massachusetts  US</t>
  </si>
  <si>
    <t>527 Nader Gardens Apt 88</t>
  </si>
  <si>
    <t>Milford</t>
  </si>
  <si>
    <t>01757</t>
  </si>
  <si>
    <t>f1e292af-ab74-d56e-d9d6-b18e57c9e09f</t>
  </si>
  <si>
    <t>999-12-5895</t>
  </si>
  <si>
    <t>S99967888</t>
  </si>
  <si>
    <t>X61712237X</t>
  </si>
  <si>
    <t>Neta452</t>
  </si>
  <si>
    <t>Mann644</t>
  </si>
  <si>
    <t>Pembroke  Massachusetts  US</t>
  </si>
  <si>
    <t>226 Boehm Fork</t>
  </si>
  <si>
    <t>Shrewsbury</t>
  </si>
  <si>
    <t>0aaecf6a-1fd0-d2b3-4f98-16f56060ae3b</t>
  </si>
  <si>
    <t>999-84-2200</t>
  </si>
  <si>
    <t>S99940272</t>
  </si>
  <si>
    <t>X15290502X</t>
  </si>
  <si>
    <t>Jayson808</t>
  </si>
  <si>
    <t>Ian270</t>
  </si>
  <si>
    <t>O'Connell601</t>
  </si>
  <si>
    <t>Abington  Massachusetts  US</t>
  </si>
  <si>
    <t>886 Dickinson Avenue</t>
  </si>
  <si>
    <t>36307fcf-588f-28a2-aaec-4be0da49751a</t>
  </si>
  <si>
    <t>999-86-2768</t>
  </si>
  <si>
    <t>S99996190</t>
  </si>
  <si>
    <t>X2541371X</t>
  </si>
  <si>
    <t>Fernando603</t>
  </si>
  <si>
    <t>Rodrigo242</t>
  </si>
  <si>
    <t>Saldivar860</t>
  </si>
  <si>
    <t>Havana  Havana  CU</t>
  </si>
  <si>
    <t>228 Farrell Lane Apt 33</t>
  </si>
  <si>
    <t>02122</t>
  </si>
  <si>
    <t>cb480b81-7ead-94c0-07bf-760d2e3a651c</t>
  </si>
  <si>
    <t>999-85-2407</t>
  </si>
  <si>
    <t>S99949055</t>
  </si>
  <si>
    <t>X19873029X</t>
  </si>
  <si>
    <t>Cherelle538</t>
  </si>
  <si>
    <t>Troy560</t>
  </si>
  <si>
    <t>Kilback373</t>
  </si>
  <si>
    <t>Collier206</t>
  </si>
  <si>
    <t>Everett  Massachusetts  US</t>
  </si>
  <si>
    <t>966 Paucek Route</t>
  </si>
  <si>
    <t>c034b701-9b07-c59d-0c0f-117a38ce2a17</t>
  </si>
  <si>
    <t>999-23-3196</t>
  </si>
  <si>
    <t>Tyron580</t>
  </si>
  <si>
    <t>Andrea7</t>
  </si>
  <si>
    <t>Vandervort697</t>
  </si>
  <si>
    <t>904 Kuhlman Quay</t>
  </si>
  <si>
    <t>Leominster</t>
  </si>
  <si>
    <t>01453</t>
  </si>
  <si>
    <t>09d7f977-c502-eb7f-2d21-247f0ee3c4e3</t>
  </si>
  <si>
    <t>999-92-9995</t>
  </si>
  <si>
    <t>Alexis664</t>
  </si>
  <si>
    <t>Nicolas769</t>
  </si>
  <si>
    <t>Peabody  Massachusetts  US</t>
  </si>
  <si>
    <t>631 Brekke Estate</t>
  </si>
  <si>
    <t>Peabody</t>
  </si>
  <si>
    <t>b2ac9746-a964-95f5-89cf-5c1f6b34314b</t>
  </si>
  <si>
    <t>999-64-7309</t>
  </si>
  <si>
    <t>S99995486</t>
  </si>
  <si>
    <t>X64032935X</t>
  </si>
  <si>
    <t>Elinor7</t>
  </si>
  <si>
    <t>Vashti163</t>
  </si>
  <si>
    <t>Tromp100</t>
  </si>
  <si>
    <t>Torp761</t>
  </si>
  <si>
    <t>Milford  Massachusetts  US</t>
  </si>
  <si>
    <t>1040 Reichel Haven Unit 73</t>
  </si>
  <si>
    <t>01830</t>
  </si>
  <si>
    <t>55aec98c-9fc1-12a9-ff62-cbbb6ba76873</t>
  </si>
  <si>
    <t>999-73-5691</t>
  </si>
  <si>
    <t>S99930795</t>
  </si>
  <si>
    <t>X14286568X</t>
  </si>
  <si>
    <t>Laci507</t>
  </si>
  <si>
    <t>Michael441</t>
  </si>
  <si>
    <t>Kihn564</t>
  </si>
  <si>
    <t>Rogahn59</t>
  </si>
  <si>
    <t>Weymouth  Massachusetts  US</t>
  </si>
  <si>
    <t>314 Glover Way</t>
  </si>
  <si>
    <t>02186</t>
  </si>
  <si>
    <t>e6b1c640-c9f9-e875-9507-87b6804a0859</t>
  </si>
  <si>
    <t>999-28-7918</t>
  </si>
  <si>
    <t>S99976538</t>
  </si>
  <si>
    <t>X33187847X</t>
  </si>
  <si>
    <t>Clara183</t>
  </si>
  <si>
    <t>Emilia403</t>
  </si>
  <si>
    <t>Chapa957</t>
  </si>
  <si>
    <t>Ãvila241</t>
  </si>
  <si>
    <t>Gaudalajara  Jalisco  MX</t>
  </si>
  <si>
    <t>754 Mertz Bay Apt 25</t>
  </si>
  <si>
    <t>01129</t>
  </si>
  <si>
    <t>5d48d8da-ac80-28ef-f4b4-c295497286dd</t>
  </si>
  <si>
    <t>999-46-6356</t>
  </si>
  <si>
    <t>S99980350</t>
  </si>
  <si>
    <t>X18473932X</t>
  </si>
  <si>
    <t>Jone716</t>
  </si>
  <si>
    <t>Winnie378</t>
  </si>
  <si>
    <t>Johnston597</t>
  </si>
  <si>
    <t>New Marlborough  Massachusetts  US</t>
  </si>
  <si>
    <t>905 Marvin Run Unit 5</t>
  </si>
  <si>
    <t>Waltham</t>
  </si>
  <si>
    <t>02472</t>
  </si>
  <si>
    <t>27db77a4-9b77-95c2-e684-9a1b04620d65</t>
  </si>
  <si>
    <t>999-89-5275</t>
  </si>
  <si>
    <t>S99920478</t>
  </si>
  <si>
    <t>X48727483X</t>
  </si>
  <si>
    <t>Nanette893</t>
  </si>
  <si>
    <t>Hauck852</t>
  </si>
  <si>
    <t>Buckridge80</t>
  </si>
  <si>
    <t>264 Barrows Orchard</t>
  </si>
  <si>
    <t>01850</t>
  </si>
  <si>
    <t>e7e6b18a-e501-02f5-4427-789095d5d518</t>
  </si>
  <si>
    <t>999-27-5008</t>
  </si>
  <si>
    <t>Toccara373</t>
  </si>
  <si>
    <t>Pepperell  Massachusetts  US</t>
  </si>
  <si>
    <t>1036 White Promenade Unit 81</t>
  </si>
  <si>
    <t>Wilbraham</t>
  </si>
  <si>
    <t>01095</t>
  </si>
  <si>
    <t>338936d3-dcdc-16a4-a4d1-6833913b09f1</t>
  </si>
  <si>
    <t>999-34-1588</t>
  </si>
  <si>
    <t>S99939178</t>
  </si>
  <si>
    <t>X26011580X</t>
  </si>
  <si>
    <t>Darryl392</t>
  </si>
  <si>
    <t>Linwood526</t>
  </si>
  <si>
    <t>Kiehn525</t>
  </si>
  <si>
    <t>Mansfield Center  Massachusetts  US</t>
  </si>
  <si>
    <t>217 Lueilwitz Run</t>
  </si>
  <si>
    <t>Brewster</t>
  </si>
  <si>
    <t>02631</t>
  </si>
  <si>
    <t>75e4fef3-7824-fb20-2ef6-67d5e0ab2c26</t>
  </si>
  <si>
    <t>999-85-1628</t>
  </si>
  <si>
    <t>Tianna963</t>
  </si>
  <si>
    <t>Karena692</t>
  </si>
  <si>
    <t>Bednar518</t>
  </si>
  <si>
    <t>Longmeadow  Massachusetts  US</t>
  </si>
  <si>
    <t>997 Ledner Loaf</t>
  </si>
  <si>
    <t>Bridgewater</t>
  </si>
  <si>
    <t>02324</t>
  </si>
  <si>
    <t>98cfe83f-b1bd-a0a1-0278-809ca7a98c5b</t>
  </si>
  <si>
    <t>999-83-5649</t>
  </si>
  <si>
    <t>S99967495</t>
  </si>
  <si>
    <t>X59128600X</t>
  </si>
  <si>
    <t>Olimpia983</t>
  </si>
  <si>
    <t>Elenor843</t>
  </si>
  <si>
    <t>Leannon79</t>
  </si>
  <si>
    <t>989 Bahringer Track Suite 81</t>
  </si>
  <si>
    <t>02134</t>
  </si>
  <si>
    <t>f8f3bb39-7ed1-4418-52ef-7e0c42604d0e</t>
  </si>
  <si>
    <t>999-60-3565</t>
  </si>
  <si>
    <t>S99940571</t>
  </si>
  <si>
    <t>X38271528X</t>
  </si>
  <si>
    <t>Candy565</t>
  </si>
  <si>
    <t>Delorse592</t>
  </si>
  <si>
    <t>Thiel172</t>
  </si>
  <si>
    <t>760 Hilpert Course</t>
  </si>
  <si>
    <t>Vineyard Haven</t>
  </si>
  <si>
    <t>Dukes County</t>
  </si>
  <si>
    <t>02568</t>
  </si>
  <si>
    <t>04ff4b74-bf67-8fb2-d3bf-6b32c8d5c157</t>
  </si>
  <si>
    <t>999-23-5168</t>
  </si>
  <si>
    <t>Isaias604</t>
  </si>
  <si>
    <t>Jarrod316</t>
  </si>
  <si>
    <t>661 Emmerich Divide Suite 52</t>
  </si>
  <si>
    <t>5ffcb1c7-31c5-a42d-3025-3945ee27e559</t>
  </si>
  <si>
    <t>999-35-4256</t>
  </si>
  <si>
    <t>S99934365</t>
  </si>
  <si>
    <t>X68355249X</t>
  </si>
  <si>
    <t>Paris331</t>
  </si>
  <si>
    <t>Randolph  Massachusetts  US</t>
  </si>
  <si>
    <t>103 Daugherty Rapid Suite 45</t>
  </si>
  <si>
    <t>81c90227-1391-2276-8535-1bf58eb1c970</t>
  </si>
  <si>
    <t>999-58-7082</t>
  </si>
  <si>
    <t>S99962153</t>
  </si>
  <si>
    <t>X32483373X</t>
  </si>
  <si>
    <t>Hayley136</t>
  </si>
  <si>
    <t>Evelyne208</t>
  </si>
  <si>
    <t>Strosin214</t>
  </si>
  <si>
    <t>Kohler843</t>
  </si>
  <si>
    <t>Chelsea  Massachusetts  US</t>
  </si>
  <si>
    <t>548 Mayert Key</t>
  </si>
  <si>
    <t>d677171d-f0d3-d723-b12c-ba6add5bc397</t>
  </si>
  <si>
    <t>999-40-8784</t>
  </si>
  <si>
    <t>S99917364</t>
  </si>
  <si>
    <t>X48196343X</t>
  </si>
  <si>
    <t>Leisa54</t>
  </si>
  <si>
    <t>Margrett284</t>
  </si>
  <si>
    <t>Wehner319</t>
  </si>
  <si>
    <t>Salem  Massachusetts  US</t>
  </si>
  <si>
    <t>388 Marks Loaf</t>
  </si>
  <si>
    <t>d1312fcd-5213-eefa-90af-845dc5511496</t>
  </si>
  <si>
    <t>999-88-1925</t>
  </si>
  <si>
    <t>S99964954</t>
  </si>
  <si>
    <t>X18112007X</t>
  </si>
  <si>
    <t>Wendie72</t>
  </si>
  <si>
    <t>Sofia418</t>
  </si>
  <si>
    <t>Russel238</t>
  </si>
  <si>
    <t>Somerset  Massachusetts  US</t>
  </si>
  <si>
    <t>365 Mante Gateway</t>
  </si>
  <si>
    <t>01022</t>
  </si>
  <si>
    <t>6c248233-d150-76a3-33d6-9f01b7f6f0d4</t>
  </si>
  <si>
    <t>999-91-1552</t>
  </si>
  <si>
    <t>S99966163</t>
  </si>
  <si>
    <t>X20079864X</t>
  </si>
  <si>
    <t>Elissa919</t>
  </si>
  <si>
    <t>Geraldine667</t>
  </si>
  <si>
    <t>Rodriguez71</t>
  </si>
  <si>
    <t>hawaiian</t>
  </si>
  <si>
    <t>Chicopee  Massachusetts  US</t>
  </si>
  <si>
    <t>1059 Morar Junction</t>
  </si>
  <si>
    <t>Plainville</t>
  </si>
  <si>
    <t>ecc319f9-31db-13e9-d46f-bc61502d71b0</t>
  </si>
  <si>
    <t>999-48-9378</t>
  </si>
  <si>
    <t>S99988907</t>
  </si>
  <si>
    <t>X7321003X</t>
  </si>
  <si>
    <t>Josue598</t>
  </si>
  <si>
    <t>Nestor901</t>
  </si>
  <si>
    <t>Murray856</t>
  </si>
  <si>
    <t>729 Reichel Hollow</t>
  </si>
  <si>
    <t>02171</t>
  </si>
  <si>
    <t>ad49606d-7838-e094-d43a-5c6bbf0af87d</t>
  </si>
  <si>
    <t>999-24-2458</t>
  </si>
  <si>
    <t>Sherman440</t>
  </si>
  <si>
    <t>Berkley  Massachusetts  US</t>
  </si>
  <si>
    <t>414 Bergnaum Plaza</t>
  </si>
  <si>
    <t>53e0246c-f6e9-252e-6ace-0997ee74b773</t>
  </si>
  <si>
    <t>999-20-1310</t>
  </si>
  <si>
    <t>Glenn0</t>
  </si>
  <si>
    <t>Cochituate  Massachusetts  US</t>
  </si>
  <si>
    <t>574 Smith Crossing Apt 1</t>
  </si>
  <si>
    <t>North Amherst</t>
  </si>
  <si>
    <t>Hampshire County</t>
  </si>
  <si>
    <t>01059</t>
  </si>
  <si>
    <t>0e157248-e70d-1eeb-9e42-a2f9e9e4575f</t>
  </si>
  <si>
    <t>999-44-2918</t>
  </si>
  <si>
    <t>S99928631</t>
  </si>
  <si>
    <t>X73244718X</t>
  </si>
  <si>
    <t>Nada112</t>
  </si>
  <si>
    <t>Tamar361</t>
  </si>
  <si>
    <t>Mertz280</t>
  </si>
  <si>
    <t>Rockport  Massachusetts  US</t>
  </si>
  <si>
    <t>137 Boyer Forge</t>
  </si>
  <si>
    <t>4e4092c1-da48-567e-5b1c-9619b7e3abc8</t>
  </si>
  <si>
    <t>999-14-6795</t>
  </si>
  <si>
    <t>S99923599</t>
  </si>
  <si>
    <t>X39004018X</t>
  </si>
  <si>
    <t>Tyrone215</t>
  </si>
  <si>
    <t>Lucius907</t>
  </si>
  <si>
    <t>Dibbert990</t>
  </si>
  <si>
    <t>Conway  Massachusetts  US</t>
  </si>
  <si>
    <t>289 Bradtke Ranch</t>
  </si>
  <si>
    <t>02445</t>
  </si>
  <si>
    <t>ac641773-be74-37c6-f671-1a9cf24e9c62</t>
  </si>
  <si>
    <t>999-86-2818</t>
  </si>
  <si>
    <t>Moshe758</t>
  </si>
  <si>
    <t>Junior695</t>
  </si>
  <si>
    <t>Wyman904</t>
  </si>
  <si>
    <t>Westborough  Massachusetts  US</t>
  </si>
  <si>
    <t>786 Ritchie Course</t>
  </si>
  <si>
    <t>9cbee0ce-8161-f7da-17de-af932dc025dc</t>
  </si>
  <si>
    <t>999-52-6184</t>
  </si>
  <si>
    <t>S99957993</t>
  </si>
  <si>
    <t>X35972640X</t>
  </si>
  <si>
    <t>Jamison785</t>
  </si>
  <si>
    <t>Eichmann909</t>
  </si>
  <si>
    <t>794 Kertzmann Lane</t>
  </si>
  <si>
    <t>Lunenburg</t>
  </si>
  <si>
    <t>01462</t>
  </si>
  <si>
    <t>5060ce36-769a-b7ca-1bbe-c44a74940ea8</t>
  </si>
  <si>
    <t>999-87-6180</t>
  </si>
  <si>
    <t>S99953817</t>
  </si>
  <si>
    <t>Ethyl508</t>
  </si>
  <si>
    <t>Marina546</t>
  </si>
  <si>
    <t>Berge125</t>
  </si>
  <si>
    <t>Yarmouth  Massachusetts  US</t>
  </si>
  <si>
    <t>303 Feeney Crossroad Suite 37</t>
  </si>
  <si>
    <t>ef22463c-c184-d68d-f96b-23c5612ab74f</t>
  </si>
  <si>
    <t>999-50-2734</t>
  </si>
  <si>
    <t>S99999644</t>
  </si>
  <si>
    <t>X47741930X</t>
  </si>
  <si>
    <t>Lawerence6</t>
  </si>
  <si>
    <t>Clyde817</t>
  </si>
  <si>
    <t>136 Bailey Flat</t>
  </si>
  <si>
    <t>South Hadley</t>
  </si>
  <si>
    <t>cf69dd4b-bf52-975f-709d-474a671db7b7</t>
  </si>
  <si>
    <t>999-63-6815</t>
  </si>
  <si>
    <t>Carmen818</t>
  </si>
  <si>
    <t>Ana972</t>
  </si>
  <si>
    <t>Rivas297</t>
  </si>
  <si>
    <t>San Jose  San Jose  CR</t>
  </si>
  <si>
    <t>611 Crist Heights</t>
  </si>
  <si>
    <t>North Andover</t>
  </si>
  <si>
    <t>312eb332-7d77-bb66-f90b-bb004ad50612</t>
  </si>
  <si>
    <t>999-67-9380</t>
  </si>
  <si>
    <t>S99945591</t>
  </si>
  <si>
    <t>X87602968X</t>
  </si>
  <si>
    <t>Sidney996</t>
  </si>
  <si>
    <t>Rosario163</t>
  </si>
  <si>
    <t>Kemmer137</t>
  </si>
  <si>
    <t>573 Ritchie Rapid Apt 23</t>
  </si>
  <si>
    <t>02460</t>
  </si>
  <si>
    <t>a7d3fa3b-ebc0-8584-a52e-dfc29cf3047b</t>
  </si>
  <si>
    <t>999-75-1978</t>
  </si>
  <si>
    <t>S99913731</t>
  </si>
  <si>
    <t>X88490973X</t>
  </si>
  <si>
    <t>Francisco472</t>
  </si>
  <si>
    <t>Pierre431</t>
  </si>
  <si>
    <t>Muller251</t>
  </si>
  <si>
    <t>879 Rolfson Path Apt 94</t>
  </si>
  <si>
    <t>e663bc5e-b5bc-9846-ed4f-6d835246d5c1</t>
  </si>
  <si>
    <t>999-28-9671</t>
  </si>
  <si>
    <t>S99949325</t>
  </si>
  <si>
    <t>Ranae267</t>
  </si>
  <si>
    <t>Perry780</t>
  </si>
  <si>
    <t>Mosciski958</t>
  </si>
  <si>
    <t>Watertown  Massachusetts  US</t>
  </si>
  <si>
    <t>752 Pagac Parade Suite 26</t>
  </si>
  <si>
    <t>South Yarmouth</t>
  </si>
  <si>
    <t>02664</t>
  </si>
  <si>
    <t>7ea5735a-4c65-ecb1-605f-90a9eaf99a67</t>
  </si>
  <si>
    <t>999-82-4759</t>
  </si>
  <si>
    <t>S99945166</t>
  </si>
  <si>
    <t>X77701046X</t>
  </si>
  <si>
    <t>Natasha268</t>
  </si>
  <si>
    <t>Debra128</t>
  </si>
  <si>
    <t>Marvin195</t>
  </si>
  <si>
    <t>Aufderhar910</t>
  </si>
  <si>
    <t>other</t>
  </si>
  <si>
    <t>Attleboro  Massachusetts  US</t>
  </si>
  <si>
    <t>647 Brakus Road Unit 96</t>
  </si>
  <si>
    <t>Dalton</t>
  </si>
  <si>
    <t>20cd8e8d-d9c8-25c1-df17-94301ca0d0dc</t>
  </si>
  <si>
    <t>999-76-7820</t>
  </si>
  <si>
    <t>S99990906</t>
  </si>
  <si>
    <t>X78903205X</t>
  </si>
  <si>
    <t>Billie243</t>
  </si>
  <si>
    <t>521 Orn Loaf Apt 57</t>
  </si>
  <si>
    <t>8e848dd8-de84-bf86-9709-c71093bfe754</t>
  </si>
  <si>
    <t>999-29-1948</t>
  </si>
  <si>
    <t>S99967425</t>
  </si>
  <si>
    <t>X54353452X</t>
  </si>
  <si>
    <t>Jackson413</t>
  </si>
  <si>
    <t>228 Murazik Mall</t>
  </si>
  <si>
    <t>01602</t>
  </si>
  <si>
    <t>000ea483-2b67-863e-74b9-cc2b5ad2be71</t>
  </si>
  <si>
    <t>999-49-6607</t>
  </si>
  <si>
    <t>S99983665</t>
  </si>
  <si>
    <t>X8567089X</t>
  </si>
  <si>
    <t>Beverley336</t>
  </si>
  <si>
    <t>Deena887</t>
  </si>
  <si>
    <t>Waelchi213</t>
  </si>
  <si>
    <t>Oak Bluffs  Massachusetts  US</t>
  </si>
  <si>
    <t>317 Hilll Light Unit 48</t>
  </si>
  <si>
    <t>Sandwich</t>
  </si>
  <si>
    <t>02563</t>
  </si>
  <si>
    <t>aa902b22-7dec-7c5c-434c-b8bd31a5d7dd</t>
  </si>
  <si>
    <t>999-75-9900</t>
  </si>
  <si>
    <t>S99951816</t>
  </si>
  <si>
    <t>X21600226X</t>
  </si>
  <si>
    <t>Edwin773</t>
  </si>
  <si>
    <t>Dave764</t>
  </si>
  <si>
    <t>Larson43</t>
  </si>
  <si>
    <t>Cantho  Cáº§n ThÆ¡  VN</t>
  </si>
  <si>
    <t>762 Armstrong Hollow Apt 99</t>
  </si>
  <si>
    <t>02453</t>
  </si>
  <si>
    <t>Age</t>
  </si>
  <si>
    <t>Age Group</t>
  </si>
  <si>
    <t>0-17</t>
  </si>
  <si>
    <t>18-29</t>
  </si>
  <si>
    <t>30-39</t>
  </si>
  <si>
    <t>40-49</t>
  </si>
  <si>
    <t>50-59</t>
  </si>
  <si>
    <t>60-69</t>
  </si>
  <si>
    <t>70+</t>
  </si>
  <si>
    <t>Grand Total</t>
  </si>
  <si>
    <t>Count of Id</t>
  </si>
  <si>
    <t>Female</t>
  </si>
  <si>
    <t>Male</t>
  </si>
  <si>
    <t xml:space="preserve">Base </t>
  </si>
  <si>
    <t>M &amp; 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</si>
</sst>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  <xf numFmtId="1" fontId="0" fillId="0" borderId="0" xfId="0" applyNumberFormat="1"/>
    <xf numFmtId="0" fontId="0" fillId="0" borderId="0" xfId="0" pivotButton="1"/>
    <xf numFmtId="0" fontId="16" fillId="33" borderId="10" xfId="0" applyFont="1" applyFill="1" applyBorder="1"/>
    <xf numFmtId="10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080B0"/>
      <color rgb="FFC690C6"/>
      <color rgb="FFDDA0DD"/>
      <color rgb="FFB2D8D8"/>
      <color rgb="FF66B2B2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[patients.xlsx]Gender Distribution by Age!PivotTable7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240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Patient Gender Breakdown by Age Group</a:t>
            </a:r>
          </a:p>
        </c:rich>
      </c:tx>
      <c:layout>
        <c:manualLayout>
          <c:xMode val="edge"/>
          <c:yMode val="edge"/>
          <c:x val="5.3489181125086126E-2"/>
          <c:y val="3.541439964724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DA0DD">
              <a:alpha val="44706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8080">
              <a:alpha val="4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6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6B2B2">
              <a:alpha val="44706"/>
            </a:srgbClr>
          </a:solidFill>
          <a:ln>
            <a:noFill/>
          </a:ln>
          <a:effectLst/>
        </c:spPr>
      </c:pivotFmt>
      <c:pivotFmt>
        <c:idx val="3"/>
        <c:spPr>
          <a:solidFill>
            <a:srgbClr val="B080B0">
              <a:alpha val="44706"/>
            </a:srgbClr>
          </a:solidFill>
          <a:ln>
            <a:noFill/>
          </a:ln>
          <a:effectLst/>
        </c:spPr>
      </c:pivotFmt>
      <c:pivotFmt>
        <c:idx val="4"/>
        <c:spPr>
          <a:solidFill>
            <a:srgbClr val="B2D8D8">
              <a:alpha val="44706"/>
            </a:srgbClr>
          </a:solidFill>
          <a:ln>
            <a:noFill/>
          </a:ln>
          <a:effectLst/>
        </c:spPr>
      </c:pivotFmt>
      <c:pivotFmt>
        <c:idx val="5"/>
        <c:spPr>
          <a:solidFill>
            <a:srgbClr val="DDA0DD">
              <a:alpha val="44706"/>
            </a:srgbClr>
          </a:solidFill>
          <a:ln>
            <a:noFill/>
          </a:ln>
          <a:effectLst/>
        </c:spPr>
      </c:pivotFmt>
      <c:pivotFmt>
        <c:idx val="6"/>
        <c:spPr>
          <a:solidFill>
            <a:srgbClr val="B080B0">
              <a:alpha val="44706"/>
            </a:srgb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Distribution by Age'!$B$3:$B$4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DDA0DD">
                <a:alpha val="44706"/>
              </a:srgb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B080B0">
                  <a:alpha val="44706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224-494B-84EF-75E18ADF91F3}"/>
              </c:ext>
            </c:extLst>
          </c:dPt>
          <c:dPt>
            <c:idx val="6"/>
            <c:invertIfNegative val="0"/>
            <c:bubble3D val="0"/>
            <c:spPr>
              <a:solidFill>
                <a:srgbClr val="B080B0">
                  <a:alpha val="44706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224-494B-84EF-75E18ADF91F3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Distribution by Age'!$A$5:$A$12</c:f>
              <c:strCache>
                <c:ptCount val="7"/>
                <c:pt idx="0">
                  <c:v>0-17</c:v>
                </c:pt>
                <c:pt idx="1">
                  <c:v>18-29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70+</c:v>
                </c:pt>
              </c:strCache>
            </c:strRef>
          </c:cat>
          <c:val>
            <c:numRef>
              <c:f>'Gender Distribution by Age'!$B$5:$B$12</c:f>
              <c:numCache>
                <c:formatCode>0.00%</c:formatCode>
                <c:ptCount val="7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6.6666666666666666E-2</c:v>
                </c:pt>
                <c:pt idx="4">
                  <c:v>0.1</c:v>
                </c:pt>
                <c:pt idx="5">
                  <c:v>0.16666666666666666</c:v>
                </c:pt>
                <c:pt idx="6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4-494B-84EF-75E18ADF91F3}"/>
            </c:ext>
          </c:extLst>
        </c:ser>
        <c:ser>
          <c:idx val="1"/>
          <c:order val="1"/>
          <c:tx>
            <c:strRef>
              <c:f>'Gender Distribution by Age'!$C$3:$C$4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008080">
                <a:alpha val="45000"/>
              </a:srgb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66B2B2">
                  <a:alpha val="44706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224-494B-84EF-75E18ADF91F3}"/>
              </c:ext>
            </c:extLst>
          </c:dPt>
          <c:dPt>
            <c:idx val="6"/>
            <c:invertIfNegative val="0"/>
            <c:bubble3D val="0"/>
            <c:spPr>
              <a:solidFill>
                <a:srgbClr val="B2D8D8">
                  <a:alpha val="44706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224-494B-84EF-75E18ADF91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Distribution by Age'!$A$5:$A$12</c:f>
              <c:strCache>
                <c:ptCount val="7"/>
                <c:pt idx="0">
                  <c:v>0-17</c:v>
                </c:pt>
                <c:pt idx="1">
                  <c:v>18-29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70+</c:v>
                </c:pt>
              </c:strCache>
            </c:strRef>
          </c:cat>
          <c:val>
            <c:numRef>
              <c:f>'Gender Distribution by Age'!$C$5:$C$12</c:f>
              <c:numCache>
                <c:formatCode>0.00%</c:formatCode>
                <c:ptCount val="7"/>
                <c:pt idx="0">
                  <c:v>0.22448979591836735</c:v>
                </c:pt>
                <c:pt idx="1">
                  <c:v>0.24489795918367346</c:v>
                </c:pt>
                <c:pt idx="2">
                  <c:v>0.16326530612244897</c:v>
                </c:pt>
                <c:pt idx="3">
                  <c:v>8.1632653061224483E-2</c:v>
                </c:pt>
                <c:pt idx="4">
                  <c:v>0.14285714285714285</c:v>
                </c:pt>
                <c:pt idx="5">
                  <c:v>0.10204081632653061</c:v>
                </c:pt>
                <c:pt idx="6">
                  <c:v>4.0816326530612242E-2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24-494B-84EF-75E18ADF91F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1864332207"/>
        <c:axId val="1864332687"/>
      </c:barChart>
      <c:catAx>
        <c:axId val="186433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332687"/>
        <c:crosses val="autoZero"/>
        <c:auto val="1"/>
        <c:lblAlgn val="ctr"/>
        <c:lblOffset val="100"/>
        <c:noMultiLvlLbl val="0"/>
      </c:catAx>
      <c:valAx>
        <c:axId val="1864332687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86433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0660792951541855"/>
          <c:y val="0.14196699669966997"/>
          <c:w val="0.24914341654429761"/>
          <c:h val="0.175325797146643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3</xdr:row>
      <xdr:rowOff>47624</xdr:rowOff>
    </xdr:from>
    <xdr:to>
      <xdr:col>19</xdr:col>
      <xdr:colOff>533401</xdr:colOff>
      <xdr:row>30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DA5C6-996F-4171-55D3-A79DAFD4C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390526</xdr:colOff>
      <xdr:row>8</xdr:row>
      <xdr:rowOff>180975</xdr:rowOff>
    </xdr:from>
    <xdr:to>
      <xdr:col>9</xdr:col>
      <xdr:colOff>552450</xdr:colOff>
      <xdr:row>11</xdr:row>
      <xdr:rowOff>76200</xdr:rowOff>
    </xdr:to>
    <xdr:sp macro="" textlink="$G$5">
      <xdr:nvSpPr>
        <xdr:cNvPr id="3" name="TextBox 2">
          <a:extLst>
            <a:ext uri="{FF2B5EF4-FFF2-40B4-BE49-F238E27FC236}">
              <a16:creationId xmlns:a16="http://schemas.microsoft.com/office/drawing/2014/main" id="{5D1B5F7A-4DDF-47ED-E237-08386239E031}"/>
            </a:ext>
          </a:extLst>
        </xdr:cNvPr>
        <xdr:cNvSpPr txBox="1"/>
      </xdr:nvSpPr>
      <xdr:spPr>
        <a:xfrm>
          <a:off x="6276976" y="1704975"/>
          <a:ext cx="771524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94512B17-6499-462B-84D6-C23C5E985791}" type="TxLink">
            <a:rPr lang="en-US" sz="1200" b="1" i="0" u="none" strike="noStrike">
              <a:solidFill>
                <a:schemeClr val="accent2">
                  <a:lumMod val="75000"/>
                </a:schemeClr>
              </a:solidFill>
              <a:latin typeface="Aptos Narrow"/>
              <a:ea typeface="Calibri" panose="020F0502020204030204" pitchFamily="34" charset="0"/>
              <a:cs typeface="Calibri" panose="020F0502020204030204" pitchFamily="34" charset="0"/>
            </a:rPr>
            <a:t>M &amp; F: 19.3%</a:t>
          </a:fld>
          <a:endParaRPr lang="en-US" sz="1200" b="1">
            <a:solidFill>
              <a:schemeClr val="accent2">
                <a:lumMod val="75000"/>
              </a:schemeClr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10</xdr:col>
      <xdr:colOff>152401</xdr:colOff>
      <xdr:row>8</xdr:row>
      <xdr:rowOff>19050</xdr:rowOff>
    </xdr:from>
    <xdr:to>
      <xdr:col>11</xdr:col>
      <xdr:colOff>314325</xdr:colOff>
      <xdr:row>10</xdr:row>
      <xdr:rowOff>104775</xdr:rowOff>
    </xdr:to>
    <xdr:sp macro="" textlink="$G$6">
      <xdr:nvSpPr>
        <xdr:cNvPr id="4" name="TextBox 3">
          <a:extLst>
            <a:ext uri="{FF2B5EF4-FFF2-40B4-BE49-F238E27FC236}">
              <a16:creationId xmlns:a16="http://schemas.microsoft.com/office/drawing/2014/main" id="{A82BB11B-C707-404C-B342-5B4E0BA1B65D}"/>
            </a:ext>
          </a:extLst>
        </xdr:cNvPr>
        <xdr:cNvSpPr txBox="1"/>
      </xdr:nvSpPr>
      <xdr:spPr>
        <a:xfrm>
          <a:off x="7258051" y="1543050"/>
          <a:ext cx="771524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EA27FA4D-F671-44A6-BF88-299B9BD90E7D}" type="TxLink">
            <a:rPr lang="en-US" sz="1200" b="1" i="0" u="none" strike="noStrike">
              <a:solidFill>
                <a:schemeClr val="accent2">
                  <a:lumMod val="75000"/>
                </a:schemeClr>
              </a:solidFill>
              <a:latin typeface="Aptos Narrow"/>
              <a:ea typeface="Calibri" panose="020F0502020204030204" pitchFamily="34" charset="0"/>
              <a:cs typeface="Calibri" panose="020F0502020204030204" pitchFamily="34" charset="0"/>
            </a:rPr>
            <a:t>M &amp; F: 20.2%</a:t>
          </a:fld>
          <a:endParaRPr lang="en-US" sz="1200" b="1">
            <a:solidFill>
              <a:schemeClr val="accent2">
                <a:lumMod val="75000"/>
              </a:schemeClr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13</xdr:col>
      <xdr:colOff>266700</xdr:colOff>
      <xdr:row>19</xdr:row>
      <xdr:rowOff>19050</xdr:rowOff>
    </xdr:from>
    <xdr:to>
      <xdr:col>14</xdr:col>
      <xdr:colOff>428624</xdr:colOff>
      <xdr:row>21</xdr:row>
      <xdr:rowOff>104775</xdr:rowOff>
    </xdr:to>
    <xdr:sp macro="" textlink="$G$8">
      <xdr:nvSpPr>
        <xdr:cNvPr id="5" name="TextBox 3">
          <a:extLst>
            <a:ext uri="{FF2B5EF4-FFF2-40B4-BE49-F238E27FC236}">
              <a16:creationId xmlns:a16="http://schemas.microsoft.com/office/drawing/2014/main" id="{8C7A5DAC-1292-2B91-7892-777C0F9B6E42}"/>
            </a:ext>
          </a:extLst>
        </xdr:cNvPr>
        <xdr:cNvSpPr txBox="1"/>
      </xdr:nvSpPr>
      <xdr:spPr>
        <a:xfrm>
          <a:off x="9201150" y="3638550"/>
          <a:ext cx="771524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98646FD9-AFED-485E-A2F1-96B768DE8616}" type="TxLink">
            <a:rPr lang="en-US" sz="1200" b="1" i="0" u="none" strike="noStrike">
              <a:solidFill>
                <a:schemeClr val="accent2">
                  <a:lumMod val="7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 &amp; F: 7.3%</a:t>
          </a:fld>
          <a:endParaRPr lang="en-US" sz="1200" b="1">
            <a:solidFill>
              <a:schemeClr val="accent2">
                <a:lumMod val="75000"/>
              </a:schemeClr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16</xdr:col>
      <xdr:colOff>352425</xdr:colOff>
      <xdr:row>14</xdr:row>
      <xdr:rowOff>38100</xdr:rowOff>
    </xdr:from>
    <xdr:to>
      <xdr:col>17</xdr:col>
      <xdr:colOff>514349</xdr:colOff>
      <xdr:row>16</xdr:row>
      <xdr:rowOff>123825</xdr:rowOff>
    </xdr:to>
    <xdr:sp macro="" textlink="$G$10">
      <xdr:nvSpPr>
        <xdr:cNvPr id="6" name="TextBox 3">
          <a:extLst>
            <a:ext uri="{FF2B5EF4-FFF2-40B4-BE49-F238E27FC236}">
              <a16:creationId xmlns:a16="http://schemas.microsoft.com/office/drawing/2014/main" id="{DBE5B8BF-E7ED-41B8-B235-A3CE053E7181}"/>
            </a:ext>
          </a:extLst>
        </xdr:cNvPr>
        <xdr:cNvSpPr txBox="1"/>
      </xdr:nvSpPr>
      <xdr:spPr>
        <a:xfrm>
          <a:off x="11115675" y="2705100"/>
          <a:ext cx="771524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5CF7A8E3-E59F-4424-9423-93786600070C}" type="TxLink">
            <a:rPr lang="en-US" sz="1200" b="1" i="0" u="none" strike="noStrike">
              <a:solidFill>
                <a:schemeClr val="accent2">
                  <a:lumMod val="7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 &amp; F: 13.8%</a:t>
          </a:fld>
          <a:endParaRPr lang="en-US" sz="1200" b="1">
            <a:solidFill>
              <a:schemeClr val="accent2">
                <a:lumMod val="75000"/>
              </a:schemeClr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0.3127</cdr:x>
      <cdr:y>0.30802</cdr:y>
    </cdr:from>
    <cdr:to>
      <cdr:x>0.42171</cdr:x>
      <cdr:y>0.39877</cdr:y>
    </cdr:to>
    <cdr:sp macro="" textlink="'Gender Distribution by Age'!$G$7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A82BB11B-C707-404C-B342-5B4E0BA1B65D}"/>
            </a:ext>
          </a:extLst>
        </cdr:cNvPr>
        <cdr:cNvSpPr txBox="1"/>
      </cdr:nvSpPr>
      <cdr:spPr>
        <a:xfrm xmlns:a="http://schemas.openxmlformats.org/drawingml/2006/main">
          <a:off x="2212975" y="1584325"/>
          <a:ext cx="771524" cy="4667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0439B37-4FD6-4FE9-9B04-B94BB4DBD683}" type="TxLink">
            <a:rPr lang="en-US" sz="1200" b="1" i="0" u="none" strike="noStrike">
              <a:solidFill>
                <a:schemeClr val="accent2">
                  <a:lumMod val="7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 &amp; F: 16.5%</a:t>
          </a:fld>
          <a:endParaRPr lang="en-US" sz="1200" b="1">
            <a:solidFill>
              <a:schemeClr val="accent2">
                <a:lumMod val="75000"/>
              </a:schemeClr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cdr:txBody>
    </cdr:sp>
  </cdr:relSizeAnchor>
  <cdr:relSizeAnchor xmlns:cdr="http://schemas.openxmlformats.org/drawingml/2006/chartDrawing">
    <cdr:from>
      <cdr:x>0.58053</cdr:x>
      <cdr:y>0.44321</cdr:y>
    </cdr:from>
    <cdr:to>
      <cdr:x>0.68955</cdr:x>
      <cdr:y>0.53395</cdr:y>
    </cdr:to>
    <cdr:sp macro="" textlink="'Gender Distribution by Age'!$G$9">
      <cdr:nvSpPr>
        <cdr:cNvPr id="3" name="TextBox 3">
          <a:extLst xmlns:a="http://schemas.openxmlformats.org/drawingml/2006/main">
            <a:ext uri="{FF2B5EF4-FFF2-40B4-BE49-F238E27FC236}">
              <a16:creationId xmlns:a16="http://schemas.microsoft.com/office/drawing/2014/main" id="{8C7A5DAC-1292-2B91-7892-777C0F9B6E42}"/>
            </a:ext>
          </a:extLst>
        </cdr:cNvPr>
        <cdr:cNvSpPr txBox="1"/>
      </cdr:nvSpPr>
      <cdr:spPr>
        <a:xfrm xmlns:a="http://schemas.openxmlformats.org/drawingml/2006/main">
          <a:off x="4108450" y="2279650"/>
          <a:ext cx="771524" cy="4667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E98F75F-D7C6-4922-9623-04747932120F}" type="TxLink">
            <a:rPr lang="en-US" sz="1200" b="1" i="0" u="none" strike="noStrike">
              <a:solidFill>
                <a:schemeClr val="accent2">
                  <a:lumMod val="7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 &amp; F: 11.9%</a:t>
          </a:fld>
          <a:endParaRPr lang="en-US" sz="1200" b="1">
            <a:solidFill>
              <a:schemeClr val="accent2">
                <a:lumMod val="75000"/>
              </a:schemeClr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cdr:txBody>
    </cdr:sp>
  </cdr:relSizeAnchor>
  <cdr:relSizeAnchor xmlns:cdr="http://schemas.openxmlformats.org/drawingml/2006/chartDrawing">
    <cdr:from>
      <cdr:x>0.85644</cdr:x>
      <cdr:y>0.49506</cdr:y>
    </cdr:from>
    <cdr:to>
      <cdr:x>0.96546</cdr:x>
      <cdr:y>0.5858</cdr:y>
    </cdr:to>
    <cdr:sp macro="" textlink="'Gender Distribution by Age'!$G$11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C7A5DAC-1292-2B91-7892-777C0F9B6E42}"/>
            </a:ext>
          </a:extLst>
        </cdr:cNvPr>
        <cdr:cNvSpPr txBox="1"/>
      </cdr:nvSpPr>
      <cdr:spPr>
        <a:xfrm xmlns:a="http://schemas.openxmlformats.org/drawingml/2006/main">
          <a:off x="6061075" y="2546350"/>
          <a:ext cx="771524" cy="4667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BE76930-B47A-4B2E-BA90-95C9E27BB498}" type="TxLink">
            <a:rPr lang="en-US" sz="1200" b="1" i="0" u="none" strike="noStrike">
              <a:solidFill>
                <a:schemeClr val="accent2">
                  <a:lumMod val="7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 &amp; F: 11.0%</a:t>
          </a:fld>
          <a:endParaRPr lang="en-US" sz="1200" b="1">
            <a:solidFill>
              <a:schemeClr val="accent2">
                <a:lumMod val="75000"/>
              </a:schemeClr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Wall" refreshedDate="45839.460519907407" createdVersion="8" refreshedVersion="8" minRefreshableVersion="3" recordCount="109" xr:uid="{69B6CF11-F2A1-401E-B13C-6A3C453B4E5A}">
  <cacheSource type="worksheet">
    <worksheetSource ref="A1:AD110" sheet="patients"/>
  </cacheSource>
  <cacheFields count="30">
    <cacheField name="Id" numFmtId="0">
      <sharedItems/>
    </cacheField>
    <cacheField name="BIRTHDATE" numFmtId="14">
      <sharedItems containsSemiMixedTypes="0" containsNonDate="0" containsDate="1" containsString="0" minDate="1941-09-14T00:00:00" maxDate="2025-06-19T00:00:00"/>
    </cacheField>
    <cacheField name="Age" numFmtId="1">
      <sharedItems containsSemiMixedTypes="0" containsString="0" containsNumber="1" containsInteger="1" minValue="0" maxValue="83"/>
    </cacheField>
    <cacheField name="Age Group" numFmtId="1">
      <sharedItems count="7">
        <s v="0-17"/>
        <s v="60-69"/>
        <s v="50-59"/>
        <s v="30-39"/>
        <s v="40-49"/>
        <s v="70+"/>
        <s v="18-29"/>
      </sharedItems>
    </cacheField>
    <cacheField name="DEATHDATE" numFmtId="0">
      <sharedItems containsDate="1" containsMixedTypes="1" minDate="1960-01-30T00:00:00" maxDate="2023-02-24T00:00:00"/>
    </cacheField>
    <cacheField name="SSN" numFmtId="0">
      <sharedItems/>
    </cacheField>
    <cacheField name="DRIVERS" numFmtId="0">
      <sharedItems/>
    </cacheField>
    <cacheField name="PASSPORT" numFmtId="0">
      <sharedItems/>
    </cacheField>
    <cacheField name="PREFIX" numFmtId="0">
      <sharedItems/>
    </cacheField>
    <cacheField name="FIRST" numFmtId="0">
      <sharedItems/>
    </cacheField>
    <cacheField name="MIDDLE" numFmtId="0">
      <sharedItems/>
    </cacheField>
    <cacheField name="LAST" numFmtId="0">
      <sharedItems/>
    </cacheField>
    <cacheField name="SUFFIX" numFmtId="0">
      <sharedItems/>
    </cacheField>
    <cacheField name="MAIDEN" numFmtId="0">
      <sharedItems/>
    </cacheField>
    <cacheField name="MARITAL" numFmtId="0">
      <sharedItems/>
    </cacheField>
    <cacheField name="RACE" numFmtId="0">
      <sharedItems/>
    </cacheField>
    <cacheField name="ETHNICITY" numFmtId="0">
      <sharedItems/>
    </cacheField>
    <cacheField name="GENDER" numFmtId="0">
      <sharedItems count="2">
        <s v="M"/>
        <s v="F"/>
      </sharedItems>
    </cacheField>
    <cacheField name="BIRTHPLAC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/>
    </cacheField>
    <cacheField name="COUNTY" numFmtId="0">
      <sharedItems/>
    </cacheField>
    <cacheField name="FIPS" numFmtId="0">
      <sharedItems containsMixedTypes="1" containsNumber="1" containsInteger="1" minValue="25001" maxValue="25027"/>
    </cacheField>
    <cacheField name="ZIP" numFmtId="0">
      <sharedItems/>
    </cacheField>
    <cacheField name="LAT" numFmtId="0">
      <sharedItems containsSemiMixedTypes="0" containsString="0" containsNumber="1" minValue="41.42259876" maxValue="42.760130420000003"/>
    </cacheField>
    <cacheField name="LON" numFmtId="0">
      <sharedItems containsSemiMixedTypes="0" containsString="0" containsNumber="1" minValue="-73.189586050000003" maxValue="-70.05560054"/>
    </cacheField>
    <cacheField name="HEALTHCARE_EXPENSES" numFmtId="0">
      <sharedItems containsSemiMixedTypes="0" containsString="0" containsNumber="1" minValue="347.38" maxValue="1711318.99"/>
    </cacheField>
    <cacheField name="HEALTHCARE_COVERAGE" numFmtId="0">
      <sharedItems containsSemiMixedTypes="0" containsString="0" containsNumber="1" minValue="0" maxValue="1755759.98"/>
    </cacheField>
    <cacheField name="INCOME" numFmtId="0">
      <sharedItems containsSemiMixedTypes="0" containsString="0" containsNumber="1" containsInteger="1" minValue="983" maxValue="9475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s v="74fb7318-9e69-35ea-266c-3bee58c2d31a"/>
    <d v="2010-03-11T00:00:00"/>
    <n v="15"/>
    <x v="0"/>
    <s v="null"/>
    <s v="999-70-6438"/>
    <s v="null"/>
    <s v="null"/>
    <s v="null"/>
    <s v="Frederic454"/>
    <s v="Lyndon118"/>
    <s v="Mante251"/>
    <s v="null"/>
    <s v="null"/>
    <s v="null"/>
    <s v="white"/>
    <s v="hispanic"/>
    <x v="0"/>
    <s v="Wakefield  Massachusetts  US"/>
    <s v="807 Paucek Trail"/>
    <s v="Lancaster"/>
    <s v="Massachusetts"/>
    <s v="Worcester County"/>
    <s v="null"/>
    <s v="00000"/>
    <n v="42.470207989999999"/>
    <n v="-71.664154300000007"/>
    <n v="53403.12"/>
    <n v="9507.0499999999993"/>
    <n v="128682"/>
  </r>
  <r>
    <s v="c044b671-1ff3-483e-40de-63d5266cfe6a"/>
    <d v="2010-05-11T00:00:00"/>
    <n v="15"/>
    <x v="0"/>
    <s v="null"/>
    <s v="999-99-6048"/>
    <s v="null"/>
    <s v="null"/>
    <s v="null"/>
    <s v="Donn979"/>
    <s v="Christopher407"/>
    <s v="Schoen8"/>
    <s v="null"/>
    <s v="null"/>
    <s v="null"/>
    <s v="white"/>
    <s v="nonhispanic"/>
    <x v="0"/>
    <s v="Fitchburg  Massachusetts  US"/>
    <s v="809 Simonis Crossroad"/>
    <s v="Paxton"/>
    <s v="Massachusetts"/>
    <s v="Worcester County"/>
    <s v="null"/>
    <s v="00000"/>
    <n v="42.271819690000001"/>
    <n v="-71.936806290000007"/>
    <n v="17717.12"/>
    <n v="351635.13"/>
    <n v="131844"/>
  </r>
  <r>
    <s v="a3d550b9-d110-fa1a-6871-1ba8c3dd542b"/>
    <d v="1959-07-23T00:00:00"/>
    <n v="65"/>
    <x v="1"/>
    <s v="null"/>
    <s v="999-53-4374"/>
    <s v="S99930153"/>
    <s v="X9071023X"/>
    <s v="Mr."/>
    <s v="Claud279"/>
    <s v="null"/>
    <s v="Greenholt190"/>
    <s v="null"/>
    <s v="null"/>
    <s v="S"/>
    <s v="white"/>
    <s v="nonhispanic"/>
    <x v="0"/>
    <s v="Worcester  Massachusetts  US"/>
    <s v="753 DuBuque Key"/>
    <s v="West Wareham"/>
    <s v="Massachusetts"/>
    <s v="Plymouth County"/>
    <n v="25023"/>
    <s v="02576"/>
    <n v="41.786127970000003"/>
    <n v="-70.789183699999995"/>
    <n v="80119.97"/>
    <n v="188001.78"/>
    <n v="75805"/>
  </r>
  <r>
    <s v="04a1cbab-08c8-fb9c-8285-13b8bc847905"/>
    <d v="2020-04-18T00:00:00"/>
    <n v="5"/>
    <x v="0"/>
    <s v="null"/>
    <s v="999-23-9478"/>
    <s v="null"/>
    <s v="null"/>
    <s v="null"/>
    <s v="Dolores502"/>
    <s v="null"/>
    <s v="SaldaÃ±a5"/>
    <s v="null"/>
    <s v="null"/>
    <s v="null"/>
    <s v="white"/>
    <s v="hispanic"/>
    <x v="1"/>
    <s v="Santiago de los Caballeros  Santiago  DO"/>
    <s v="936 Johns Bypass Unit 93"/>
    <s v="Blackstone"/>
    <s v="Massachusetts"/>
    <s v="Worcester County"/>
    <s v="null"/>
    <s v="00000"/>
    <n v="42.079011110000003"/>
    <n v="-71.526869610000006"/>
    <n v="8283.99"/>
    <n v="8293.48"/>
    <n v="42860"/>
  </r>
  <r>
    <s v="645b3172-3c6b-8d3a-d092-b50478f7f8a8"/>
    <d v="1974-01-12T00:00:00"/>
    <n v="51"/>
    <x v="2"/>
    <s v="null"/>
    <s v="999-95-4445"/>
    <s v="S99988165"/>
    <s v="X60953362X"/>
    <s v="Mrs."/>
    <s v="Melonie209"/>
    <s v="null"/>
    <s v="Walter473"/>
    <s v="null"/>
    <s v="Ortiz186"/>
    <s v="M"/>
    <s v="white"/>
    <s v="nonhispanic"/>
    <x v="1"/>
    <s v="New Bedford  Massachusetts  US"/>
    <s v="159 Koch Dam"/>
    <s v="Beverly"/>
    <s v="Massachusetts"/>
    <s v="Essex County"/>
    <n v="25009"/>
    <s v="01915"/>
    <n v="42.544669140000003"/>
    <n v="-70.881167610000006"/>
    <n v="536886.15"/>
    <n v="459106.11"/>
    <n v="63562"/>
  </r>
  <r>
    <s v="ff9802f3-cfd3-a98d-3a14-8eff476c6e78"/>
    <d v="1969-12-20T00:00:00"/>
    <n v="55"/>
    <x v="2"/>
    <s v="null"/>
    <s v="999-90-3040"/>
    <s v="S99915625"/>
    <s v="X16608868X"/>
    <s v="Mr."/>
    <s v="Giovanni385"/>
    <s v="Moses679"/>
    <s v="Schroeder447"/>
    <s v="null"/>
    <s v="null"/>
    <s v="M"/>
    <s v="white"/>
    <s v="nonhispanic"/>
    <x v="0"/>
    <s v="Forestdale  Massachusetts  US"/>
    <s v="908 Donnelly Run"/>
    <s v="Brookline"/>
    <s v="Massachusetts"/>
    <s v="Norfolk County"/>
    <n v="25021"/>
    <s v="02446"/>
    <n v="42.346697120000002"/>
    <n v="-71.110996839999999"/>
    <n v="419470.87"/>
    <n v="328973.07"/>
    <n v="62711"/>
  </r>
  <r>
    <s v="e600c363-0ccc-49e4-0437-365089ea4e5f"/>
    <d v="1988-08-26T00:00:00"/>
    <n v="36"/>
    <x v="3"/>
    <s v="null"/>
    <s v="999-93-5002"/>
    <s v="S99929880"/>
    <s v="X56331132X"/>
    <s v="Mrs."/>
    <s v="Yasmine182"/>
    <s v="null"/>
    <s v="Boyer713"/>
    <s v="null"/>
    <s v="Walker122"/>
    <s v="M"/>
    <s v="white"/>
    <s v="nonhispanic"/>
    <x v="1"/>
    <s v="Brookline  Massachusetts  US"/>
    <s v="661 Reichert Brook"/>
    <s v="Dartmouth"/>
    <s v="Massachusetts"/>
    <s v="Bristol County"/>
    <s v="null"/>
    <s v="00000"/>
    <n v="41.543622820000003"/>
    <n v="-71.004594679999997"/>
    <n v="12754.84"/>
    <n v="989342.94"/>
    <n v="11436"/>
  </r>
  <r>
    <s v="67d22731-cc96-ff9d-07f3-b2f19d9578ac"/>
    <d v="1959-07-15T00:00:00"/>
    <n v="65"/>
    <x v="1"/>
    <s v="null"/>
    <s v="999-23-2961"/>
    <s v="S99974410"/>
    <s v="X62623441X"/>
    <s v="Mr."/>
    <s v="Pasquale620"/>
    <s v="Kyle55"/>
    <s v="Zulauf375"/>
    <s v="null"/>
    <s v="null"/>
    <s v="D"/>
    <s v="white"/>
    <s v="nonhispanic"/>
    <x v="0"/>
    <s v="Newton  Massachusetts  US"/>
    <s v="353 Reynolds Alley"/>
    <s v="Falmouth"/>
    <s v="Massachusetts"/>
    <s v="Barnstable County"/>
    <n v="25001"/>
    <s v="02540"/>
    <n v="41.590231170000003"/>
    <n v="-70.607563119999995"/>
    <n v="206220.72"/>
    <n v="57807.91"/>
    <n v="49079"/>
  </r>
  <r>
    <s v="bc11b710-f90b-561b-ae9a-bcfaed8df8bb"/>
    <d v="1991-08-14T00:00:00"/>
    <n v="33"/>
    <x v="3"/>
    <s v="null"/>
    <s v="999-31-3423"/>
    <s v="S99913060"/>
    <s v="X5083483X"/>
    <s v="Mr."/>
    <s v="Tracy345"/>
    <s v="Jamey282"/>
    <s v="Daniel959"/>
    <s v="null"/>
    <s v="null"/>
    <s v="M"/>
    <s v="white"/>
    <s v="hispanic"/>
    <x v="0"/>
    <s v="Cambridge  Massachusetts  US"/>
    <s v="728 Wintheiser Fort Apt 16"/>
    <s v="Montgomery"/>
    <s v="Massachusetts"/>
    <s v="Hampden County"/>
    <s v="null"/>
    <s v="00000"/>
    <n v="42.253898630000002"/>
    <n v="-72.796118620000001"/>
    <n v="89755.43"/>
    <n v="2220.9699999999998"/>
    <n v="146258"/>
  </r>
  <r>
    <s v="ce5ec0e2-2631-bd6a-2d79-183cc6791e60"/>
    <d v="2022-09-14T00:00:00"/>
    <n v="2"/>
    <x v="0"/>
    <s v="null"/>
    <s v="999-84-1745"/>
    <s v="null"/>
    <s v="null"/>
    <s v="null"/>
    <s v="Matthew562"/>
    <s v="Ellsworth48"/>
    <s v="Lang846"/>
    <s v="null"/>
    <s v="null"/>
    <s v="null"/>
    <s v="white"/>
    <s v="nonhispanic"/>
    <x v="0"/>
    <s v="Wareham  Massachusetts  US"/>
    <s v="954 Marquardt Key"/>
    <s v="Newton"/>
    <s v="Massachusetts"/>
    <s v="Middlesex County"/>
    <n v="25017"/>
    <s v="02467"/>
    <n v="42.290967309999999"/>
    <n v="-71.144243059999994"/>
    <n v="8729.61"/>
    <n v="0"/>
    <n v="827352"/>
  </r>
  <r>
    <s v="86e941db-8c9a-4d4f-9446-940e8d6e3045"/>
    <d v="1993-10-02T00:00:00"/>
    <n v="31"/>
    <x v="3"/>
    <s v="null"/>
    <s v="999-65-3280"/>
    <s v="S99913635"/>
    <s v="X66276096X"/>
    <s v="Mrs."/>
    <s v="Kathrin605"/>
    <s v="Dallas143"/>
    <s v="Lesch175"/>
    <s v="null"/>
    <s v="Bogan287"/>
    <s v="M"/>
    <s v="white"/>
    <s v="nonhispanic"/>
    <x v="1"/>
    <s v="Shrewsbury  Massachusetts  US"/>
    <s v="544 Ferry Quay"/>
    <s v="Haverhill"/>
    <s v="Massachusetts"/>
    <s v="Essex County"/>
    <n v="25009"/>
    <s v="01832"/>
    <n v="42.736243520000002"/>
    <n v="-71.120982440000006"/>
    <n v="177219.13"/>
    <n v="153534.59"/>
    <n v="79203"/>
  </r>
  <r>
    <s v="5ddb44f4-cdf7-d148-7c51-b9fa9c28b7ab"/>
    <d v="2007-07-27T00:00:00"/>
    <n v="17"/>
    <x v="0"/>
    <s v="null"/>
    <s v="999-65-4966"/>
    <s v="S99988070"/>
    <s v="null"/>
    <s v="null"/>
    <s v="Manuel446"/>
    <s v="Esteban536"/>
    <s v="Delgado712"/>
    <s v="null"/>
    <s v="null"/>
    <s v="null"/>
    <s v="white"/>
    <s v="hispanic"/>
    <x v="0"/>
    <s v="Puebla  Puebla  MX"/>
    <s v="602 Stracke Frontage road Apt 29"/>
    <s v="Springfield"/>
    <s v="Massachusetts"/>
    <s v="Hampden County"/>
    <n v="25013"/>
    <s v="01109"/>
    <n v="42.139143509999997"/>
    <n v="-72.537264879999995"/>
    <n v="54873.1"/>
    <n v="21065.65"/>
    <n v="40869"/>
  </r>
  <r>
    <s v="8626c06e-6e58-bbdb-14d2-c2eae26536e7"/>
    <d v="1962-05-29T00:00:00"/>
    <n v="63"/>
    <x v="1"/>
    <s v="null"/>
    <s v="999-71-8681"/>
    <s v="S99980866"/>
    <s v="X40271378X"/>
    <s v="Mrs."/>
    <s v="Caryl47"/>
    <s v="Felice694"/>
    <s v="Barrows492"/>
    <s v="null"/>
    <s v="Hoeger474"/>
    <s v="M"/>
    <s v="white"/>
    <s v="nonhispanic"/>
    <x v="1"/>
    <s v="Framingham  Massachusetts  US"/>
    <s v="821 Boehm Ranch Unit 0"/>
    <s v="Rockport"/>
    <s v="Massachusetts"/>
    <s v="Essex County"/>
    <n v="25009"/>
    <s v="01966"/>
    <n v="42.678563990000001"/>
    <n v="-70.567263940000004"/>
    <n v="527166.28"/>
    <n v="343612.33"/>
    <n v="50422"/>
  </r>
  <r>
    <s v="304c9ba6-8993-6b9d-f0d6-1cc64d3c175d"/>
    <d v="1956-04-14T00:00:00"/>
    <n v="69"/>
    <x v="1"/>
    <d v="1960-01-30T00:00:00"/>
    <s v="999-26-9898"/>
    <s v="null"/>
    <s v="null"/>
    <s v="null"/>
    <s v="Trang668"/>
    <s v="Hanna456"/>
    <s v="Feest103"/>
    <s v="null"/>
    <s v="null"/>
    <s v="null"/>
    <s v="white"/>
    <s v="nonhispanic"/>
    <x v="1"/>
    <s v="Athol  Massachusetts  US"/>
    <s v="205 Hand Dale Apt 55"/>
    <s v="Webster"/>
    <s v="Massachusetts"/>
    <s v="Worcester County"/>
    <n v="25027"/>
    <s v="01570"/>
    <n v="42.040895210000002"/>
    <n v="-71.836816339999999"/>
    <n v="22465.72"/>
    <n v="36836.339999999997"/>
    <n v="118215"/>
  </r>
  <r>
    <s v="d8bd67e0-71ad-033f-907e-5c70ea9e7902"/>
    <d v="1991-01-02T00:00:00"/>
    <n v="34"/>
    <x v="3"/>
    <s v="null"/>
    <s v="999-93-7795"/>
    <s v="S99913474"/>
    <s v="X21259927X"/>
    <s v="Ms."/>
    <s v="Dell305"/>
    <s v="Lillie543"/>
    <s v="Trantow673"/>
    <s v="null"/>
    <s v="null"/>
    <s v="S"/>
    <s v="white"/>
    <s v="nonhispanic"/>
    <x v="1"/>
    <s v="Bernardston  Massachusetts  US"/>
    <s v="918 Dicki Quay"/>
    <s v="Natick"/>
    <s v="Massachusetts"/>
    <s v="Middlesex County"/>
    <s v="null"/>
    <s v="00000"/>
    <n v="42.286476630000003"/>
    <n v="-71.324314319999999"/>
    <n v="244471.37"/>
    <n v="912102.1"/>
    <n v="126548"/>
  </r>
  <r>
    <s v="1cb25317-ca53-b723-3fa3-29b1816fb776"/>
    <d v="1992-02-24T00:00:00"/>
    <n v="33"/>
    <x v="3"/>
    <s v="null"/>
    <s v="999-71-5486"/>
    <s v="S99922230"/>
    <s v="X36921025X"/>
    <s v="Mrs."/>
    <s v="Hilma831"/>
    <s v="Gaynell126"/>
    <s v="Homenick806"/>
    <s v="null"/>
    <s v="Feil794"/>
    <s v="M"/>
    <s v="white"/>
    <s v="nonhispanic"/>
    <x v="1"/>
    <s v="Braintree  Massachusetts  US"/>
    <s v="549 Mayert Hollow Suite 63"/>
    <s v="Winchendon"/>
    <s v="Massachusetts"/>
    <s v="Worcester County"/>
    <n v="25027"/>
    <s v="01475"/>
    <n v="42.664552710000002"/>
    <n v="-72.037228630000001"/>
    <n v="13837.76"/>
    <n v="475489.36"/>
    <n v="13728"/>
  </r>
  <r>
    <s v="a4d86f4a-7ea5-d244-eb7e-a9fb3c2bf9a2"/>
    <d v="1956-04-14T00:00:00"/>
    <n v="69"/>
    <x v="1"/>
    <s v="null"/>
    <s v="999-19-1277"/>
    <s v="S99931878"/>
    <s v="X78801540X"/>
    <s v="Mrs."/>
    <s v="Kristy290"/>
    <s v="Kasie673"/>
    <s v="Stamm704"/>
    <s v="null"/>
    <s v="Wilkinson796"/>
    <s v="M"/>
    <s v="white"/>
    <s v="nonhispanic"/>
    <x v="1"/>
    <s v="Lowell  Massachusetts  US"/>
    <s v="669 Koepp Byway"/>
    <s v="Webster"/>
    <s v="Massachusetts"/>
    <s v="Worcester County"/>
    <n v="25027"/>
    <s v="01570"/>
    <n v="42.051447199999998"/>
    <n v="-71.796556019999997"/>
    <n v="524845.1"/>
    <n v="433005.57"/>
    <n v="118215"/>
  </r>
  <r>
    <s v="71af5a02-7e1a-4bea-a363-632ba3f49d70"/>
    <d v="1976-04-20T00:00:00"/>
    <n v="49"/>
    <x v="4"/>
    <s v="null"/>
    <s v="999-60-3370"/>
    <s v="S99930858"/>
    <s v="X37647057X"/>
    <s v="Mr."/>
    <s v="Jerrell6"/>
    <s v="Ryan260"/>
    <s v="Franecki195"/>
    <s v="null"/>
    <s v="null"/>
    <s v="M"/>
    <s v="white"/>
    <s v="nonhispanic"/>
    <x v="0"/>
    <s v="Chelmsford  Massachusetts  US"/>
    <s v="836 Lockman Approach"/>
    <s v="Franklin"/>
    <s v="Massachusetts"/>
    <s v="Norfolk County"/>
    <n v="25021"/>
    <s v="02038"/>
    <n v="42.110411679999999"/>
    <n v="-71.423375930000006"/>
    <n v="190339.48"/>
    <n v="89.25"/>
    <n v="119092"/>
  </r>
  <r>
    <s v="18b6c6e9-0c5c-44ff-a868-bd82e1a7c528"/>
    <d v="1941-09-14T00:00:00"/>
    <n v="83"/>
    <x v="5"/>
    <s v="null"/>
    <s v="999-17-8748"/>
    <s v="S99928454"/>
    <s v="X84533676X"/>
    <s v="Mrs."/>
    <s v="Carmon128"/>
    <s v="Sharan181"/>
    <s v="Mayert710"/>
    <s v="null"/>
    <s v="Hoppe518"/>
    <s v="M"/>
    <s v="white"/>
    <s v="nonhispanic"/>
    <x v="1"/>
    <s v="Springfield  Massachusetts  US"/>
    <s v="836 Christiansen Well"/>
    <s v="Rochester"/>
    <s v="Massachusetts"/>
    <s v="Plymouth County"/>
    <s v="null"/>
    <s v="00000"/>
    <n v="41.800929060000001"/>
    <n v="-70.838883060000001"/>
    <n v="515086.49"/>
    <n v="360151.88"/>
    <n v="89235"/>
  </r>
  <r>
    <s v="20e85f46-0989-b8ee-035e-cd758e6be048"/>
    <d v="1972-10-19T00:00:00"/>
    <n v="52"/>
    <x v="2"/>
    <s v="null"/>
    <s v="999-20-5138"/>
    <s v="S99959084"/>
    <s v="X13844153X"/>
    <s v="Mrs."/>
    <s v="Maira380"/>
    <s v="Janell58"/>
    <s v="Rau926"/>
    <s v="null"/>
    <s v="Gleichner915"/>
    <s v="D"/>
    <s v="white"/>
    <s v="nonhispanic"/>
    <x v="1"/>
    <s v="Cambridge  Massachusetts  US"/>
    <s v="323 Hirthe Fork"/>
    <s v="Danvers"/>
    <s v="Massachusetts"/>
    <s v="Essex County"/>
    <n v="25009"/>
    <s v="01923"/>
    <n v="42.556235809999997"/>
    <n v="-70.967614179999998"/>
    <n v="1056661.29"/>
    <n v="430439.61"/>
    <n v="70560"/>
  </r>
  <r>
    <s v="f20d3739-162d-b44c-e317-119fe32044d7"/>
    <d v="1971-01-05T00:00:00"/>
    <n v="54"/>
    <x v="2"/>
    <s v="null"/>
    <s v="999-18-6180"/>
    <s v="S99936325"/>
    <s v="X19049738X"/>
    <s v="Mr."/>
    <s v="Oswaldo857"/>
    <s v="Floyd420"/>
    <s v="Marks830"/>
    <s v="null"/>
    <s v="null"/>
    <s v="D"/>
    <s v="white"/>
    <s v="nonhispanic"/>
    <x v="0"/>
    <s v="Lowell  Massachusetts  US"/>
    <s v="772 Effertz Rue Suite 87"/>
    <s v="Ashburnham"/>
    <s v="Massachusetts"/>
    <s v="Worcester County"/>
    <s v="null"/>
    <s v="00000"/>
    <n v="42.60185869"/>
    <n v="-71.957644049999999"/>
    <n v="135753.76"/>
    <n v="55021.7"/>
    <n v="92949"/>
  </r>
  <r>
    <s v="5aa6e34a-a35d-2147-cbd3-4771847e028f"/>
    <d v="2012-05-09T00:00:00"/>
    <n v="13"/>
    <x v="0"/>
    <s v="null"/>
    <s v="999-67-6183"/>
    <s v="null"/>
    <s v="null"/>
    <s v="null"/>
    <s v="Gary33"/>
    <s v="null"/>
    <s v="Feil794"/>
    <s v="null"/>
    <s v="null"/>
    <s v="null"/>
    <s v="white"/>
    <s v="nonhispanic"/>
    <x v="1"/>
    <s v="Palmer  Massachusetts  US"/>
    <s v="125 Douglas Light Suite 17"/>
    <s v="Wrentham"/>
    <s v="Massachusetts"/>
    <s v="Norfolk County"/>
    <s v="null"/>
    <s v="00000"/>
    <n v="42.100989239999997"/>
    <n v="-71.313197880000004"/>
    <n v="39858.480000000003"/>
    <n v="8697"/>
    <n v="947592"/>
  </r>
  <r>
    <s v="e1e722a2-51fd-8816-9f5c-cff3fe480ba8"/>
    <d v="2016-08-30T00:00:00"/>
    <n v="8"/>
    <x v="0"/>
    <s v="null"/>
    <s v="999-78-8452"/>
    <s v="null"/>
    <s v="null"/>
    <s v="null"/>
    <s v="Maddie576"/>
    <s v="null"/>
    <s v="Cole117"/>
    <s v="null"/>
    <s v="null"/>
    <s v="null"/>
    <s v="white"/>
    <s v="nonhispanic"/>
    <x v="1"/>
    <s v="Cambridge  Massachusetts  US"/>
    <s v="988 Reinger Orchard"/>
    <s v="Quincy"/>
    <s v="Massachusetts"/>
    <s v="Norfolk County"/>
    <n v="25021"/>
    <s v="02170"/>
    <n v="42.236473510000003"/>
    <n v="-70.9656296"/>
    <n v="12807.82"/>
    <n v="6070.38"/>
    <n v="28286"/>
  </r>
  <r>
    <s v="64842034-6d90-3325-b598-c93a03bd5f27"/>
    <d v="2022-04-05T00:00:00"/>
    <n v="3"/>
    <x v="0"/>
    <s v="null"/>
    <s v="999-44-5812"/>
    <s v="null"/>
    <s v="null"/>
    <s v="null"/>
    <s v="Lanelle105"/>
    <s v="Shirlene698"/>
    <s v="Champlin946"/>
    <s v="null"/>
    <s v="null"/>
    <s v="null"/>
    <s v="black"/>
    <s v="nonhispanic"/>
    <x v="1"/>
    <s v="Monson  Massachusetts  US"/>
    <s v="883 Brown Mill Suite 44"/>
    <s v="Revere"/>
    <s v="Massachusetts"/>
    <s v="Suffolk County"/>
    <n v="25025"/>
    <s v="02151"/>
    <n v="42.462965879999999"/>
    <n v="-71.032556159999999"/>
    <n v="8666.9"/>
    <n v="0"/>
    <n v="56418"/>
  </r>
  <r>
    <s v="b23a17ed-2c81-72d4-d293-a5e9f252e26a"/>
    <d v="1965-05-23T00:00:00"/>
    <n v="60"/>
    <x v="1"/>
    <s v="null"/>
    <s v="999-67-5240"/>
    <s v="S99970177"/>
    <s v="X78546348X"/>
    <s v="Mrs."/>
    <s v="Graciela518"/>
    <s v="Carla633"/>
    <s v="Escobedo608"/>
    <s v="null"/>
    <s v="Hurtado459"/>
    <s v="W"/>
    <s v="white"/>
    <s v="hispanic"/>
    <x v="1"/>
    <s v="Santiago de los Caballeros  Santiago  DO"/>
    <s v="714 Hayes Brook Unit 2"/>
    <s v="Gloucester"/>
    <s v="Massachusetts"/>
    <s v="Essex County"/>
    <n v="25009"/>
    <s v="01930"/>
    <n v="42.621650160000002"/>
    <n v="-70.659003979999994"/>
    <n v="405841.44"/>
    <n v="807381.12"/>
    <n v="530489"/>
  </r>
  <r>
    <s v="a1e93a30-b264-d222-0bd5-859d11b0647d"/>
    <d v="1942-07-25T00:00:00"/>
    <n v="82"/>
    <x v="5"/>
    <d v="2022-02-25T00:00:00"/>
    <s v="999-59-3503"/>
    <s v="S99917213"/>
    <s v="X39725720X"/>
    <s v="Mrs."/>
    <s v="Kiyoko456"/>
    <s v="Elma843"/>
    <s v="Olson653"/>
    <s v="null"/>
    <s v="VonRueden376"/>
    <s v="M"/>
    <s v="white"/>
    <s v="nonhispanic"/>
    <x v="1"/>
    <s v="Brockton  Massachusetts  US"/>
    <s v="228 Walker Wynd Unit 18"/>
    <s v="Adams"/>
    <s v="Massachusetts"/>
    <s v="Berkshire County"/>
    <n v="25003"/>
    <s v="01220"/>
    <n v="42.576046580000003"/>
    <n v="-73.102666619999994"/>
    <n v="419286.03"/>
    <n v="189667"/>
    <n v="75182"/>
  </r>
  <r>
    <s v="47d730bf-ab53-2371-0b7d-e93cada09082"/>
    <d v="1989-02-28T00:00:00"/>
    <n v="36"/>
    <x v="3"/>
    <s v="null"/>
    <s v="999-72-8593"/>
    <s v="S99919876"/>
    <s v="X46045529X"/>
    <s v="Mr."/>
    <s v="Parker433"/>
    <s v="Lawrence741"/>
    <s v="Bosco882"/>
    <s v="null"/>
    <s v="null"/>
    <s v="M"/>
    <s v="white"/>
    <s v="nonhispanic"/>
    <x v="0"/>
    <s v="Boston  Massachusetts  US"/>
    <s v="1016 Quitzon Vista Apt 16"/>
    <s v="Salem"/>
    <s v="Massachusetts"/>
    <s v="Essex County"/>
    <n v="25009"/>
    <s v="01970"/>
    <n v="42.562907780000003"/>
    <n v="-70.839190549999998"/>
    <n v="92724.41"/>
    <n v="8862.9500000000007"/>
    <n v="98814"/>
  </r>
  <r>
    <s v="af84a23e-4bd7-c30a-40c1-c4cbe6ce44d5"/>
    <d v="2005-02-03T00:00:00"/>
    <n v="20"/>
    <x v="6"/>
    <s v="null"/>
    <s v="999-19-4753"/>
    <s v="S99960775"/>
    <s v="X28429222X"/>
    <s v="Ms."/>
    <s v="Dolores502"/>
    <s v="null"/>
    <s v="Hettinger594"/>
    <s v="null"/>
    <s v="null"/>
    <s v="null"/>
    <s v="white"/>
    <s v="nonhispanic"/>
    <x v="1"/>
    <s v="Revere  Massachusetts  US"/>
    <s v="1051 Johnson Forge Unit 20"/>
    <s v="South Duxbury"/>
    <s v="Massachusetts"/>
    <s v="Plymouth County"/>
    <s v="null"/>
    <s v="00000"/>
    <n v="41.98621078"/>
    <n v="-70.683850359999994"/>
    <n v="47308.68"/>
    <n v="21917.279999999999"/>
    <n v="69923"/>
  </r>
  <r>
    <s v="cbe26dfd-c899-66f9-91e7-15157da4e245"/>
    <d v="1959-07-19T00:00:00"/>
    <n v="65"/>
    <x v="1"/>
    <d v="2022-08-11T00:00:00"/>
    <s v="999-55-9456"/>
    <s v="S99931555"/>
    <s v="X21822259X"/>
    <s v="Ms."/>
    <s v="Lula998"/>
    <s v="Arvilla101"/>
    <s v="Kuhic920"/>
    <s v="null"/>
    <s v="null"/>
    <s v="S"/>
    <s v="white"/>
    <s v="nonhispanic"/>
    <x v="1"/>
    <s v="North Adams  Massachusetts  US"/>
    <s v="126 Homenick Viaduct Suite 54"/>
    <s v="Rowley"/>
    <s v="Massachusetts"/>
    <s v="Essex County"/>
    <n v="25009"/>
    <s v="01969"/>
    <n v="42.684308430000002"/>
    <n v="-70.922072130000004"/>
    <n v="325611.78000000003"/>
    <n v="996597.54"/>
    <n v="122835"/>
  </r>
  <r>
    <s v="e3ff6cc0-fe2a-8f20-1513-bba2a310e3db"/>
    <d v="2006-04-14T00:00:00"/>
    <n v="19"/>
    <x v="6"/>
    <s v="null"/>
    <s v="999-94-5305"/>
    <s v="S99956862"/>
    <s v="null"/>
    <s v="Ms."/>
    <s v="Tennie915"/>
    <s v="Andre610"/>
    <s v="Davis923"/>
    <s v="null"/>
    <s v="null"/>
    <s v="null"/>
    <s v="white"/>
    <s v="nonhispanic"/>
    <x v="1"/>
    <s v="Kingston  Massachusetts  US"/>
    <s v="319 Adams Terrace Suite 46"/>
    <s v="Westborough"/>
    <s v="Massachusetts"/>
    <s v="Worcester County"/>
    <n v="25027"/>
    <s v="01581"/>
    <n v="42.283459800000003"/>
    <n v="-71.631188780000002"/>
    <n v="92129.49"/>
    <n v="622416.1"/>
    <n v="182164"/>
  </r>
  <r>
    <s v="91675dd3-5c07-2359-e5c5-a2f5a4240959"/>
    <d v="1959-07-19T00:00:00"/>
    <n v="65"/>
    <x v="1"/>
    <s v="null"/>
    <s v="999-12-8177"/>
    <s v="S99975932"/>
    <s v="X85394317X"/>
    <s v="Mrs."/>
    <s v="Katia630"/>
    <s v="Jon665"/>
    <s v="Kunze215"/>
    <s v="null"/>
    <s v="Mohr916"/>
    <s v="M"/>
    <s v="white"/>
    <s v="nonhispanic"/>
    <x v="1"/>
    <s v="Natick  Massachusetts  US"/>
    <s v="254 Windler Corner Unit 93"/>
    <s v="Rowley"/>
    <s v="Massachusetts"/>
    <s v="Essex County"/>
    <n v="25009"/>
    <s v="01969"/>
    <n v="42.735651820000001"/>
    <n v="-70.914724120000002"/>
    <n v="287354.08"/>
    <n v="881798.27"/>
    <n v="122835"/>
  </r>
  <r>
    <s v="3b7610d7-ddbb-6b42-53ed-7e456a76a38b"/>
    <d v="1975-02-27T00:00:00"/>
    <n v="50"/>
    <x v="2"/>
    <s v="null"/>
    <s v="999-28-4529"/>
    <s v="S99920737"/>
    <s v="X31218377X"/>
    <s v="Mr."/>
    <s v="Jordan900"/>
    <s v="Raphael767"/>
    <s v="Blick895"/>
    <s v="null"/>
    <s v="null"/>
    <s v="M"/>
    <s v="white"/>
    <s v="nonhispanic"/>
    <x v="0"/>
    <s v="Marlborough  Massachusetts  US"/>
    <s v="294 Corwin Annex"/>
    <s v="East Bridgewater"/>
    <s v="Massachusetts"/>
    <s v="Plymouth County"/>
    <s v="null"/>
    <s v="00000"/>
    <n v="42.0867468"/>
    <n v="-70.915707789999999"/>
    <n v="151173.63"/>
    <n v="16973.939999999999"/>
    <n v="144671"/>
  </r>
  <r>
    <s v="4095ecab-8118-119b-4bae-f482e311eb9a"/>
    <d v="1942-07-25T00:00:00"/>
    <n v="82"/>
    <x v="5"/>
    <d v="1992-04-17T00:00:00"/>
    <s v="999-80-3951"/>
    <s v="S99930014"/>
    <s v="X88539157X"/>
    <s v="Mrs."/>
    <s v="Shameka870"/>
    <s v="Stacie105"/>
    <s v="Emard19"/>
    <s v="null"/>
    <s v="Batz141"/>
    <s v="M"/>
    <s v="white"/>
    <s v="nonhispanic"/>
    <x v="1"/>
    <s v="Franklin  Massachusetts  US"/>
    <s v="277 Daugherty Underpass Unit 1"/>
    <s v="Adams"/>
    <s v="Massachusetts"/>
    <s v="Berkshire County"/>
    <n v="25003"/>
    <s v="01220"/>
    <n v="42.666658839999997"/>
    <n v="-73.112649219999994"/>
    <n v="732985.38"/>
    <n v="1755759.98"/>
    <n v="75182"/>
  </r>
  <r>
    <s v="3c8473fd-8612-000e-b2c8-679f2fa29f4f"/>
    <d v="1963-05-17T00:00:00"/>
    <n v="62"/>
    <x v="1"/>
    <s v="null"/>
    <s v="999-70-4392"/>
    <s v="S99974931"/>
    <s v="X49159523X"/>
    <s v="Mrs."/>
    <s v="Laine739"/>
    <s v="Nannette779"/>
    <s v="Feeney44"/>
    <s v="null"/>
    <s v="Macejkovic424"/>
    <s v="M"/>
    <s v="white"/>
    <s v="nonhispanic"/>
    <x v="1"/>
    <s v="Dover  Massachusetts  US"/>
    <s v="891 Miller Street"/>
    <s v="Hull"/>
    <s v="Massachusetts"/>
    <s v="Plymouth County"/>
    <n v="25023"/>
    <s v="02045"/>
    <n v="42.272369830000002"/>
    <n v="-70.889825419999994"/>
    <n v="17879.91"/>
    <n v="1182683.68"/>
    <n v="19828"/>
  </r>
  <r>
    <s v="2baf0711-d8d9-5a2e-41e1-987a6d16d0ed"/>
    <d v="1950-06-29T00:00:00"/>
    <n v="75"/>
    <x v="5"/>
    <s v="null"/>
    <s v="999-15-8889"/>
    <s v="S99917925"/>
    <s v="X18886775X"/>
    <s v="Mrs."/>
    <s v="Albertina684"/>
    <s v="Soo315"/>
    <s v="Dickens475"/>
    <s v="null"/>
    <s v="Stoltenberg489"/>
    <s v="D"/>
    <s v="white"/>
    <s v="hispanic"/>
    <x v="1"/>
    <s v="Taunton  Massachusetts  US"/>
    <s v="986 Hintz Club Unit 26"/>
    <s v="Worcester"/>
    <s v="Massachusetts"/>
    <s v="Worcester County"/>
    <n v="25027"/>
    <s v="01610"/>
    <n v="42.245918860000003"/>
    <n v="-71.838906550000004"/>
    <n v="521050.27"/>
    <n v="317905.5"/>
    <n v="90274"/>
  </r>
  <r>
    <s v="5f146590-933c-21a2-e8bc-54a4b0fffd86"/>
    <d v="1942-07-25T00:00:00"/>
    <n v="82"/>
    <x v="5"/>
    <d v="1961-03-26T00:00:00"/>
    <s v="999-12-4458"/>
    <s v="S99976259"/>
    <s v="null"/>
    <s v="Ms."/>
    <s v="Ka422"/>
    <s v="null"/>
    <s v="Smith67"/>
    <s v="null"/>
    <s v="null"/>
    <s v="null"/>
    <s v="white"/>
    <s v="nonhispanic"/>
    <x v="1"/>
    <s v="Methuen  Massachusetts  US"/>
    <s v="140 Homenick Vale"/>
    <s v="Adams"/>
    <s v="Massachusetts"/>
    <s v="Berkshire County"/>
    <n v="25003"/>
    <s v="01220"/>
    <n v="42.574795809999998"/>
    <n v="-73.133259409999994"/>
    <n v="40505.730000000003"/>
    <n v="0"/>
    <n v="75182"/>
  </r>
  <r>
    <s v="d48f3c1c-ffa5-592e-e95a-72cbbb765f80"/>
    <d v="1946-07-05T00:00:00"/>
    <n v="78"/>
    <x v="5"/>
    <s v="null"/>
    <s v="999-18-3421"/>
    <s v="S99970265"/>
    <s v="X58068480X"/>
    <s v="Ms."/>
    <s v="Kali995"/>
    <s v="Sunny31"/>
    <s v="Beahan375"/>
    <s v="null"/>
    <s v="null"/>
    <s v="S"/>
    <s v="white"/>
    <s v="nonhispanic"/>
    <x v="1"/>
    <s v="Framingham  Massachusetts  US"/>
    <s v="649 West Forge Unit 89"/>
    <s v="Chicopee"/>
    <s v="Massachusetts"/>
    <s v="Hampden County"/>
    <n v="25013"/>
    <s v="01013"/>
    <n v="42.168774319999997"/>
    <n v="-72.591498549999997"/>
    <n v="345898.85"/>
    <n v="539792.79"/>
    <n v="130259"/>
  </r>
  <r>
    <s v="ab1faf87-e3f6-e990-60f9-8b4907b4d699"/>
    <d v="2000-01-25T00:00:00"/>
    <n v="25"/>
    <x v="6"/>
    <s v="null"/>
    <s v="999-39-4203"/>
    <s v="S99985013"/>
    <s v="X4231208X"/>
    <s v="Mr."/>
    <s v="Mitch821"/>
    <s v="Hyman89"/>
    <s v="Nitzsche158"/>
    <s v="null"/>
    <s v="null"/>
    <s v="null"/>
    <s v="white"/>
    <s v="hispanic"/>
    <x v="0"/>
    <s v="Billerica  Massachusetts  US"/>
    <s v="950 Nikolaus Annex"/>
    <s v="Longmeadow"/>
    <s v="Massachusetts"/>
    <s v="Hampden County"/>
    <n v="25013"/>
    <s v="01106"/>
    <n v="42.005625510000002"/>
    <n v="-72.580635319999999"/>
    <n v="110490.2"/>
    <n v="625192.30000000005"/>
    <n v="103070"/>
  </r>
  <r>
    <s v="ba2d627c-f94b-7c75-70cd-8e9da4f6e7ca"/>
    <d v="2002-09-01T00:00:00"/>
    <n v="22"/>
    <x v="6"/>
    <s v="null"/>
    <s v="999-81-2183"/>
    <s v="S99959290"/>
    <s v="X73740736X"/>
    <s v="Mr."/>
    <s v="Adan632"/>
    <s v="Len277"/>
    <s v="Hessel84"/>
    <s v="null"/>
    <s v="null"/>
    <s v="null"/>
    <s v="white"/>
    <s v="nonhispanic"/>
    <x v="0"/>
    <s v="Westfield  Massachusetts  US"/>
    <s v="576 Ruecker Mall Unit 88"/>
    <s v="Auburn"/>
    <s v="Massachusetts"/>
    <s v="Worcester County"/>
    <s v="null"/>
    <s v="00000"/>
    <n v="42.231744749999997"/>
    <n v="-71.836347320000002"/>
    <n v="37112.28"/>
    <n v="33112.58"/>
    <n v="105383"/>
  </r>
  <r>
    <s v="ef1bf9fe-0ad7-3da9-d103-6e2993065e04"/>
    <d v="1995-12-22T00:00:00"/>
    <n v="29"/>
    <x v="6"/>
    <s v="null"/>
    <s v="999-16-4569"/>
    <s v="S99958151"/>
    <s v="X85865426X"/>
    <s v="Mrs."/>
    <s v="Ellan282"/>
    <s v="Caroll955"/>
    <s v="Kuvalis369"/>
    <s v="null"/>
    <s v="Cronin387"/>
    <s v="M"/>
    <s v="white"/>
    <s v="nonhispanic"/>
    <x v="1"/>
    <s v="Gloucester  Massachusetts  US"/>
    <s v="355 Heidenreich Fork Suite 41"/>
    <s v="Topsfield"/>
    <s v="Massachusetts"/>
    <s v="Essex County"/>
    <n v="25009"/>
    <s v="01983"/>
    <n v="42.613198939999997"/>
    <n v="-70.936155959999994"/>
    <n v="74911.16"/>
    <n v="263408.81"/>
    <n v="64662"/>
  </r>
  <r>
    <s v="51c0fc84-3c7f-d0b3-2abc-b6536f495bb5"/>
    <d v="2016-06-12T00:00:00"/>
    <n v="9"/>
    <x v="0"/>
    <s v="null"/>
    <s v="999-50-9551"/>
    <s v="null"/>
    <s v="null"/>
    <s v="null"/>
    <s v="Morton637"/>
    <s v="Wilfred787"/>
    <s v="Littel644"/>
    <s v="null"/>
    <s v="null"/>
    <s v="null"/>
    <s v="white"/>
    <s v="nonhispanic"/>
    <x v="0"/>
    <s v="Lawrence  Massachusetts  US"/>
    <s v="676 Wolff Vista Unit 2"/>
    <s v="Fairhaven"/>
    <s v="Massachusetts"/>
    <s v="Bristol County"/>
    <s v="null"/>
    <s v="00000"/>
    <n v="41.607537929999999"/>
    <n v="-70.849925560000003"/>
    <n v="16883.310000000001"/>
    <n v="19984.509999999998"/>
    <n v="74989"/>
  </r>
  <r>
    <s v="aa80981d-97d6-432a-d1a8-13f3c4e75435"/>
    <d v="2004-02-24T00:00:00"/>
    <n v="21"/>
    <x v="6"/>
    <s v="null"/>
    <s v="999-87-1846"/>
    <s v="S99944557"/>
    <s v="X87877891X"/>
    <s v="Ms."/>
    <s v="Lakenya863"/>
    <s v="null"/>
    <s v="Kub800"/>
    <s v="null"/>
    <s v="null"/>
    <s v="null"/>
    <s v="black"/>
    <s v="nonhispanic"/>
    <x v="1"/>
    <s v="Belmont  Massachusetts  US"/>
    <s v="515 Kautzer Lock"/>
    <s v="Boston"/>
    <s v="Massachusetts"/>
    <s v="Suffolk County"/>
    <n v="25025"/>
    <s v="02199"/>
    <n v="42.386342450000001"/>
    <n v="-70.973897179999994"/>
    <n v="130633.99"/>
    <n v="667745.48"/>
    <n v="193961"/>
  </r>
  <r>
    <s v="e2f355a7-ead4-95e8-669b-954d37d79bfe"/>
    <d v="1942-07-25T00:00:00"/>
    <n v="82"/>
    <x v="5"/>
    <s v="null"/>
    <s v="999-95-3600"/>
    <s v="S99920825"/>
    <s v="X35273645X"/>
    <s v="Mrs."/>
    <s v="Lecia978"/>
    <s v="Estelle478"/>
    <s v="Doyle959"/>
    <s v="null"/>
    <s v="Kunde533"/>
    <s v="M"/>
    <s v="white"/>
    <s v="nonhispanic"/>
    <x v="1"/>
    <s v="Gardner  Massachusetts  US"/>
    <s v="599 Pagac Trace"/>
    <s v="Adams"/>
    <s v="Massachusetts"/>
    <s v="Berkshire County"/>
    <n v="25003"/>
    <s v="01220"/>
    <n v="42.587845340000001"/>
    <n v="-73.155975799999993"/>
    <n v="1010258.99"/>
    <n v="781940.72"/>
    <n v="75182"/>
  </r>
  <r>
    <s v="6697551f-05c5-75e5-c960-1a9492bed94f"/>
    <d v="2004-06-18T00:00:00"/>
    <n v="21"/>
    <x v="6"/>
    <s v="null"/>
    <s v="999-12-7268"/>
    <s v="S99941820"/>
    <s v="X32593557X"/>
    <s v="Ms."/>
    <s v="Veta780"/>
    <s v="Thelma273"/>
    <s v="Rice937"/>
    <s v="null"/>
    <s v="null"/>
    <s v="null"/>
    <s v="white"/>
    <s v="nonhispanic"/>
    <x v="1"/>
    <s v="Somerville  Massachusetts  US"/>
    <s v="588 Stokes Trail"/>
    <s v="Forestdale"/>
    <s v="Massachusetts"/>
    <s v="Barnstable County"/>
    <n v="25001"/>
    <s v="02644"/>
    <n v="41.730523390000002"/>
    <n v="-70.558966620000007"/>
    <n v="203268.34"/>
    <n v="5926.2"/>
    <n v="105752"/>
  </r>
  <r>
    <s v="d7490a02-0e73-7afe-6d94-499a9672aa7a"/>
    <d v="1989-04-03T00:00:00"/>
    <n v="36"/>
    <x v="3"/>
    <s v="null"/>
    <s v="999-75-7641"/>
    <s v="S99971065"/>
    <s v="X69613701X"/>
    <s v="Mrs."/>
    <s v="Sherry479"/>
    <s v="null"/>
    <s v="Corwin846"/>
    <s v="null"/>
    <s v="Koch169"/>
    <s v="M"/>
    <s v="black"/>
    <s v="nonhispanic"/>
    <x v="1"/>
    <s v="Medford  Massachusetts  US"/>
    <s v="400 Rohan Stravenue"/>
    <s v="Boston"/>
    <s v="Massachusetts"/>
    <s v="Suffolk County"/>
    <n v="25025"/>
    <s v="02163"/>
    <n v="42.26553389"/>
    <n v="-71.135708570000006"/>
    <n v="9340.6"/>
    <n v="430634.78"/>
    <n v="7276"/>
  </r>
  <r>
    <s v="a99535ca-1713-7fb8-fbc9-5253130c3b44"/>
    <d v="1946-01-08T00:00:00"/>
    <n v="79"/>
    <x v="5"/>
    <d v="2023-02-23T00:00:00"/>
    <s v="999-13-7495"/>
    <s v="S99996600"/>
    <s v="X6576242X"/>
    <s v="Mrs."/>
    <s v="Dale454"/>
    <s v="Stefanie819"/>
    <s v="Dickens475"/>
    <s v="null"/>
    <s v="Crona259"/>
    <s v="M"/>
    <s v="asian"/>
    <s v="nonhispanic"/>
    <x v="1"/>
    <s v="Chongqing  Chongqing Municipality  CN"/>
    <s v="267 Hettinger Port"/>
    <s v="Tewksbury"/>
    <s v="Massachusetts"/>
    <s v="Middlesex County"/>
    <s v="null"/>
    <s v="00000"/>
    <n v="42.653996820000003"/>
    <n v="-71.241814860000005"/>
    <n v="229967.12"/>
    <n v="452547.8"/>
    <n v="515257"/>
  </r>
  <r>
    <s v="1717c760-960b-f23c-6522-e9c38a91bbec"/>
    <d v="2004-12-23T00:00:00"/>
    <n v="20"/>
    <x v="6"/>
    <s v="null"/>
    <s v="999-16-2512"/>
    <s v="S99997382"/>
    <s v="X27914437X"/>
    <s v="Mr."/>
    <s v="Deshawn686"/>
    <s v="Donny470"/>
    <s v="Gulgowski816"/>
    <s v="null"/>
    <s v="null"/>
    <s v="null"/>
    <s v="black"/>
    <s v="nonhispanic"/>
    <x v="0"/>
    <s v="Somerville  Massachusetts  US"/>
    <s v="437 Waters Loaf"/>
    <s v="Westport"/>
    <s v="Massachusetts"/>
    <s v="Bristol County"/>
    <s v="null"/>
    <s v="00000"/>
    <n v="41.593662610000003"/>
    <n v="-71.12782412"/>
    <n v="53261.35"/>
    <n v="10754.44"/>
    <n v="84534"/>
  </r>
  <r>
    <s v="649e2370-6031-435b-d73f-926a30dbd8e4"/>
    <d v="1992-11-29T00:00:00"/>
    <n v="32"/>
    <x v="3"/>
    <s v="null"/>
    <s v="999-88-9611"/>
    <s v="S99959185"/>
    <s v="X28714210X"/>
    <s v="Mrs."/>
    <s v="Milagros256"/>
    <s v="null"/>
    <s v="Goldner995"/>
    <s v="null"/>
    <s v="Heidenreich818"/>
    <s v="M"/>
    <s v="asian"/>
    <s v="nonhispanic"/>
    <x v="1"/>
    <s v="Lenox  Massachusetts  US"/>
    <s v="547 Funk Tunnel Suite 57"/>
    <s v="North Attleborough"/>
    <s v="Massachusetts"/>
    <s v="Bristol County"/>
    <s v="null"/>
    <s v="00000"/>
    <n v="41.960182510000003"/>
    <n v="-71.371455670000003"/>
    <n v="193413.33"/>
    <n v="706551.43"/>
    <n v="138906"/>
  </r>
  <r>
    <s v="aa276f8b-8b7b-2c11-6d16-6e2d7ca64fa8"/>
    <d v="2014-06-21T00:00:00"/>
    <n v="11"/>
    <x v="0"/>
    <s v="null"/>
    <s v="999-41-1485"/>
    <s v="null"/>
    <s v="null"/>
    <s v="null"/>
    <s v="Daniel959"/>
    <s v="Kent912"/>
    <s v="DuBuque211"/>
    <s v="null"/>
    <s v="null"/>
    <s v="null"/>
    <s v="white"/>
    <s v="nonhispanic"/>
    <x v="0"/>
    <s v="Upton  Massachusetts  US"/>
    <s v="243 Wunsch Gateway"/>
    <s v="Lawrence"/>
    <s v="Massachusetts"/>
    <s v="Essex County"/>
    <n v="25009"/>
    <s v="01841"/>
    <n v="42.645047810000001"/>
    <n v="-71.128025010000002"/>
    <n v="2651.01"/>
    <n v="29796.959999999999"/>
    <n v="25014"/>
  </r>
  <r>
    <s v="080f5aac-fdeb-912c-d379-cb7e1b94995d"/>
    <d v="1982-09-03T00:00:00"/>
    <n v="42"/>
    <x v="4"/>
    <s v="null"/>
    <s v="999-49-1376"/>
    <s v="S99959153"/>
    <s v="X66102649X"/>
    <s v="Mrs."/>
    <s v="Justa309"/>
    <s v="null"/>
    <s v="Hermann103"/>
    <s v="null"/>
    <s v="Cruickshank494"/>
    <s v="W"/>
    <s v="white"/>
    <s v="hispanic"/>
    <x v="1"/>
    <s v="Somerville  Massachusetts  US"/>
    <s v="649 Lindgren Ville Apt 60"/>
    <s v="Worcester"/>
    <s v="Massachusetts"/>
    <s v="Worcester County"/>
    <n v="25027"/>
    <s v="01607"/>
    <n v="42.276065979999998"/>
    <n v="-71.811151809999998"/>
    <n v="12152.51"/>
    <n v="546437.15"/>
    <n v="11949"/>
  </r>
  <r>
    <s v="6d13bcf0-9d64-832c-5445-b67f5f7f238b"/>
    <d v="1946-01-08T00:00:00"/>
    <n v="79"/>
    <x v="5"/>
    <s v="null"/>
    <s v="999-66-2461"/>
    <s v="S99937084"/>
    <s v="X38343711X"/>
    <s v="Mrs."/>
    <s v="Reynalda736"/>
    <s v="Jazmine498"/>
    <s v="Brown30"/>
    <s v="null"/>
    <s v="Ullrich385"/>
    <s v="D"/>
    <s v="asian"/>
    <s v="nonhispanic"/>
    <x v="1"/>
    <s v="Hong Kong  Hong Kong Special Administrative Region  CN"/>
    <s v="1018 Schuppe Neck"/>
    <s v="Tewksbury"/>
    <s v="Massachusetts"/>
    <s v="Middlesex County"/>
    <s v="null"/>
    <s v="00000"/>
    <n v="42.576450700000002"/>
    <n v="-71.18493411"/>
    <n v="160371.32"/>
    <n v="1110829.53"/>
    <n v="515257"/>
  </r>
  <r>
    <s v="23a8953e-9450-d964-1675-80af5d7ff6c0"/>
    <d v="1957-03-28T00:00:00"/>
    <n v="68"/>
    <x v="1"/>
    <s v="null"/>
    <s v="999-32-9990"/>
    <s v="S99984190"/>
    <s v="X62537518X"/>
    <s v="Mr."/>
    <s v="Eusebio566"/>
    <s v="Derrick232"/>
    <s v="Runte676"/>
    <s v="null"/>
    <s v="null"/>
    <s v="D"/>
    <s v="white"/>
    <s v="nonhispanic"/>
    <x v="0"/>
    <s v="Malden  Massachusetts  US"/>
    <s v="829 Murray Street"/>
    <s v="Lowell"/>
    <s v="Massachusetts"/>
    <s v="Middlesex County"/>
    <n v="25017"/>
    <s v="01851"/>
    <n v="42.585363399999999"/>
    <n v="-71.320534980000005"/>
    <n v="164336.87"/>
    <n v="123335.5"/>
    <n v="662108"/>
  </r>
  <r>
    <s v="bb06f5c1-47e0-0e91-f9bf-648a87a4dfdf"/>
    <d v="1968-03-17T00:00:00"/>
    <n v="57"/>
    <x v="2"/>
    <s v="null"/>
    <s v="999-85-1128"/>
    <s v="S99938601"/>
    <s v="X74592275X"/>
    <s v="Mrs."/>
    <s v="Claudine313"/>
    <s v="Shela13"/>
    <s v="Anderson154"/>
    <s v="null"/>
    <s v="Pollich983"/>
    <s v="W"/>
    <s v="white"/>
    <s v="nonhispanic"/>
    <x v="1"/>
    <s v="Stoneham  Massachusetts  US"/>
    <s v="138 Mayer Park Apt 2"/>
    <s v="Yarmouth"/>
    <s v="Massachusetts"/>
    <s v="Barnstable County"/>
    <s v="null"/>
    <s v="00000"/>
    <n v="41.655133480000003"/>
    <n v="-70.233849840000005"/>
    <n v="813027.38"/>
    <n v="307255.2"/>
    <n v="62775"/>
  </r>
  <r>
    <s v="592ae466-d3d5-38a1-1ebf-7c17087cc7fc"/>
    <d v="2002-10-27T00:00:00"/>
    <n v="22"/>
    <x v="6"/>
    <s v="null"/>
    <s v="999-52-2128"/>
    <s v="S99937625"/>
    <s v="X3181896X"/>
    <s v="Mr."/>
    <s v="Shon148"/>
    <s v="Jose871"/>
    <s v="Hand679"/>
    <s v="null"/>
    <s v="null"/>
    <s v="null"/>
    <s v="white"/>
    <s v="nonhispanic"/>
    <x v="0"/>
    <s v="Taunton  Massachusetts  US"/>
    <s v="592 Rohan Byway Apt 52"/>
    <s v="Mattapoisett"/>
    <s v="Massachusetts"/>
    <s v="Plymouth County"/>
    <s v="null"/>
    <s v="00000"/>
    <n v="41.677729579999998"/>
    <n v="-70.843935079999994"/>
    <n v="100158.58"/>
    <n v="611910.26"/>
    <n v="64390"/>
  </r>
  <r>
    <s v="f2123dde-b6a9-df03-ffb9-7ad12ff6ecb1"/>
    <d v="1959-06-05T00:00:00"/>
    <n v="66"/>
    <x v="1"/>
    <s v="null"/>
    <s v="999-83-8919"/>
    <s v="S99966134"/>
    <s v="X10819018X"/>
    <s v="Mr."/>
    <s v="Mickey576"/>
    <s v="null"/>
    <s v="Murazik203"/>
    <s v="null"/>
    <s v="null"/>
    <s v="M"/>
    <s v="white"/>
    <s v="nonhispanic"/>
    <x v="0"/>
    <s v="Taunton  Massachusetts  US"/>
    <s v="376 Wintheiser Meadow Suite 91"/>
    <s v="Salem"/>
    <s v="Massachusetts"/>
    <s v="Essex County"/>
    <n v="25009"/>
    <s v="01970"/>
    <n v="42.513891020000003"/>
    <n v="-70.89377657"/>
    <n v="142653.07999999999"/>
    <n v="27290.53"/>
    <n v="55049"/>
  </r>
  <r>
    <s v="d762526f-8163-af5e-18f0-5a89dc5c7a25"/>
    <d v="1966-09-03T00:00:00"/>
    <n v="58"/>
    <x v="2"/>
    <s v="null"/>
    <s v="999-11-8828"/>
    <s v="S99942947"/>
    <s v="X81359615X"/>
    <s v="Mrs."/>
    <s v="Annalisa973"/>
    <s v="Michell380"/>
    <s v="Steuber698"/>
    <s v="null"/>
    <s v="Johnson679"/>
    <s v="D"/>
    <s v="white"/>
    <s v="nonhispanic"/>
    <x v="1"/>
    <s v="Pittsfield  Massachusetts  US"/>
    <s v="586 Haag Park Apt 84"/>
    <s v="Hingham"/>
    <s v="Massachusetts"/>
    <s v="Plymouth County"/>
    <n v="25023"/>
    <s v="02043"/>
    <n v="42.23303267"/>
    <n v="-70.910301579999995"/>
    <n v="212015.19"/>
    <n v="764930.43"/>
    <n v="771043"/>
  </r>
  <r>
    <s v="ca176b6c-78cd-f8d3-4cae-2b885123f43c"/>
    <d v="2014-03-10T00:00:00"/>
    <n v="11"/>
    <x v="0"/>
    <s v="null"/>
    <s v="999-82-2326"/>
    <s v="null"/>
    <s v="null"/>
    <s v="null"/>
    <s v="Carley868"/>
    <s v="Mickey576"/>
    <s v="Gaylord332"/>
    <s v="null"/>
    <s v="null"/>
    <s v="null"/>
    <s v="white"/>
    <s v="nonhispanic"/>
    <x v="1"/>
    <s v="Fall River  Massachusetts  US"/>
    <s v="829 Wiegand Way Unit 20"/>
    <s v="Arlington"/>
    <s v="Massachusetts"/>
    <s v="Middlesex County"/>
    <n v="25017"/>
    <s v="02474"/>
    <n v="42.454215269999999"/>
    <n v="-71.128109210000005"/>
    <n v="23087"/>
    <n v="7792.8"/>
    <n v="31944"/>
  </r>
  <r>
    <s v="3705bd69-7e78-5fd0-a613-fd6c7853df5e"/>
    <d v="1968-08-21T00:00:00"/>
    <n v="56"/>
    <x v="2"/>
    <s v="null"/>
    <s v="999-51-8070"/>
    <s v="S99934723"/>
    <s v="X88968961X"/>
    <s v="Mr."/>
    <s v="Carey440"/>
    <s v="Quinton758"/>
    <s v="Stokes453"/>
    <s v="null"/>
    <s v="null"/>
    <s v="D"/>
    <s v="white"/>
    <s v="nonhispanic"/>
    <x v="0"/>
    <s v="Boston  Massachusetts  US"/>
    <s v="663 Mills Parade"/>
    <s v="Rockport"/>
    <s v="Massachusetts"/>
    <s v="Essex County"/>
    <n v="25009"/>
    <s v="01966"/>
    <n v="42.634812699999998"/>
    <n v="-70.563880600000005"/>
    <n v="85173.57"/>
    <n v="15764.01"/>
    <n v="29613"/>
  </r>
  <r>
    <s v="12819fea-d5a7-887a-46cc-55b61a2abc5a"/>
    <d v="2017-01-09T00:00:00"/>
    <n v="8"/>
    <x v="0"/>
    <s v="null"/>
    <s v="999-98-1121"/>
    <s v="null"/>
    <s v="null"/>
    <s v="null"/>
    <s v="Vance413"/>
    <s v="Roderick835"/>
    <s v="Kuphal363"/>
    <s v="null"/>
    <s v="null"/>
    <s v="null"/>
    <s v="white"/>
    <s v="hispanic"/>
    <x v="0"/>
    <s v="Quincy  Massachusetts  US"/>
    <s v="160 Hagenes Pathway Suite 27"/>
    <s v="Salem"/>
    <s v="Massachusetts"/>
    <s v="Essex County"/>
    <n v="25009"/>
    <s v="01907"/>
    <n v="42.519611470000001"/>
    <n v="-70.889669040000001"/>
    <n v="1500"/>
    <n v="24694.639999999999"/>
    <n v="10179"/>
  </r>
  <r>
    <s v="e4d28924-c24d-a3d7-fd28-f886c6824e11"/>
    <d v="1985-12-21T00:00:00"/>
    <n v="39"/>
    <x v="3"/>
    <s v="null"/>
    <s v="999-97-4442"/>
    <s v="S99975699"/>
    <s v="X40293443X"/>
    <s v="Mr."/>
    <s v="Osvaldo336"/>
    <s v="Dannie881"/>
    <s v="Armstrong51"/>
    <s v="null"/>
    <s v="null"/>
    <s v="S"/>
    <s v="white"/>
    <s v="nonhispanic"/>
    <x v="0"/>
    <s v="Boston  Massachusetts  US"/>
    <s v="870 Keeling Drive Apt 3"/>
    <s v="Medford"/>
    <s v="Massachusetts"/>
    <s v="Middlesex County"/>
    <n v="25017"/>
    <s v="02155"/>
    <n v="42.374393189999999"/>
    <n v="-71.045453890000005"/>
    <n v="30601.72"/>
    <n v="520695.18"/>
    <n v="7864"/>
  </r>
  <r>
    <s v="3b686e25-a70a-198d-306f-222bfda10aff"/>
    <d v="1983-10-03T00:00:00"/>
    <n v="41"/>
    <x v="4"/>
    <s v="null"/>
    <s v="999-72-9638"/>
    <s v="S99963873"/>
    <s v="X44908282X"/>
    <s v="Mr."/>
    <s v="Jared66"/>
    <s v="Kurtis994"/>
    <s v="Murphy561"/>
    <s v="null"/>
    <s v="null"/>
    <s v="M"/>
    <s v="white"/>
    <s v="nonhispanic"/>
    <x v="0"/>
    <s v="Middleborough  Massachusetts  US"/>
    <s v="333 Mertz Stravenue"/>
    <s v="West Concord"/>
    <s v="Massachusetts"/>
    <s v="Middlesex County"/>
    <s v="null"/>
    <s v="00000"/>
    <n v="42.480159860000001"/>
    <n v="-71.426232229999997"/>
    <n v="89416.49"/>
    <n v="1676.39"/>
    <n v="132270"/>
  </r>
  <r>
    <s v="74e79c4b-7360-6cad-15ee-729bb63cc439"/>
    <d v="1977-06-24T00:00:00"/>
    <n v="48"/>
    <x v="4"/>
    <s v="null"/>
    <s v="999-95-6748"/>
    <s v="S99928174"/>
    <s v="X61887587X"/>
    <s v="Mr."/>
    <s v="Arlie183"/>
    <s v="Burl285"/>
    <s v="Wilderman619"/>
    <s v="null"/>
    <s v="null"/>
    <s v="D"/>
    <s v="white"/>
    <s v="nonhispanic"/>
    <x v="0"/>
    <s v="Groton  Massachusetts  US"/>
    <s v="361 Bergstrom Green Unit 57"/>
    <s v="Marshfield"/>
    <s v="Massachusetts"/>
    <s v="Plymouth County"/>
    <n v="25023"/>
    <s v="02050"/>
    <n v="42.147372369999999"/>
    <n v="-70.729222640000003"/>
    <n v="158108.01"/>
    <n v="372645.46"/>
    <n v="138272"/>
  </r>
  <r>
    <s v="9972a4f6-a7e6-9d1c-4493-664995674285"/>
    <d v="1975-01-27T00:00:00"/>
    <n v="50"/>
    <x v="2"/>
    <s v="null"/>
    <s v="999-71-5175"/>
    <s v="S99992364"/>
    <s v="X13297771X"/>
    <s v="Mr."/>
    <s v="Gail741"/>
    <s v="null"/>
    <s v="Kautzer186"/>
    <s v="null"/>
    <s v="null"/>
    <s v="M"/>
    <s v="white"/>
    <s v="nonhispanic"/>
    <x v="0"/>
    <s v="Waltham  Massachusetts  US"/>
    <s v="969 Cronin Run"/>
    <s v="Wakefield"/>
    <s v="Massachusetts"/>
    <s v="Middlesex County"/>
    <n v="25009"/>
    <s v="01940"/>
    <n v="42.472309989999999"/>
    <n v="-71.087186239999994"/>
    <n v="129536.24"/>
    <n v="16626.78"/>
    <n v="66188"/>
  </r>
  <r>
    <s v="7b0346d7-7095-df29-b1f5-175b05170f9c"/>
    <d v="1986-08-10T00:00:00"/>
    <n v="38"/>
    <x v="3"/>
    <s v="null"/>
    <s v="999-11-8157"/>
    <s v="S99912507"/>
    <s v="X73740601X"/>
    <s v="Mr."/>
    <s v="Frankie174"/>
    <s v="Michal596"/>
    <s v="O'Keefe54"/>
    <s v="null"/>
    <s v="null"/>
    <s v="D"/>
    <s v="white"/>
    <s v="nonhispanic"/>
    <x v="0"/>
    <s v="Seekonk  Massachusetts  US"/>
    <s v="1069 Gutmann Brook"/>
    <s v="Dedham"/>
    <s v="Massachusetts"/>
    <s v="Norfolk County"/>
    <n v="25021"/>
    <s v="02026"/>
    <n v="42.243910100000001"/>
    <n v="-71.216636489999999"/>
    <n v="67936.63"/>
    <n v="18106.39"/>
    <n v="83030"/>
  </r>
  <r>
    <s v="9f278fe3-c835-8f8f-8573-fcc0ee8dd2d9"/>
    <d v="2000-08-13T00:00:00"/>
    <n v="24"/>
    <x v="6"/>
    <s v="null"/>
    <s v="999-87-6323"/>
    <s v="S99997559"/>
    <s v="X78917186X"/>
    <s v="Mr."/>
    <s v="Buster609"/>
    <s v="Mel236"/>
    <s v="Hand679"/>
    <s v="null"/>
    <s v="null"/>
    <s v="null"/>
    <s v="asian"/>
    <s v="nonhispanic"/>
    <x v="0"/>
    <s v="Daegu  Daegu  KR"/>
    <s v="443 Denesik Forge"/>
    <s v="Dracut"/>
    <s v="Massachusetts"/>
    <s v="Middlesex County"/>
    <s v="null"/>
    <s v="00000"/>
    <n v="42.657778129999997"/>
    <n v="-71.293477069999994"/>
    <n v="6745.86"/>
    <n v="485211.78"/>
    <n v="12322"/>
  </r>
  <r>
    <s v="69e52774-1351-f0c2-0664-7d3f85d58cd6"/>
    <d v="2003-03-03T00:00:00"/>
    <n v="22"/>
    <x v="6"/>
    <s v="null"/>
    <s v="999-12-6654"/>
    <s v="S99918588"/>
    <s v="X66190512X"/>
    <s v="Mr."/>
    <s v="Rusty501"/>
    <s v="Earl438"/>
    <s v="Romaguera67"/>
    <s v="null"/>
    <s v="null"/>
    <s v="null"/>
    <s v="black"/>
    <s v="nonhispanic"/>
    <x v="0"/>
    <s v="Shrewsbury  Massachusetts  US"/>
    <s v="679 Zemlak Glen"/>
    <s v="Boston"/>
    <s v="Massachusetts"/>
    <s v="Suffolk County"/>
    <n v="25025"/>
    <s v="02131"/>
    <n v="42.369326440000002"/>
    <n v="-71.119654120000007"/>
    <n v="9492.61"/>
    <n v="745743.49"/>
    <n v="14108"/>
  </r>
  <r>
    <s v="e4647ee2-f7fe-4202-57c3-6bdafcff9ba3"/>
    <d v="1994-02-06T00:00:00"/>
    <n v="31"/>
    <x v="3"/>
    <s v="null"/>
    <s v="999-29-9849"/>
    <s v="S99955744"/>
    <s v="X53176072X"/>
    <s v="Mrs."/>
    <s v="Agnus790"/>
    <s v="Annalee788"/>
    <s v="Streich926"/>
    <s v="null"/>
    <s v="Gerlach374"/>
    <s v="M"/>
    <s v="white"/>
    <s v="nonhispanic"/>
    <x v="1"/>
    <s v="Brockton  Massachusetts  US"/>
    <s v="437 Kuphal Quay Suite 19"/>
    <s v="Ashburnham"/>
    <s v="Massachusetts"/>
    <s v="Worcester County"/>
    <s v="null"/>
    <s v="00000"/>
    <n v="42.619320129999998"/>
    <n v="-71.917821480000001"/>
    <n v="236536.2"/>
    <n v="0"/>
    <n v="99605"/>
  </r>
  <r>
    <s v="42397cce-f7b0-3c9d-89fa-1dfca5552bb4"/>
    <d v="1957-05-08T00:00:00"/>
    <n v="68"/>
    <x v="1"/>
    <s v="null"/>
    <s v="999-60-4998"/>
    <s v="S99931574"/>
    <s v="X48424401X"/>
    <s v="Mrs."/>
    <s v="Whitley172"/>
    <s v="Rae910"/>
    <s v="Jenkins714"/>
    <s v="null"/>
    <s v="Schmitt836"/>
    <s v="D"/>
    <s v="white"/>
    <s v="nonhispanic"/>
    <x v="1"/>
    <s v="Scituate  Massachusetts  US"/>
    <s v="348 Blick Brook Unit 35"/>
    <s v="Dennis"/>
    <s v="Massachusetts"/>
    <s v="Barnstable County"/>
    <n v="25001"/>
    <s v="02638"/>
    <n v="41.721737230000002"/>
    <n v="-70.197173710000001"/>
    <n v="665530.26"/>
    <n v="341779.19"/>
    <n v="62302"/>
  </r>
  <r>
    <s v="992b6f66-b368-d3c5-55f0-a1d9dd8cd9ba"/>
    <d v="1985-12-22T00:00:00"/>
    <n v="39"/>
    <x v="3"/>
    <d v="2021-01-05T00:00:00"/>
    <s v="999-78-9763"/>
    <s v="S99985290"/>
    <s v="X74075751X"/>
    <s v="Mr."/>
    <s v="Reyes140"/>
    <s v="Jeffry142"/>
    <s v="Kassulke119"/>
    <s v="null"/>
    <s v="null"/>
    <s v="D"/>
    <s v="white"/>
    <s v="nonhispanic"/>
    <x v="0"/>
    <s v="Berlin  Massachusetts  US"/>
    <s v="527 Nader Gardens Apt 88"/>
    <s v="Milford"/>
    <s v="Massachusetts"/>
    <s v="Worcester County"/>
    <n v="25027"/>
    <s v="01757"/>
    <n v="42.174808970000001"/>
    <n v="-71.569287500000002"/>
    <n v="117878.86"/>
    <n v="59189.07"/>
    <n v="192074"/>
  </r>
  <r>
    <s v="f1e292af-ab74-d56e-d9d6-b18e57c9e09f"/>
    <d v="1990-09-13T00:00:00"/>
    <n v="34"/>
    <x v="3"/>
    <s v="null"/>
    <s v="999-12-5895"/>
    <s v="S99967888"/>
    <s v="X61712237X"/>
    <s v="Mrs."/>
    <s v="Neta452"/>
    <s v="null"/>
    <s v="Mann644"/>
    <s v="null"/>
    <s v="Romaguera67"/>
    <s v="M"/>
    <s v="white"/>
    <s v="nonhispanic"/>
    <x v="1"/>
    <s v="Pembroke  Massachusetts  US"/>
    <s v="226 Boehm Fork"/>
    <s v="Shrewsbury"/>
    <s v="Massachusetts"/>
    <s v="Worcester County"/>
    <s v="null"/>
    <s v="00000"/>
    <n v="42.236917169999998"/>
    <n v="-71.72396492"/>
    <n v="141949.9"/>
    <n v="303013.96999999997"/>
    <n v="142384"/>
  </r>
  <r>
    <s v="0aaecf6a-1fd0-d2b3-4f98-16f56060ae3b"/>
    <d v="1985-12-22T00:00:00"/>
    <n v="39"/>
    <x v="3"/>
    <s v="null"/>
    <s v="999-84-2200"/>
    <s v="S99940272"/>
    <s v="X15290502X"/>
    <s v="Mr."/>
    <s v="Jayson808"/>
    <s v="Ian270"/>
    <s v="O'Connell601"/>
    <s v="null"/>
    <s v="null"/>
    <s v="M"/>
    <s v="white"/>
    <s v="nonhispanic"/>
    <x v="0"/>
    <s v="Abington  Massachusetts  US"/>
    <s v="886 Dickinson Avenue"/>
    <s v="Milford"/>
    <s v="Massachusetts"/>
    <s v="Worcester County"/>
    <n v="25027"/>
    <s v="01757"/>
    <n v="42.208099590000003"/>
    <n v="-71.531825119999993"/>
    <n v="25952.76"/>
    <n v="685601.12"/>
    <n v="192074"/>
  </r>
  <r>
    <s v="36307fcf-588f-28a2-aaec-4be0da49751a"/>
    <d v="1968-04-06T00:00:00"/>
    <n v="57"/>
    <x v="2"/>
    <s v="null"/>
    <s v="999-86-2768"/>
    <s v="S99996190"/>
    <s v="X2541371X"/>
    <s v="Mr."/>
    <s v="Fernando603"/>
    <s v="Rodrigo242"/>
    <s v="Saldivar860"/>
    <s v="null"/>
    <s v="null"/>
    <s v="D"/>
    <s v="white"/>
    <s v="hispanic"/>
    <x v="0"/>
    <s v="Havana  Havana  CU"/>
    <s v="228 Farrell Lane Apt 33"/>
    <s v="Boston"/>
    <s v="Massachusetts"/>
    <s v="Suffolk County"/>
    <n v="25025"/>
    <s v="02122"/>
    <n v="42.402156759999997"/>
    <n v="-71.013655830000005"/>
    <n v="206775.2"/>
    <n v="110102.57"/>
    <n v="173252"/>
  </r>
  <r>
    <s v="cb480b81-7ead-94c0-07bf-760d2e3a651c"/>
    <d v="1969-12-28T00:00:00"/>
    <n v="55"/>
    <x v="2"/>
    <s v="null"/>
    <s v="999-85-2407"/>
    <s v="S99949055"/>
    <s v="X19873029X"/>
    <s v="Mrs."/>
    <s v="Cherelle538"/>
    <s v="Troy560"/>
    <s v="Kilback373"/>
    <s v="null"/>
    <s v="Collier206"/>
    <s v="M"/>
    <s v="white"/>
    <s v="hispanic"/>
    <x v="1"/>
    <s v="Everett  Massachusetts  US"/>
    <s v="966 Paucek Route"/>
    <s v="Boston"/>
    <s v="Massachusetts"/>
    <s v="Suffolk County"/>
    <n v="25025"/>
    <s v="02151"/>
    <n v="42.316935200000003"/>
    <n v="-71.133982070000002"/>
    <n v="183081.17"/>
    <n v="344499.84"/>
    <n v="28433"/>
  </r>
  <r>
    <s v="c034b701-9b07-c59d-0c0f-117a38ce2a17"/>
    <d v="2021-08-31T00:00:00"/>
    <n v="3"/>
    <x v="0"/>
    <s v="null"/>
    <s v="999-23-3196"/>
    <s v="null"/>
    <s v="null"/>
    <s v="null"/>
    <s v="Tyron580"/>
    <s v="Andrea7"/>
    <s v="Vandervort697"/>
    <s v="null"/>
    <s v="null"/>
    <s v="null"/>
    <s v="white"/>
    <s v="nonhispanic"/>
    <x v="0"/>
    <s v="Quincy  Massachusetts  US"/>
    <s v="904 Kuhlman Quay"/>
    <s v="Leominster"/>
    <s v="Massachusetts"/>
    <s v="Worcester County"/>
    <n v="25027"/>
    <s v="01453"/>
    <n v="42.540420660000002"/>
    <n v="-71.865722329999997"/>
    <n v="450"/>
    <n v="8047.88"/>
    <n v="21026"/>
  </r>
  <r>
    <s v="09d7f977-c502-eb7f-2d21-247f0ee3c4e3"/>
    <d v="2013-10-17T00:00:00"/>
    <n v="11"/>
    <x v="0"/>
    <s v="null"/>
    <s v="999-92-9995"/>
    <s v="null"/>
    <s v="null"/>
    <s v="null"/>
    <s v="Alexis664"/>
    <s v="Troy560"/>
    <s v="Nicolas769"/>
    <s v="null"/>
    <s v="null"/>
    <s v="null"/>
    <s v="white"/>
    <s v="nonhispanic"/>
    <x v="0"/>
    <s v="Peabody  Massachusetts  US"/>
    <s v="631 Brekke Estate"/>
    <s v="Peabody"/>
    <s v="Massachusetts"/>
    <s v="Essex County"/>
    <n v="25009"/>
    <s v="01940"/>
    <n v="42.583365790000002"/>
    <n v="-70.952247040000003"/>
    <n v="13227.24"/>
    <n v="0"/>
    <n v="65399"/>
  </r>
  <r>
    <s v="b2ac9746-a964-95f5-89cf-5c1f6b34314b"/>
    <d v="1975-08-23T00:00:00"/>
    <n v="49"/>
    <x v="4"/>
    <s v="null"/>
    <s v="999-64-7309"/>
    <s v="S99995486"/>
    <s v="X64032935X"/>
    <s v="Mrs."/>
    <s v="Elinor7"/>
    <s v="Vashti163"/>
    <s v="Tromp100"/>
    <s v="null"/>
    <s v="Torp761"/>
    <s v="M"/>
    <s v="white"/>
    <s v="nonhispanic"/>
    <x v="1"/>
    <s v="Milford  Massachusetts  US"/>
    <s v="1040 Reichel Haven Unit 73"/>
    <s v="Haverhill"/>
    <s v="Massachusetts"/>
    <s v="Essex County"/>
    <n v="25009"/>
    <s v="01830"/>
    <n v="42.760130420000003"/>
    <n v="-71.008858669999995"/>
    <n v="397266.47"/>
    <n v="297527.24"/>
    <n v="45453"/>
  </r>
  <r>
    <s v="55aec98c-9fc1-12a9-ff62-cbbb6ba76873"/>
    <d v="1979-11-18T00:00:00"/>
    <n v="45"/>
    <x v="4"/>
    <s v="null"/>
    <s v="999-73-5691"/>
    <s v="S99930795"/>
    <s v="X14286568X"/>
    <s v="Mrs."/>
    <s v="Laci507"/>
    <s v="Michael441"/>
    <s v="Kihn564"/>
    <s v="null"/>
    <s v="Rogahn59"/>
    <s v="W"/>
    <s v="white"/>
    <s v="nonhispanic"/>
    <x v="1"/>
    <s v="Weymouth  Massachusetts  US"/>
    <s v="314 Glover Way"/>
    <s v="Quincy"/>
    <s v="Massachusetts"/>
    <s v="Norfolk County"/>
    <n v="25021"/>
    <s v="02186"/>
    <n v="42.205900399999997"/>
    <n v="-71.109486820000001"/>
    <n v="431808.43"/>
    <n v="463674.48"/>
    <n v="46964"/>
  </r>
  <r>
    <s v="e6b1c640-c9f9-e875-9507-87b6804a0859"/>
    <d v="1980-04-05T00:00:00"/>
    <n v="45"/>
    <x v="4"/>
    <s v="null"/>
    <s v="999-28-7918"/>
    <s v="S99976538"/>
    <s v="X33187847X"/>
    <s v="Mrs."/>
    <s v="Clara183"/>
    <s v="Emilia403"/>
    <s v="Chapa957"/>
    <s v="null"/>
    <s v="Ãvila241"/>
    <s v="D"/>
    <s v="white"/>
    <s v="hispanic"/>
    <x v="1"/>
    <s v="Gaudalajara  Jalisco  MX"/>
    <s v="754 Mertz Bay Apt 25"/>
    <s v="Springfield"/>
    <s v="Massachusetts"/>
    <s v="Hampden County"/>
    <n v="25013"/>
    <s v="01129"/>
    <n v="42.075055999999996"/>
    <n v="-72.625278499999993"/>
    <n v="392860.45"/>
    <n v="364801.24"/>
    <n v="75920"/>
  </r>
  <r>
    <s v="5d48d8da-ac80-28ef-f4b4-c295497286dd"/>
    <d v="2000-09-13T00:00:00"/>
    <n v="24"/>
    <x v="6"/>
    <s v="null"/>
    <s v="999-46-6356"/>
    <s v="S99980350"/>
    <s v="X18473932X"/>
    <s v="Ms."/>
    <s v="Jone716"/>
    <s v="Winnie378"/>
    <s v="Johnston597"/>
    <s v="null"/>
    <s v="null"/>
    <s v="null"/>
    <s v="white"/>
    <s v="nonhispanic"/>
    <x v="1"/>
    <s v="New Marlborough  Massachusetts  US"/>
    <s v="905 Marvin Run Unit 5"/>
    <s v="Waltham"/>
    <s v="Massachusetts"/>
    <s v="Middlesex County"/>
    <n v="25017"/>
    <s v="02472"/>
    <n v="42.350119630000002"/>
    <n v="-71.223540290000003"/>
    <n v="117244.1"/>
    <n v="311938.59999999998"/>
    <n v="27163"/>
  </r>
  <r>
    <s v="27db77a4-9b77-95c2-e684-9a1b04620d65"/>
    <d v="1990-12-30T00:00:00"/>
    <n v="34"/>
    <x v="3"/>
    <s v="null"/>
    <s v="999-89-5275"/>
    <s v="S99920478"/>
    <s v="X48727483X"/>
    <s v="Mrs."/>
    <s v="Nanette893"/>
    <s v="null"/>
    <s v="Hauck852"/>
    <s v="null"/>
    <s v="Buckridge80"/>
    <s v="M"/>
    <s v="white"/>
    <s v="nonhispanic"/>
    <x v="1"/>
    <s v="Boston  Massachusetts  US"/>
    <s v="264 Barrows Orchard"/>
    <s v="Lowell"/>
    <s v="Massachusetts"/>
    <s v="Middlesex County"/>
    <n v="25017"/>
    <s v="01850"/>
    <n v="42.611191529999999"/>
    <n v="-71.272802159999998"/>
    <n v="125801.22"/>
    <n v="29692.53"/>
    <n v="182209"/>
  </r>
  <r>
    <s v="e7e6b18a-e501-02f5-4427-789095d5d518"/>
    <d v="2025-06-18T00:00:00"/>
    <n v="0"/>
    <x v="0"/>
    <s v="null"/>
    <s v="999-27-5008"/>
    <s v="null"/>
    <s v="null"/>
    <s v="null"/>
    <s v="Toccara373"/>
    <s v="null"/>
    <s v="Feil794"/>
    <s v="null"/>
    <s v="null"/>
    <s v="null"/>
    <s v="white"/>
    <s v="nonhispanic"/>
    <x v="1"/>
    <s v="Pepperell  Massachusetts  US"/>
    <s v="1036 White Promenade Unit 81"/>
    <s v="Wilbraham"/>
    <s v="Massachusetts"/>
    <s v="Hampden County"/>
    <n v="25013"/>
    <s v="01095"/>
    <n v="42.181929869999998"/>
    <n v="-72.40251834"/>
    <n v="347.38"/>
    <n v="0"/>
    <n v="77620"/>
  </r>
  <r>
    <s v="338936d3-dcdc-16a4-a4d1-6833913b09f1"/>
    <d v="1951-06-25T00:00:00"/>
    <n v="74"/>
    <x v="5"/>
    <s v="null"/>
    <s v="999-34-1588"/>
    <s v="S99939178"/>
    <s v="X26011580X"/>
    <s v="Mr."/>
    <s v="Darryl392"/>
    <s v="Linwood526"/>
    <s v="Kiehn525"/>
    <s v="null"/>
    <s v="null"/>
    <s v="W"/>
    <s v="white"/>
    <s v="nonhispanic"/>
    <x v="0"/>
    <s v="Mansfield Center  Massachusetts  US"/>
    <s v="217 Lueilwitz Run"/>
    <s v="Brewster"/>
    <s v="Massachusetts"/>
    <s v="Barnstable County"/>
    <n v="25001"/>
    <s v="02631"/>
    <n v="41.732767379999999"/>
    <n v="-70.05560054"/>
    <n v="20260.05"/>
    <n v="1252297.3500000001"/>
    <n v="3209"/>
  </r>
  <r>
    <s v="75e4fef3-7824-fb20-2ef6-67d5e0ab2c26"/>
    <d v="2018-10-30T00:00:00"/>
    <n v="6"/>
    <x v="0"/>
    <s v="null"/>
    <s v="999-85-1628"/>
    <s v="null"/>
    <s v="null"/>
    <s v="null"/>
    <s v="Tianna963"/>
    <s v="Karena692"/>
    <s v="Bednar518"/>
    <s v="null"/>
    <s v="null"/>
    <s v="null"/>
    <s v="white"/>
    <s v="nonhispanic"/>
    <x v="1"/>
    <s v="Longmeadow  Massachusetts  US"/>
    <s v="997 Ledner Loaf"/>
    <s v="Bridgewater"/>
    <s v="Massachusetts"/>
    <s v="Plymouth County"/>
    <n v="25023"/>
    <s v="02324"/>
    <n v="41.982429250000003"/>
    <n v="-70.943721969999999"/>
    <n v="9172.42"/>
    <n v="12316.32"/>
    <n v="983"/>
  </r>
  <r>
    <s v="98cfe83f-b1bd-a0a1-0278-809ca7a98c5b"/>
    <d v="2001-11-03T00:00:00"/>
    <n v="23"/>
    <x v="6"/>
    <s v="null"/>
    <s v="999-83-5649"/>
    <s v="S99967495"/>
    <s v="X59128600X"/>
    <s v="Ms."/>
    <s v="Olimpia983"/>
    <s v="Elenor843"/>
    <s v="Leannon79"/>
    <s v="null"/>
    <s v="null"/>
    <s v="null"/>
    <s v="white"/>
    <s v="nonhispanic"/>
    <x v="1"/>
    <s v="Malden  Massachusetts  US"/>
    <s v="989 Bahringer Track Suite 81"/>
    <s v="Boston"/>
    <s v="Massachusetts"/>
    <s v="Suffolk County"/>
    <n v="25025"/>
    <s v="02134"/>
    <n v="42.388974339999997"/>
    <n v="-71.042944860000006"/>
    <n v="129888.57"/>
    <n v="200689.36"/>
    <n v="142594"/>
  </r>
  <r>
    <s v="f8f3bb39-7ed1-4418-52ef-7e0c42604d0e"/>
    <d v="1958-02-06T00:00:00"/>
    <n v="67"/>
    <x v="1"/>
    <s v="null"/>
    <s v="999-60-3565"/>
    <s v="S99940571"/>
    <s v="X38271528X"/>
    <s v="Mrs."/>
    <s v="Candy565"/>
    <s v="Delorse592"/>
    <s v="Bednar518"/>
    <s v="null"/>
    <s v="Thiel172"/>
    <s v="M"/>
    <s v="white"/>
    <s v="nonhispanic"/>
    <x v="1"/>
    <s v="Weymouth  Massachusetts  US"/>
    <s v="760 Hilpert Course"/>
    <s v="Vineyard Haven"/>
    <s v="Massachusetts"/>
    <s v="Dukes County"/>
    <n v="25007"/>
    <s v="02568"/>
    <n v="41.499545500000004"/>
    <n v="-70.615235420000005"/>
    <n v="512224.4"/>
    <n v="173973.25"/>
    <n v="114395"/>
  </r>
  <r>
    <s v="04ff4b74-bf67-8fb2-d3bf-6b32c8d5c157"/>
    <d v="2002-05-26T00:00:00"/>
    <n v="23"/>
    <x v="6"/>
    <d v="2008-09-07T00:00:00"/>
    <s v="999-23-5168"/>
    <s v="null"/>
    <s v="null"/>
    <s v="null"/>
    <s v="Isaias604"/>
    <s v="Jarrod316"/>
    <s v="Vandervort697"/>
    <s v="null"/>
    <s v="null"/>
    <s v="null"/>
    <s v="white"/>
    <s v="nonhispanic"/>
    <x v="0"/>
    <s v="Brookline  Massachusetts  US"/>
    <s v="661 Emmerich Divide Suite 52"/>
    <s v="Brookline"/>
    <s v="Massachusetts"/>
    <s v="Norfolk County"/>
    <n v="25021"/>
    <s v="02446"/>
    <n v="42.359291820000003"/>
    <n v="-71.123303759999999"/>
    <n v="11756.46"/>
    <n v="34916.39"/>
    <n v="885670"/>
  </r>
  <r>
    <s v="5ffcb1c7-31c5-a42d-3025-3945ee27e559"/>
    <d v="1988-09-24T00:00:00"/>
    <n v="36"/>
    <x v="3"/>
    <s v="null"/>
    <s v="999-35-4256"/>
    <s v="S99934365"/>
    <s v="X68355249X"/>
    <s v="Mr."/>
    <s v="Paris331"/>
    <s v="null"/>
    <s v="Greenholt190"/>
    <s v="null"/>
    <s v="null"/>
    <s v="M"/>
    <s v="white"/>
    <s v="nonhispanic"/>
    <x v="0"/>
    <s v="Randolph  Massachusetts  US"/>
    <s v="103 Daugherty Rapid Suite 45"/>
    <s v="Gloucester"/>
    <s v="Massachusetts"/>
    <s v="Essex County"/>
    <n v="25009"/>
    <s v="01930"/>
    <n v="42.658604449999999"/>
    <n v="-70.638651890000006"/>
    <n v="87274.07"/>
    <n v="15714.27"/>
    <n v="96790"/>
  </r>
  <r>
    <s v="81c90227-1391-2276-8535-1bf58eb1c970"/>
    <d v="1997-02-27T00:00:00"/>
    <n v="28"/>
    <x v="6"/>
    <s v="null"/>
    <s v="999-58-7082"/>
    <s v="S99962153"/>
    <s v="X32483373X"/>
    <s v="Mrs."/>
    <s v="Hayley136"/>
    <s v="Evelyne208"/>
    <s v="Strosin214"/>
    <s v="null"/>
    <s v="Kohler843"/>
    <s v="M"/>
    <s v="white"/>
    <s v="nonhispanic"/>
    <x v="1"/>
    <s v="Chelsea  Massachusetts  US"/>
    <s v="548 Mayert Key"/>
    <s v="Vineyard Haven"/>
    <s v="Massachusetts"/>
    <s v="Dukes County"/>
    <n v="25007"/>
    <s v="02568"/>
    <n v="41.42259876"/>
    <n v="-70.570821050000006"/>
    <n v="9247.57"/>
    <n v="407052.94"/>
    <n v="19485"/>
  </r>
  <r>
    <s v="d677171d-f0d3-d723-b12c-ba6add5bc397"/>
    <d v="1957-06-15T00:00:00"/>
    <n v="68"/>
    <x v="1"/>
    <s v="null"/>
    <s v="999-40-8784"/>
    <s v="S99917364"/>
    <s v="X48196343X"/>
    <s v="Ms."/>
    <s v="Leisa54"/>
    <s v="Margrett284"/>
    <s v="Wehner319"/>
    <s v="null"/>
    <s v="null"/>
    <s v="S"/>
    <s v="white"/>
    <s v="nonhispanic"/>
    <x v="1"/>
    <s v="Salem  Massachusetts  US"/>
    <s v="388 Marks Loaf"/>
    <s v="Lancaster"/>
    <s v="Massachusetts"/>
    <s v="Worcester County"/>
    <s v="null"/>
    <s v="00000"/>
    <n v="42.525744199999998"/>
    <n v="-71.662564279999998"/>
    <n v="187889.56"/>
    <n v="787184.39"/>
    <n v="374066"/>
  </r>
  <r>
    <s v="d1312fcd-5213-eefa-90af-845dc5511496"/>
    <d v="1998-10-20T00:00:00"/>
    <n v="26"/>
    <x v="6"/>
    <s v="null"/>
    <s v="999-88-1925"/>
    <s v="S99964954"/>
    <s v="X18112007X"/>
    <s v="Ms."/>
    <s v="Wendie72"/>
    <s v="Sofia418"/>
    <s v="Russel238"/>
    <s v="null"/>
    <s v="null"/>
    <s v="null"/>
    <s v="black"/>
    <s v="nonhispanic"/>
    <x v="1"/>
    <s v="Somerset  Massachusetts  US"/>
    <s v="365 Mante Gateway"/>
    <s v="Chicopee"/>
    <s v="Massachusetts"/>
    <s v="Hampden County"/>
    <n v="25013"/>
    <s v="01022"/>
    <n v="42.149404189999998"/>
    <n v="-72.597747159999997"/>
    <n v="125839.85"/>
    <n v="386803.88"/>
    <n v="47573"/>
  </r>
  <r>
    <s v="6c248233-d150-76a3-33d6-9f01b7f6f0d4"/>
    <d v="1974-07-12T00:00:00"/>
    <n v="50"/>
    <x v="2"/>
    <s v="null"/>
    <s v="999-91-1552"/>
    <s v="S99966163"/>
    <s v="X20079864X"/>
    <s v="Mrs."/>
    <s v="Elissa919"/>
    <s v="Geraldine667"/>
    <s v="Rodriguez71"/>
    <s v="null"/>
    <s v="Kautzer186"/>
    <s v="M"/>
    <s v="hawaiian"/>
    <s v="nonhispanic"/>
    <x v="1"/>
    <s v="Chicopee  Massachusetts  US"/>
    <s v="1059 Morar Junction"/>
    <s v="Plainville"/>
    <s v="Massachusetts"/>
    <s v="Norfolk County"/>
    <s v="null"/>
    <s v="00000"/>
    <n v="41.96633095"/>
    <n v="-71.352006070000002"/>
    <n v="703332.88"/>
    <n v="450436.81"/>
    <n v="71083"/>
  </r>
  <r>
    <s v="ecc319f9-31db-13e9-d46f-bc61502d71b0"/>
    <d v="1972-05-31T00:00:00"/>
    <n v="53"/>
    <x v="2"/>
    <s v="null"/>
    <s v="999-48-9378"/>
    <s v="S99988907"/>
    <s v="X7321003X"/>
    <s v="Mr."/>
    <s v="Josue598"/>
    <s v="Nestor901"/>
    <s v="Murray856"/>
    <s v="null"/>
    <s v="null"/>
    <s v="S"/>
    <s v="white"/>
    <s v="nonhispanic"/>
    <x v="0"/>
    <s v="Springfield  Massachusetts  US"/>
    <s v="729 Reichel Hollow"/>
    <s v="Quincy"/>
    <s v="Massachusetts"/>
    <s v="Norfolk County"/>
    <n v="25021"/>
    <s v="02171"/>
    <n v="42.300369830000001"/>
    <n v="-70.971974729999999"/>
    <n v="251225.11"/>
    <n v="0"/>
    <n v="79911"/>
  </r>
  <r>
    <s v="ad49606d-7838-e094-d43a-5c6bbf0af87d"/>
    <d v="2002-05-26T00:00:00"/>
    <n v="23"/>
    <x v="6"/>
    <d v="2007-07-30T00:00:00"/>
    <s v="999-24-2458"/>
    <s v="null"/>
    <s v="null"/>
    <s v="null"/>
    <s v="Sherman440"/>
    <s v="Parker433"/>
    <s v="Gulgowski816"/>
    <s v="null"/>
    <s v="null"/>
    <s v="null"/>
    <s v="white"/>
    <s v="nonhispanic"/>
    <x v="0"/>
    <s v="Berkley  Massachusetts  US"/>
    <s v="414 Bergnaum Plaza"/>
    <s v="Brookline"/>
    <s v="Massachusetts"/>
    <s v="Norfolk County"/>
    <n v="25021"/>
    <s v="02446"/>
    <n v="42.349398180000001"/>
    <n v="-71.091001000000006"/>
    <n v="46237.98"/>
    <n v="261938.99"/>
    <n v="885670"/>
  </r>
  <r>
    <s v="53e0246c-f6e9-252e-6ace-0997ee74b773"/>
    <d v="2015-10-24T00:00:00"/>
    <n v="9"/>
    <x v="0"/>
    <s v="null"/>
    <s v="999-20-1310"/>
    <s v="null"/>
    <s v="null"/>
    <s v="null"/>
    <s v="Glenn0"/>
    <s v="Shon148"/>
    <s v="Nitzsche158"/>
    <s v="null"/>
    <s v="null"/>
    <s v="null"/>
    <s v="white"/>
    <s v="nonhispanic"/>
    <x v="0"/>
    <s v="Cochituate  Massachusetts  US"/>
    <s v="574 Smith Crossing Apt 1"/>
    <s v="North Amherst"/>
    <s v="Massachusetts"/>
    <s v="Hampshire County"/>
    <n v="25015"/>
    <s v="01059"/>
    <n v="42.371161290000003"/>
    <n v="-72.474220590000002"/>
    <n v="24332.27"/>
    <n v="5941.94"/>
    <n v="31147"/>
  </r>
  <r>
    <s v="0e157248-e70d-1eeb-9e42-a2f9e9e4575f"/>
    <d v="2002-09-26T00:00:00"/>
    <n v="22"/>
    <x v="6"/>
    <s v="null"/>
    <s v="999-44-2918"/>
    <s v="S99928631"/>
    <s v="X73244718X"/>
    <s v="Ms."/>
    <s v="Nada112"/>
    <s v="Tamar361"/>
    <s v="Mertz280"/>
    <s v="null"/>
    <s v="null"/>
    <s v="null"/>
    <s v="asian"/>
    <s v="nonhispanic"/>
    <x v="1"/>
    <s v="Rockport  Massachusetts  US"/>
    <s v="137 Boyer Forge"/>
    <s v="Tewksbury"/>
    <s v="Massachusetts"/>
    <s v="Middlesex County"/>
    <s v="null"/>
    <s v="00000"/>
    <n v="42.598164609999998"/>
    <n v="-71.260665149999994"/>
    <n v="66631.350000000006"/>
    <n v="4446.51"/>
    <n v="76617"/>
  </r>
  <r>
    <s v="4e4092c1-da48-567e-5b1c-9619b7e3abc8"/>
    <d v="2002-05-26T00:00:00"/>
    <n v="23"/>
    <x v="6"/>
    <s v="null"/>
    <s v="999-14-6795"/>
    <s v="S99923599"/>
    <s v="X39004018X"/>
    <s v="Mr."/>
    <s v="Tyrone215"/>
    <s v="Lucius907"/>
    <s v="Dibbert990"/>
    <s v="null"/>
    <s v="null"/>
    <s v="null"/>
    <s v="white"/>
    <s v="nonhispanic"/>
    <x v="0"/>
    <s v="Conway  Massachusetts  US"/>
    <s v="289 Bradtke Ranch"/>
    <s v="Brookline"/>
    <s v="Massachusetts"/>
    <s v="Norfolk County"/>
    <n v="25021"/>
    <s v="02445"/>
    <n v="42.326048810000003"/>
    <n v="-71.116595889999999"/>
    <n v="46176.03"/>
    <n v="5534.52"/>
    <n v="885670"/>
  </r>
  <r>
    <s v="ac641773-be74-37c6-f671-1a9cf24e9c62"/>
    <d v="2020-03-20T00:00:00"/>
    <n v="5"/>
    <x v="0"/>
    <s v="null"/>
    <s v="999-86-2818"/>
    <s v="null"/>
    <s v="null"/>
    <s v="null"/>
    <s v="Moshe758"/>
    <s v="Junior695"/>
    <s v="Wyman904"/>
    <s v="null"/>
    <s v="null"/>
    <s v="null"/>
    <s v="white"/>
    <s v="nonhispanic"/>
    <x v="0"/>
    <s v="Westborough  Massachusetts  US"/>
    <s v="786 Ritchie Course"/>
    <s v="Shrewsbury"/>
    <s v="Massachusetts"/>
    <s v="Worcester County"/>
    <s v="null"/>
    <s v="00000"/>
    <n v="42.325228709999998"/>
    <n v="-71.70522545"/>
    <n v="14552.85"/>
    <n v="2941.68"/>
    <n v="53827"/>
  </r>
  <r>
    <s v="9cbee0ce-8161-f7da-17de-af932dc025dc"/>
    <d v="1999-08-20T00:00:00"/>
    <n v="25"/>
    <x v="6"/>
    <s v="null"/>
    <s v="999-52-6184"/>
    <s v="S99957993"/>
    <s v="X35972640X"/>
    <s v="Mr."/>
    <s v="Jamison785"/>
    <s v="null"/>
    <s v="Eichmann909"/>
    <s v="null"/>
    <s v="null"/>
    <s v="null"/>
    <s v="white"/>
    <s v="nonhispanic"/>
    <x v="0"/>
    <s v="Quincy  Massachusetts  US"/>
    <s v="794 Kertzmann Lane"/>
    <s v="Lunenburg"/>
    <s v="Massachusetts"/>
    <s v="Worcester County"/>
    <n v="25027"/>
    <s v="01462"/>
    <n v="42.555669029999997"/>
    <n v="-71.717670670000004"/>
    <n v="55644.86"/>
    <n v="17534.61"/>
    <n v="47810"/>
  </r>
  <r>
    <s v="5060ce36-769a-b7ca-1bbe-c44a74940ea8"/>
    <d v="2007-08-26T00:00:00"/>
    <n v="17"/>
    <x v="0"/>
    <s v="null"/>
    <s v="999-87-6180"/>
    <s v="S99953817"/>
    <s v="null"/>
    <s v="null"/>
    <s v="Ethyl508"/>
    <s v="Marina546"/>
    <s v="Berge125"/>
    <s v="null"/>
    <s v="null"/>
    <s v="null"/>
    <s v="white"/>
    <s v="hispanic"/>
    <x v="1"/>
    <s v="Yarmouth  Massachusetts  US"/>
    <s v="303 Feeney Crossroad Suite 37"/>
    <s v="Westborough"/>
    <s v="Massachusetts"/>
    <s v="Worcester County"/>
    <n v="25027"/>
    <s v="01581"/>
    <n v="42.315395539999997"/>
    <n v="-71.572824969999999"/>
    <n v="56113.45"/>
    <n v="18180.07"/>
    <n v="901592"/>
  </r>
  <r>
    <s v="ef22463c-c184-d68d-f96b-23c5612ab74f"/>
    <d v="1980-02-12T00:00:00"/>
    <n v="45"/>
    <x v="4"/>
    <s v="null"/>
    <s v="999-50-2734"/>
    <s v="S99999644"/>
    <s v="X47741930X"/>
    <s v="Mr."/>
    <s v="Lawerence6"/>
    <s v="Clyde817"/>
    <s v="Bosco882"/>
    <s v="null"/>
    <s v="null"/>
    <s v="S"/>
    <s v="white"/>
    <s v="nonhispanic"/>
    <x v="0"/>
    <s v="Springfield  Massachusetts  US"/>
    <s v="136 Bailey Flat"/>
    <s v="South Hadley"/>
    <s v="Massachusetts"/>
    <s v="Hampshire County"/>
    <s v="null"/>
    <s v="00000"/>
    <n v="42.224393399999997"/>
    <n v="-72.578984739999996"/>
    <n v="420915.88"/>
    <n v="353796.01"/>
    <n v="60229"/>
  </r>
  <r>
    <s v="cf69dd4b-bf52-975f-709d-474a671db7b7"/>
    <d v="2015-04-27T00:00:00"/>
    <n v="10"/>
    <x v="0"/>
    <s v="null"/>
    <s v="999-63-6815"/>
    <s v="null"/>
    <s v="null"/>
    <s v="null"/>
    <s v="Carmen818"/>
    <s v="Ana972"/>
    <s v="Rivas297"/>
    <s v="null"/>
    <s v="null"/>
    <s v="null"/>
    <s v="white"/>
    <s v="hispanic"/>
    <x v="1"/>
    <s v="San Jose  San Jose  CR"/>
    <s v="611 Crist Heights"/>
    <s v="North Andover"/>
    <s v="Massachusetts"/>
    <s v="Essex County"/>
    <s v="null"/>
    <s v="00000"/>
    <n v="42.686900059999999"/>
    <n v="-71.053995060000005"/>
    <n v="1700"/>
    <n v="30294.560000000001"/>
    <n v="13496"/>
  </r>
  <r>
    <s v="312eb332-7d77-bb66-f90b-bb004ad50612"/>
    <d v="1963-04-02T00:00:00"/>
    <n v="62"/>
    <x v="1"/>
    <s v="null"/>
    <s v="999-67-9380"/>
    <s v="S99945591"/>
    <s v="X87602968X"/>
    <s v="Mr."/>
    <s v="Sidney996"/>
    <s v="Rosario163"/>
    <s v="Kemmer137"/>
    <s v="null"/>
    <s v="null"/>
    <s v="M"/>
    <s v="white"/>
    <s v="nonhispanic"/>
    <x v="0"/>
    <s v="Worcester  Massachusetts  US"/>
    <s v="573 Ritchie Rapid Apt 23"/>
    <s v="Newton"/>
    <s v="Massachusetts"/>
    <s v="Middlesex County"/>
    <n v="25017"/>
    <s v="02460"/>
    <n v="42.320435500000002"/>
    <n v="-71.222424160000003"/>
    <n v="145508.56"/>
    <n v="26189.88"/>
    <n v="143358"/>
  </r>
  <r>
    <s v="a7d3fa3b-ebc0-8584-a52e-dfc29cf3047b"/>
    <d v="1999-11-27T00:00:00"/>
    <n v="25"/>
    <x v="6"/>
    <s v="null"/>
    <s v="999-75-1978"/>
    <s v="S99913731"/>
    <s v="X88490973X"/>
    <s v="Mr."/>
    <s v="Francisco472"/>
    <s v="Pierre431"/>
    <s v="Muller251"/>
    <s v="null"/>
    <s v="null"/>
    <s v="null"/>
    <s v="white"/>
    <s v="nonhispanic"/>
    <x v="0"/>
    <s v="Peabody  Massachusetts  US"/>
    <s v="879 Rolfson Path Apt 94"/>
    <s v="Shrewsbury"/>
    <s v="Massachusetts"/>
    <s v="Worcester County"/>
    <s v="null"/>
    <s v="00000"/>
    <n v="42.295837970000001"/>
    <n v="-71.757978730000005"/>
    <n v="122929.35"/>
    <n v="572756.51"/>
    <n v="98752"/>
  </r>
  <r>
    <s v="e663bc5e-b5bc-9846-ed4f-6d835246d5c1"/>
    <d v="2009-01-03T00:00:00"/>
    <n v="16"/>
    <x v="0"/>
    <s v="null"/>
    <s v="999-28-9671"/>
    <s v="S99949325"/>
    <s v="null"/>
    <s v="null"/>
    <s v="Ranae267"/>
    <s v="Perry780"/>
    <s v="Mosciski958"/>
    <s v="null"/>
    <s v="null"/>
    <s v="null"/>
    <s v="white"/>
    <s v="nonhispanic"/>
    <x v="1"/>
    <s v="Watertown  Massachusetts  US"/>
    <s v="752 Pagac Parade Suite 26"/>
    <s v="South Yarmouth"/>
    <s v="Massachusetts"/>
    <s v="Barnstable County"/>
    <n v="25001"/>
    <s v="02664"/>
    <n v="41.677181959999999"/>
    <n v="-70.165829520000003"/>
    <n v="41689.22"/>
    <n v="0"/>
    <n v="52177"/>
  </r>
  <r>
    <s v="7ea5735a-4c65-ecb1-605f-90a9eaf99a67"/>
    <d v="1989-12-12T00:00:00"/>
    <n v="35"/>
    <x v="3"/>
    <s v="null"/>
    <s v="999-82-4759"/>
    <s v="S99945166"/>
    <s v="X77701046X"/>
    <s v="Mrs."/>
    <s v="Natasha268"/>
    <s v="Debra128"/>
    <s v="Marvin195"/>
    <s v="null"/>
    <s v="Aufderhar910"/>
    <s v="M"/>
    <s v="other"/>
    <s v="nonhispanic"/>
    <x v="1"/>
    <s v="Attleboro  Massachusetts  US"/>
    <s v="647 Brakus Road Unit 96"/>
    <s v="Dalton"/>
    <s v="Massachusetts"/>
    <s v="Berkshire County"/>
    <s v="null"/>
    <s v="00000"/>
    <n v="42.442463230000001"/>
    <n v="-73.189586050000003"/>
    <n v="137834.07"/>
    <n v="402656.71"/>
    <n v="37754"/>
  </r>
  <r>
    <s v="20cd8e8d-d9c8-25c1-df17-94301ca0d0dc"/>
    <d v="1993-11-05T00:00:00"/>
    <n v="31"/>
    <x v="3"/>
    <s v="null"/>
    <s v="999-76-7820"/>
    <s v="S99990906"/>
    <s v="X78903205X"/>
    <s v="Mr."/>
    <s v="Billie243"/>
    <s v="Ryan260"/>
    <s v="O'Keefe54"/>
    <s v="null"/>
    <s v="null"/>
    <s v="M"/>
    <s v="white"/>
    <s v="nonhispanic"/>
    <x v="0"/>
    <s v="Lawrence  Massachusetts  US"/>
    <s v="521 Orn Loaf Apt 57"/>
    <s v="Dracut"/>
    <s v="Massachusetts"/>
    <s v="Middlesex County"/>
    <s v="null"/>
    <s v="00000"/>
    <n v="42.708425720000001"/>
    <n v="-71.339739730000005"/>
    <n v="91448.23"/>
    <n v="34060.43"/>
    <n v="29421"/>
  </r>
  <r>
    <s v="8e848dd8-de84-bf86-9709-c71093bfe754"/>
    <d v="2000-11-20T00:00:00"/>
    <n v="24"/>
    <x v="6"/>
    <s v="null"/>
    <s v="999-29-1948"/>
    <s v="S99967425"/>
    <s v="X54353452X"/>
    <s v="Mr."/>
    <s v="Reyes140"/>
    <s v="Jackson413"/>
    <s v="Muller251"/>
    <s v="null"/>
    <s v="null"/>
    <s v="null"/>
    <s v="white"/>
    <s v="nonhispanic"/>
    <x v="0"/>
    <s v="Boston  Massachusetts  US"/>
    <s v="228 Murazik Mall"/>
    <s v="Worcester"/>
    <s v="Massachusetts"/>
    <s v="Worcester County"/>
    <n v="25027"/>
    <s v="01602"/>
    <n v="42.22351535"/>
    <n v="-71.899595610000006"/>
    <n v="89030.32"/>
    <n v="9047.35"/>
    <n v="36739"/>
  </r>
  <r>
    <s v="000ea483-2b67-863e-74b9-cc2b5ad2be71"/>
    <d v="1949-11-28T00:00:00"/>
    <n v="75"/>
    <x v="5"/>
    <s v="null"/>
    <s v="999-49-6607"/>
    <s v="S99983665"/>
    <s v="X8567089X"/>
    <s v="Ms."/>
    <s v="Beverley336"/>
    <s v="Deena887"/>
    <s v="Waelchi213"/>
    <s v="null"/>
    <s v="null"/>
    <s v="S"/>
    <s v="white"/>
    <s v="nonhispanic"/>
    <x v="1"/>
    <s v="Oak Bluffs  Massachusetts  US"/>
    <s v="317 Hilll Light Unit 48"/>
    <s v="Sandwich"/>
    <s v="Massachusetts"/>
    <s v="Barnstable County"/>
    <n v="25001"/>
    <s v="02563"/>
    <n v="41.689819610000001"/>
    <n v="-70.455395530000004"/>
    <n v="716784.92"/>
    <n v="253824.06"/>
    <n v="49192"/>
  </r>
  <r>
    <s v="aa902b22-7dec-7c5c-434c-b8bd31a5d7dd"/>
    <d v="1945-11-20T00:00:00"/>
    <n v="79"/>
    <x v="5"/>
    <s v="null"/>
    <s v="999-75-9900"/>
    <s v="S99951816"/>
    <s v="X21600226X"/>
    <s v="Mr."/>
    <s v="Edwin773"/>
    <s v="Dave764"/>
    <s v="Larson43"/>
    <s v="null"/>
    <s v="null"/>
    <s v="D"/>
    <s v="asian"/>
    <s v="nonhispanic"/>
    <x v="0"/>
    <s v="Cantho  Cáº§n ThÆ¡  VN"/>
    <s v="762 Armstrong Hollow Apt 99"/>
    <s v="Waltham"/>
    <s v="Massachusetts"/>
    <s v="Middlesex County"/>
    <n v="25017"/>
    <s v="02453"/>
    <n v="42.392760760000002"/>
    <n v="-71.174341650000002"/>
    <n v="1711318.99"/>
    <n v="1341323.06"/>
    <n v="774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BE2D0-22FF-4E9E-A23E-DA1D5667E612}" name="PivotTable7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chartFormat="6" rowHeaderCaption="Age Group">
  <location ref="A3:D12" firstHeaderRow="1" firstDataRow="2" firstDataCol="1"/>
  <pivotFields count="30">
    <pivotField dataField="1" compact="0" showAll="0"/>
    <pivotField compact="0" numFmtId="14" showAll="0"/>
    <pivotField compact="0" numFmtId="1" showAll="0"/>
    <pivotField axis="axisRow" compact="0" showAll="0">
      <items count="8">
        <item x="0"/>
        <item x="6"/>
        <item x="3"/>
        <item x="4"/>
        <item x="2"/>
        <item x="1"/>
        <item x="5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3">
        <item n="Female" x="1"/>
        <item n="Male"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Id" fld="0" subtotal="count" showDataAs="percentOfCol" baseField="0" baseItem="0" numFmtId="1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7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7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7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7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8793-15CB-4BCC-B8CF-8A158C7B8C45}">
  <dimension ref="A1:AD110"/>
  <sheetViews>
    <sheetView workbookViewId="0"/>
  </sheetViews>
  <sheetFormatPr defaultRowHeight="15" x14ac:dyDescent="0.25"/>
  <cols>
    <col min="1" max="1" width="38.42578125" bestFit="1" customWidth="1"/>
    <col min="2" max="2" width="10.5703125" style="1" bestFit="1" customWidth="1"/>
    <col min="3" max="4" width="10.5703125" style="4" customWidth="1"/>
  </cols>
  <sheetData>
    <row r="1" spans="1:30" x14ac:dyDescent="0.25">
      <c r="A1" t="s">
        <v>0</v>
      </c>
      <c r="B1" s="1" t="s">
        <v>1</v>
      </c>
      <c r="C1" s="4" t="s">
        <v>1095</v>
      </c>
      <c r="D1" s="4" t="s">
        <v>1096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 t="s">
        <v>28</v>
      </c>
      <c r="B2" s="1">
        <v>40248</v>
      </c>
      <c r="C2" s="4">
        <f ca="1">INT((TODAY() - B2) / 365.25)</f>
        <v>15</v>
      </c>
      <c r="D2" s="4" t="str" cm="1">
        <f t="array" aca="1" ref="D2" ca="1">_xlfn.IFS(C2&lt;18,"0-17",C2&lt;30,"18-29",C2&lt;40,"30-39",C2&lt;50,"40-49",C2&lt;60,"50-59",C2&lt;70,"60-69",C2&gt;=70,"70+")</f>
        <v>0-17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31</v>
      </c>
      <c r="K2" t="s">
        <v>32</v>
      </c>
      <c r="L2" t="s">
        <v>33</v>
      </c>
      <c r="M2" t="s">
        <v>29</v>
      </c>
      <c r="N2" t="s">
        <v>29</v>
      </c>
      <c r="O2" t="s">
        <v>29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29</v>
      </c>
      <c r="Y2" s="2" t="s">
        <v>42</v>
      </c>
      <c r="Z2">
        <v>42.470207989999999</v>
      </c>
      <c r="AA2">
        <v>-71.664154300000007</v>
      </c>
      <c r="AB2">
        <v>53403.12</v>
      </c>
      <c r="AC2">
        <v>9507.0499999999993</v>
      </c>
      <c r="AD2">
        <v>128682</v>
      </c>
    </row>
    <row r="3" spans="1:30" x14ac:dyDescent="0.25">
      <c r="A3" t="s">
        <v>43</v>
      </c>
      <c r="B3" s="1">
        <v>40309</v>
      </c>
      <c r="C3" s="4">
        <f t="shared" ref="C3:C66" ca="1" si="0">INT((TODAY() - B3) / 365.25)</f>
        <v>15</v>
      </c>
      <c r="D3" s="4" t="str" cm="1">
        <f t="array" aca="1" ref="D3" ca="1">_xlfn.IFS(C3&lt;18,"0-17",C3&lt;30,"18-29",C3&lt;40,"30-39",C3&lt;50,"40-49",C3&lt;60,"50-59",C3&lt;70,"60-69",C3&gt;=70,"70+")</f>
        <v>0-17</v>
      </c>
      <c r="E3" t="s">
        <v>29</v>
      </c>
      <c r="F3" t="s">
        <v>44</v>
      </c>
      <c r="G3" t="s">
        <v>29</v>
      </c>
      <c r="H3" t="s">
        <v>29</v>
      </c>
      <c r="I3" t="s">
        <v>29</v>
      </c>
      <c r="J3" t="s">
        <v>45</v>
      </c>
      <c r="K3" t="s">
        <v>46</v>
      </c>
      <c r="L3" t="s">
        <v>47</v>
      </c>
      <c r="M3" t="s">
        <v>29</v>
      </c>
      <c r="N3" t="s">
        <v>29</v>
      </c>
      <c r="O3" t="s">
        <v>29</v>
      </c>
      <c r="P3" t="s">
        <v>34</v>
      </c>
      <c r="Q3" t="s">
        <v>48</v>
      </c>
      <c r="R3" t="s">
        <v>36</v>
      </c>
      <c r="S3" t="s">
        <v>49</v>
      </c>
      <c r="T3" t="s">
        <v>50</v>
      </c>
      <c r="U3" t="s">
        <v>51</v>
      </c>
      <c r="V3" t="s">
        <v>40</v>
      </c>
      <c r="W3" t="s">
        <v>41</v>
      </c>
      <c r="X3" t="s">
        <v>29</v>
      </c>
      <c r="Y3" s="2" t="s">
        <v>42</v>
      </c>
      <c r="Z3">
        <v>42.271819690000001</v>
      </c>
      <c r="AA3">
        <v>-71.936806290000007</v>
      </c>
      <c r="AB3">
        <v>17717.12</v>
      </c>
      <c r="AC3">
        <v>351635.13</v>
      </c>
      <c r="AD3">
        <v>131844</v>
      </c>
    </row>
    <row r="4" spans="1:30" x14ac:dyDescent="0.25">
      <c r="A4" t="s">
        <v>52</v>
      </c>
      <c r="B4" s="1">
        <v>21754</v>
      </c>
      <c r="C4" s="4">
        <f t="shared" ca="1" si="0"/>
        <v>65</v>
      </c>
      <c r="D4" s="4" t="str" cm="1">
        <f t="array" aca="1" ref="D4" ca="1">_xlfn.IFS(C4&lt;18,"0-17",C4&lt;30,"18-29",C4&lt;40,"30-39",C4&lt;50,"40-49",C4&lt;60,"50-59",C4&lt;70,"60-69",C4&gt;=70,"70+")</f>
        <v>60-69</v>
      </c>
      <c r="E4" t="s">
        <v>29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29</v>
      </c>
      <c r="L4" t="s">
        <v>58</v>
      </c>
      <c r="M4" t="s">
        <v>29</v>
      </c>
      <c r="N4" t="s">
        <v>29</v>
      </c>
      <c r="O4" t="s">
        <v>59</v>
      </c>
      <c r="P4" t="s">
        <v>34</v>
      </c>
      <c r="Q4" t="s">
        <v>48</v>
      </c>
      <c r="R4" t="s">
        <v>36</v>
      </c>
      <c r="S4" t="s">
        <v>60</v>
      </c>
      <c r="T4" t="s">
        <v>61</v>
      </c>
      <c r="U4" t="s">
        <v>62</v>
      </c>
      <c r="V4" t="s">
        <v>40</v>
      </c>
      <c r="W4" t="s">
        <v>63</v>
      </c>
      <c r="X4">
        <v>25023</v>
      </c>
      <c r="Y4" s="2" t="s">
        <v>64</v>
      </c>
      <c r="Z4">
        <v>41.786127970000003</v>
      </c>
      <c r="AA4">
        <v>-70.789183699999995</v>
      </c>
      <c r="AB4">
        <v>80119.97</v>
      </c>
      <c r="AC4">
        <v>188001.78</v>
      </c>
      <c r="AD4">
        <v>75805</v>
      </c>
    </row>
    <row r="5" spans="1:30" x14ac:dyDescent="0.25">
      <c r="A5" t="s">
        <v>65</v>
      </c>
      <c r="B5" s="1">
        <v>43939</v>
      </c>
      <c r="C5" s="4">
        <f t="shared" ca="1" si="0"/>
        <v>5</v>
      </c>
      <c r="D5" s="4" t="str" cm="1">
        <f t="array" aca="1" ref="D5" ca="1">_xlfn.IFS(C5&lt;18,"0-17",C5&lt;30,"18-29",C5&lt;40,"30-39",C5&lt;50,"40-49",C5&lt;60,"50-59",C5&lt;70,"60-69",C5&gt;=70,"70+")</f>
        <v>0-17</v>
      </c>
      <c r="E5" t="s">
        <v>29</v>
      </c>
      <c r="F5" t="s">
        <v>66</v>
      </c>
      <c r="G5" t="s">
        <v>29</v>
      </c>
      <c r="H5" t="s">
        <v>29</v>
      </c>
      <c r="I5" t="s">
        <v>29</v>
      </c>
      <c r="J5" t="s">
        <v>67</v>
      </c>
      <c r="K5" t="s">
        <v>29</v>
      </c>
      <c r="L5" t="s">
        <v>68</v>
      </c>
      <c r="M5" t="s">
        <v>29</v>
      </c>
      <c r="N5" t="s">
        <v>29</v>
      </c>
      <c r="O5" t="s">
        <v>29</v>
      </c>
      <c r="P5" t="s">
        <v>34</v>
      </c>
      <c r="Q5" t="s">
        <v>35</v>
      </c>
      <c r="R5" t="s">
        <v>69</v>
      </c>
      <c r="S5" t="s">
        <v>70</v>
      </c>
      <c r="T5" t="s">
        <v>71</v>
      </c>
      <c r="U5" t="s">
        <v>72</v>
      </c>
      <c r="V5" t="s">
        <v>40</v>
      </c>
      <c r="W5" t="s">
        <v>41</v>
      </c>
      <c r="X5" t="s">
        <v>29</v>
      </c>
      <c r="Y5" s="2" t="s">
        <v>42</v>
      </c>
      <c r="Z5">
        <v>42.079011110000003</v>
      </c>
      <c r="AA5">
        <v>-71.526869610000006</v>
      </c>
      <c r="AB5">
        <v>8283.99</v>
      </c>
      <c r="AC5">
        <v>8293.48</v>
      </c>
      <c r="AD5">
        <v>42860</v>
      </c>
    </row>
    <row r="6" spans="1:30" x14ac:dyDescent="0.25">
      <c r="A6" t="s">
        <v>73</v>
      </c>
      <c r="B6" s="1">
        <v>27041</v>
      </c>
      <c r="C6" s="4">
        <f t="shared" ca="1" si="0"/>
        <v>51</v>
      </c>
      <c r="D6" s="4" t="str" cm="1">
        <f t="array" aca="1" ref="D6" ca="1">_xlfn.IFS(C6&lt;18,"0-17",C6&lt;30,"18-29",C6&lt;40,"30-39",C6&lt;50,"40-49",C6&lt;60,"50-59",C6&lt;70,"60-69",C6&gt;=70,"70+")</f>
        <v>50-59</v>
      </c>
      <c r="E6" t="s">
        <v>29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29</v>
      </c>
      <c r="L6" t="s">
        <v>79</v>
      </c>
      <c r="M6" t="s">
        <v>29</v>
      </c>
      <c r="N6" t="s">
        <v>80</v>
      </c>
      <c r="O6" t="s">
        <v>36</v>
      </c>
      <c r="P6" t="s">
        <v>34</v>
      </c>
      <c r="Q6" t="s">
        <v>48</v>
      </c>
      <c r="R6" t="s">
        <v>69</v>
      </c>
      <c r="S6" t="s">
        <v>81</v>
      </c>
      <c r="T6" t="s">
        <v>82</v>
      </c>
      <c r="U6" t="s">
        <v>83</v>
      </c>
      <c r="V6" t="s">
        <v>40</v>
      </c>
      <c r="W6" t="s">
        <v>84</v>
      </c>
      <c r="X6">
        <v>25009</v>
      </c>
      <c r="Y6" s="2" t="s">
        <v>85</v>
      </c>
      <c r="Z6">
        <v>42.544669140000003</v>
      </c>
      <c r="AA6">
        <v>-70.881167610000006</v>
      </c>
      <c r="AB6">
        <v>536886.15</v>
      </c>
      <c r="AC6">
        <v>459106.11</v>
      </c>
      <c r="AD6">
        <v>63562</v>
      </c>
    </row>
    <row r="7" spans="1:30" x14ac:dyDescent="0.25">
      <c r="A7" t="s">
        <v>86</v>
      </c>
      <c r="B7" s="1">
        <v>25557</v>
      </c>
      <c r="C7" s="4">
        <f t="shared" ca="1" si="0"/>
        <v>55</v>
      </c>
      <c r="D7" s="4" t="str" cm="1">
        <f t="array" aca="1" ref="D7" ca="1">_xlfn.IFS(C7&lt;18,"0-17",C7&lt;30,"18-29",C7&lt;40,"30-39",C7&lt;50,"40-49",C7&lt;60,"50-59",C7&lt;70,"60-69",C7&gt;=70,"70+")</f>
        <v>50-59</v>
      </c>
      <c r="E7" t="s">
        <v>29</v>
      </c>
      <c r="F7" t="s">
        <v>87</v>
      </c>
      <c r="G7" t="s">
        <v>88</v>
      </c>
      <c r="H7" t="s">
        <v>89</v>
      </c>
      <c r="I7" t="s">
        <v>56</v>
      </c>
      <c r="J7" t="s">
        <v>90</v>
      </c>
      <c r="K7" t="s">
        <v>91</v>
      </c>
      <c r="L7" t="s">
        <v>92</v>
      </c>
      <c r="M7" t="s">
        <v>29</v>
      </c>
      <c r="N7" t="s">
        <v>29</v>
      </c>
      <c r="O7" t="s">
        <v>36</v>
      </c>
      <c r="P7" t="s">
        <v>34</v>
      </c>
      <c r="Q7" t="s">
        <v>48</v>
      </c>
      <c r="R7" t="s">
        <v>36</v>
      </c>
      <c r="S7" t="s">
        <v>93</v>
      </c>
      <c r="T7" t="s">
        <v>94</v>
      </c>
      <c r="U7" t="s">
        <v>95</v>
      </c>
      <c r="V7" t="s">
        <v>40</v>
      </c>
      <c r="W7" t="s">
        <v>96</v>
      </c>
      <c r="X7">
        <v>25021</v>
      </c>
      <c r="Y7" s="2" t="s">
        <v>97</v>
      </c>
      <c r="Z7">
        <v>42.346697120000002</v>
      </c>
      <c r="AA7">
        <v>-71.110996839999999</v>
      </c>
      <c r="AB7">
        <v>419470.87</v>
      </c>
      <c r="AC7">
        <v>328973.07</v>
      </c>
      <c r="AD7">
        <v>62711</v>
      </c>
    </row>
    <row r="8" spans="1:30" x14ac:dyDescent="0.25">
      <c r="A8" t="s">
        <v>98</v>
      </c>
      <c r="B8" s="1">
        <v>32381</v>
      </c>
      <c r="C8" s="4">
        <f t="shared" ca="1" si="0"/>
        <v>36</v>
      </c>
      <c r="D8" s="4" t="str" cm="1">
        <f t="array" aca="1" ref="D8" ca="1">_xlfn.IFS(C8&lt;18,"0-17",C8&lt;30,"18-29",C8&lt;40,"30-39",C8&lt;50,"40-49",C8&lt;60,"50-59",C8&lt;70,"60-69",C8&gt;=70,"70+")</f>
        <v>30-39</v>
      </c>
      <c r="E8" t="s">
        <v>29</v>
      </c>
      <c r="F8" t="s">
        <v>99</v>
      </c>
      <c r="G8" t="s">
        <v>100</v>
      </c>
      <c r="H8" t="s">
        <v>101</v>
      </c>
      <c r="I8" t="s">
        <v>77</v>
      </c>
      <c r="J8" t="s">
        <v>102</v>
      </c>
      <c r="K8" t="s">
        <v>29</v>
      </c>
      <c r="L8" t="s">
        <v>103</v>
      </c>
      <c r="M8" t="s">
        <v>29</v>
      </c>
      <c r="N8" t="s">
        <v>104</v>
      </c>
      <c r="O8" t="s">
        <v>36</v>
      </c>
      <c r="P8" t="s">
        <v>34</v>
      </c>
      <c r="Q8" t="s">
        <v>48</v>
      </c>
      <c r="R8" t="s">
        <v>69</v>
      </c>
      <c r="S8" t="s">
        <v>105</v>
      </c>
      <c r="T8" t="s">
        <v>106</v>
      </c>
      <c r="U8" t="s">
        <v>107</v>
      </c>
      <c r="V8" t="s">
        <v>40</v>
      </c>
      <c r="W8" t="s">
        <v>108</v>
      </c>
      <c r="X8" t="s">
        <v>29</v>
      </c>
      <c r="Y8" s="2" t="s">
        <v>42</v>
      </c>
      <c r="Z8">
        <v>41.543622820000003</v>
      </c>
      <c r="AA8">
        <v>-71.004594679999997</v>
      </c>
      <c r="AB8">
        <v>12754.84</v>
      </c>
      <c r="AC8">
        <v>989342.94</v>
      </c>
      <c r="AD8">
        <v>11436</v>
      </c>
    </row>
    <row r="9" spans="1:30" x14ac:dyDescent="0.25">
      <c r="A9" t="s">
        <v>109</v>
      </c>
      <c r="B9" s="1">
        <v>21746</v>
      </c>
      <c r="C9" s="4">
        <f t="shared" ca="1" si="0"/>
        <v>65</v>
      </c>
      <c r="D9" s="4" t="str" cm="1">
        <f t="array" aca="1" ref="D9" ca="1">_xlfn.IFS(C9&lt;18,"0-17",C9&lt;30,"18-29",C9&lt;40,"30-39",C9&lt;50,"40-49",C9&lt;60,"50-59",C9&lt;70,"60-69",C9&gt;=70,"70+")</f>
        <v>60-69</v>
      </c>
      <c r="E9" t="s">
        <v>29</v>
      </c>
      <c r="F9" t="s">
        <v>110</v>
      </c>
      <c r="G9" t="s">
        <v>111</v>
      </c>
      <c r="H9" t="s">
        <v>112</v>
      </c>
      <c r="I9" t="s">
        <v>56</v>
      </c>
      <c r="J9" t="s">
        <v>113</v>
      </c>
      <c r="K9" t="s">
        <v>114</v>
      </c>
      <c r="L9" t="s">
        <v>115</v>
      </c>
      <c r="M9" t="s">
        <v>29</v>
      </c>
      <c r="N9" t="s">
        <v>29</v>
      </c>
      <c r="O9" t="s">
        <v>116</v>
      </c>
      <c r="P9" t="s">
        <v>34</v>
      </c>
      <c r="Q9" t="s">
        <v>48</v>
      </c>
      <c r="R9" t="s">
        <v>36</v>
      </c>
      <c r="S9" t="s">
        <v>117</v>
      </c>
      <c r="T9" t="s">
        <v>118</v>
      </c>
      <c r="U9" t="s">
        <v>119</v>
      </c>
      <c r="V9" t="s">
        <v>40</v>
      </c>
      <c r="W9" t="s">
        <v>120</v>
      </c>
      <c r="X9">
        <v>25001</v>
      </c>
      <c r="Y9" s="2" t="s">
        <v>121</v>
      </c>
      <c r="Z9">
        <v>41.590231170000003</v>
      </c>
      <c r="AA9">
        <v>-70.607563119999995</v>
      </c>
      <c r="AB9">
        <v>206220.72</v>
      </c>
      <c r="AC9">
        <v>57807.91</v>
      </c>
      <c r="AD9">
        <v>49079</v>
      </c>
    </row>
    <row r="10" spans="1:30" x14ac:dyDescent="0.25">
      <c r="A10" t="s">
        <v>122</v>
      </c>
      <c r="B10" s="1">
        <v>33464</v>
      </c>
      <c r="C10" s="4">
        <f t="shared" ca="1" si="0"/>
        <v>33</v>
      </c>
      <c r="D10" s="4" t="str" cm="1">
        <f t="array" aca="1" ref="D10" ca="1">_xlfn.IFS(C10&lt;18,"0-17",C10&lt;30,"18-29",C10&lt;40,"30-39",C10&lt;50,"40-49",C10&lt;60,"50-59",C10&lt;70,"60-69",C10&gt;=70,"70+")</f>
        <v>30-39</v>
      </c>
      <c r="E10" t="s">
        <v>29</v>
      </c>
      <c r="F10" t="s">
        <v>123</v>
      </c>
      <c r="G10" t="s">
        <v>124</v>
      </c>
      <c r="H10" t="s">
        <v>125</v>
      </c>
      <c r="I10" t="s">
        <v>56</v>
      </c>
      <c r="J10" t="s">
        <v>126</v>
      </c>
      <c r="K10" t="s">
        <v>127</v>
      </c>
      <c r="L10" t="s">
        <v>128</v>
      </c>
      <c r="M10" t="s">
        <v>29</v>
      </c>
      <c r="N10" t="s">
        <v>29</v>
      </c>
      <c r="O10" t="s">
        <v>36</v>
      </c>
      <c r="P10" t="s">
        <v>34</v>
      </c>
      <c r="Q10" t="s">
        <v>35</v>
      </c>
      <c r="R10" t="s">
        <v>36</v>
      </c>
      <c r="S10" t="s">
        <v>129</v>
      </c>
      <c r="T10" t="s">
        <v>130</v>
      </c>
      <c r="U10" t="s">
        <v>131</v>
      </c>
      <c r="V10" t="s">
        <v>40</v>
      </c>
      <c r="W10" t="s">
        <v>132</v>
      </c>
      <c r="X10" t="s">
        <v>29</v>
      </c>
      <c r="Y10" s="2" t="s">
        <v>42</v>
      </c>
      <c r="Z10">
        <v>42.253898630000002</v>
      </c>
      <c r="AA10">
        <v>-72.796118620000001</v>
      </c>
      <c r="AB10">
        <v>89755.43</v>
      </c>
      <c r="AC10">
        <v>2220.9699999999998</v>
      </c>
      <c r="AD10">
        <v>146258</v>
      </c>
    </row>
    <row r="11" spans="1:30" x14ac:dyDescent="0.25">
      <c r="A11" t="s">
        <v>133</v>
      </c>
      <c r="B11" s="1">
        <v>44818</v>
      </c>
      <c r="C11" s="4">
        <f t="shared" ca="1" si="0"/>
        <v>2</v>
      </c>
      <c r="D11" s="4" t="str" cm="1">
        <f t="array" aca="1" ref="D11" ca="1">_xlfn.IFS(C11&lt;18,"0-17",C11&lt;30,"18-29",C11&lt;40,"30-39",C11&lt;50,"40-49",C11&lt;60,"50-59",C11&lt;70,"60-69",C11&gt;=70,"70+")</f>
        <v>0-17</v>
      </c>
      <c r="E11" t="s">
        <v>29</v>
      </c>
      <c r="F11" t="s">
        <v>134</v>
      </c>
      <c r="G11" t="s">
        <v>29</v>
      </c>
      <c r="H11" t="s">
        <v>29</v>
      </c>
      <c r="I11" t="s">
        <v>29</v>
      </c>
      <c r="J11" t="s">
        <v>135</v>
      </c>
      <c r="K11" t="s">
        <v>136</v>
      </c>
      <c r="L11" t="s">
        <v>137</v>
      </c>
      <c r="M11" t="s">
        <v>29</v>
      </c>
      <c r="N11" t="s">
        <v>29</v>
      </c>
      <c r="O11" t="s">
        <v>29</v>
      </c>
      <c r="P11" t="s">
        <v>34</v>
      </c>
      <c r="Q11" t="s">
        <v>48</v>
      </c>
      <c r="R11" t="s">
        <v>36</v>
      </c>
      <c r="S11" t="s">
        <v>138</v>
      </c>
      <c r="T11" t="s">
        <v>139</v>
      </c>
      <c r="U11" t="s">
        <v>140</v>
      </c>
      <c r="V11" t="s">
        <v>40</v>
      </c>
      <c r="W11" t="s">
        <v>141</v>
      </c>
      <c r="X11">
        <v>25017</v>
      </c>
      <c r="Y11" s="2" t="s">
        <v>142</v>
      </c>
      <c r="Z11">
        <v>42.290967309999999</v>
      </c>
      <c r="AA11">
        <v>-71.144243059999994</v>
      </c>
      <c r="AB11">
        <v>8729.61</v>
      </c>
      <c r="AC11">
        <v>0</v>
      </c>
      <c r="AD11">
        <v>827352</v>
      </c>
    </row>
    <row r="12" spans="1:30" x14ac:dyDescent="0.25">
      <c r="A12" s="3" t="s">
        <v>143</v>
      </c>
      <c r="B12" s="1">
        <v>34244</v>
      </c>
      <c r="C12" s="4">
        <f t="shared" ca="1" si="0"/>
        <v>31</v>
      </c>
      <c r="D12" s="4" t="str" cm="1">
        <f t="array" aca="1" ref="D12" ca="1">_xlfn.IFS(C12&lt;18,"0-17",C12&lt;30,"18-29",C12&lt;40,"30-39",C12&lt;50,"40-49",C12&lt;60,"50-59",C12&lt;70,"60-69",C12&gt;=70,"70+")</f>
        <v>30-39</v>
      </c>
      <c r="E12" t="s">
        <v>29</v>
      </c>
      <c r="F12" t="s">
        <v>144</v>
      </c>
      <c r="G12" t="s">
        <v>145</v>
      </c>
      <c r="H12" t="s">
        <v>146</v>
      </c>
      <c r="I12" t="s">
        <v>77</v>
      </c>
      <c r="J12" t="s">
        <v>147</v>
      </c>
      <c r="K12" t="s">
        <v>148</v>
      </c>
      <c r="L12" t="s">
        <v>149</v>
      </c>
      <c r="M12" t="s">
        <v>29</v>
      </c>
      <c r="N12" t="s">
        <v>150</v>
      </c>
      <c r="O12" t="s">
        <v>36</v>
      </c>
      <c r="P12" t="s">
        <v>34</v>
      </c>
      <c r="Q12" t="s">
        <v>48</v>
      </c>
      <c r="R12" t="s">
        <v>69</v>
      </c>
      <c r="S12" t="s">
        <v>151</v>
      </c>
      <c r="T12" t="s">
        <v>152</v>
      </c>
      <c r="U12" t="s">
        <v>153</v>
      </c>
      <c r="V12" t="s">
        <v>40</v>
      </c>
      <c r="W12" t="s">
        <v>84</v>
      </c>
      <c r="X12">
        <v>25009</v>
      </c>
      <c r="Y12" s="2" t="s">
        <v>154</v>
      </c>
      <c r="Z12">
        <v>42.736243520000002</v>
      </c>
      <c r="AA12">
        <v>-71.120982440000006</v>
      </c>
      <c r="AB12">
        <v>177219.13</v>
      </c>
      <c r="AC12">
        <v>153534.59</v>
      </c>
      <c r="AD12">
        <v>79203</v>
      </c>
    </row>
    <row r="13" spans="1:30" x14ac:dyDescent="0.25">
      <c r="A13" t="s">
        <v>155</v>
      </c>
      <c r="B13" s="1">
        <v>39290</v>
      </c>
      <c r="C13" s="4">
        <f t="shared" ca="1" si="0"/>
        <v>17</v>
      </c>
      <c r="D13" s="4" t="str" cm="1">
        <f t="array" aca="1" ref="D13" ca="1">_xlfn.IFS(C13&lt;18,"0-17",C13&lt;30,"18-29",C13&lt;40,"30-39",C13&lt;50,"40-49",C13&lt;60,"50-59",C13&lt;70,"60-69",C13&gt;=70,"70+")</f>
        <v>0-17</v>
      </c>
      <c r="E13" t="s">
        <v>29</v>
      </c>
      <c r="F13" t="s">
        <v>156</v>
      </c>
      <c r="G13" t="s">
        <v>157</v>
      </c>
      <c r="H13" t="s">
        <v>29</v>
      </c>
      <c r="I13" t="s">
        <v>29</v>
      </c>
      <c r="J13" t="s">
        <v>158</v>
      </c>
      <c r="K13" t="s">
        <v>159</v>
      </c>
      <c r="L13" t="s">
        <v>160</v>
      </c>
      <c r="M13" t="s">
        <v>29</v>
      </c>
      <c r="N13" t="s">
        <v>29</v>
      </c>
      <c r="O13" t="s">
        <v>29</v>
      </c>
      <c r="P13" t="s">
        <v>34</v>
      </c>
      <c r="Q13" t="s">
        <v>35</v>
      </c>
      <c r="R13" t="s">
        <v>36</v>
      </c>
      <c r="S13" t="s">
        <v>161</v>
      </c>
      <c r="T13" t="s">
        <v>162</v>
      </c>
      <c r="U13" t="s">
        <v>163</v>
      </c>
      <c r="V13" t="s">
        <v>40</v>
      </c>
      <c r="W13" t="s">
        <v>132</v>
      </c>
      <c r="X13">
        <v>25013</v>
      </c>
      <c r="Y13" s="2" t="s">
        <v>164</v>
      </c>
      <c r="Z13">
        <v>42.139143509999997</v>
      </c>
      <c r="AA13">
        <v>-72.537264879999995</v>
      </c>
      <c r="AB13">
        <v>54873.1</v>
      </c>
      <c r="AC13">
        <v>21065.65</v>
      </c>
      <c r="AD13">
        <v>40869</v>
      </c>
    </row>
    <row r="14" spans="1:30" x14ac:dyDescent="0.25">
      <c r="A14" t="s">
        <v>165</v>
      </c>
      <c r="B14" s="1">
        <v>22795</v>
      </c>
      <c r="C14" s="4">
        <f t="shared" ca="1" si="0"/>
        <v>63</v>
      </c>
      <c r="D14" s="4" t="str" cm="1">
        <f t="array" aca="1" ref="D14" ca="1">_xlfn.IFS(C14&lt;18,"0-17",C14&lt;30,"18-29",C14&lt;40,"30-39",C14&lt;50,"40-49",C14&lt;60,"50-59",C14&lt;70,"60-69",C14&gt;=70,"70+")</f>
        <v>60-69</v>
      </c>
      <c r="E14" t="s">
        <v>29</v>
      </c>
      <c r="F14" t="s">
        <v>166</v>
      </c>
      <c r="G14" t="s">
        <v>167</v>
      </c>
      <c r="H14" t="s">
        <v>168</v>
      </c>
      <c r="I14" t="s">
        <v>77</v>
      </c>
      <c r="J14" t="s">
        <v>169</v>
      </c>
      <c r="K14" t="s">
        <v>170</v>
      </c>
      <c r="L14" t="s">
        <v>171</v>
      </c>
      <c r="M14" t="s">
        <v>29</v>
      </c>
      <c r="N14" t="s">
        <v>172</v>
      </c>
      <c r="O14" t="s">
        <v>36</v>
      </c>
      <c r="P14" t="s">
        <v>34</v>
      </c>
      <c r="Q14" t="s">
        <v>48</v>
      </c>
      <c r="R14" t="s">
        <v>69</v>
      </c>
      <c r="S14" t="s">
        <v>173</v>
      </c>
      <c r="T14" t="s">
        <v>174</v>
      </c>
      <c r="U14" t="s">
        <v>175</v>
      </c>
      <c r="V14" t="s">
        <v>40</v>
      </c>
      <c r="W14" t="s">
        <v>84</v>
      </c>
      <c r="X14">
        <v>25009</v>
      </c>
      <c r="Y14" s="2" t="s">
        <v>176</v>
      </c>
      <c r="Z14">
        <v>42.678563990000001</v>
      </c>
      <c r="AA14">
        <v>-70.567263940000004</v>
      </c>
      <c r="AB14">
        <v>527166.28</v>
      </c>
      <c r="AC14">
        <v>343612.33</v>
      </c>
      <c r="AD14">
        <v>50422</v>
      </c>
    </row>
    <row r="15" spans="1:30" x14ac:dyDescent="0.25">
      <c r="A15" t="s">
        <v>177</v>
      </c>
      <c r="B15" s="1">
        <v>20559</v>
      </c>
      <c r="C15" s="4">
        <f t="shared" ca="1" si="0"/>
        <v>69</v>
      </c>
      <c r="D15" s="4" t="str" cm="1">
        <f t="array" aca="1" ref="D15" ca="1">_xlfn.IFS(C15&lt;18,"0-17",C15&lt;30,"18-29",C15&lt;40,"30-39",C15&lt;50,"40-49",C15&lt;60,"50-59",C15&lt;70,"60-69",C15&gt;=70,"70+")</f>
        <v>60-69</v>
      </c>
      <c r="E15" s="1">
        <v>21945</v>
      </c>
      <c r="F15" t="s">
        <v>178</v>
      </c>
      <c r="G15" t="s">
        <v>29</v>
      </c>
      <c r="H15" t="s">
        <v>29</v>
      </c>
      <c r="I15" t="s">
        <v>29</v>
      </c>
      <c r="J15" t="s">
        <v>179</v>
      </c>
      <c r="K15" t="s">
        <v>180</v>
      </c>
      <c r="L15" t="s">
        <v>181</v>
      </c>
      <c r="M15" t="s">
        <v>29</v>
      </c>
      <c r="N15" t="s">
        <v>29</v>
      </c>
      <c r="O15" t="s">
        <v>29</v>
      </c>
      <c r="P15" t="s">
        <v>34</v>
      </c>
      <c r="Q15" t="s">
        <v>48</v>
      </c>
      <c r="R15" t="s">
        <v>69</v>
      </c>
      <c r="S15" t="s">
        <v>182</v>
      </c>
      <c r="T15" t="s">
        <v>183</v>
      </c>
      <c r="U15" t="s">
        <v>184</v>
      </c>
      <c r="V15" t="s">
        <v>40</v>
      </c>
      <c r="W15" t="s">
        <v>41</v>
      </c>
      <c r="X15">
        <v>25027</v>
      </c>
      <c r="Y15" s="2" t="s">
        <v>185</v>
      </c>
      <c r="Z15">
        <v>42.040895210000002</v>
      </c>
      <c r="AA15">
        <v>-71.836816339999999</v>
      </c>
      <c r="AB15">
        <v>22465.72</v>
      </c>
      <c r="AC15">
        <v>36836.339999999997</v>
      </c>
      <c r="AD15">
        <v>118215</v>
      </c>
    </row>
    <row r="16" spans="1:30" x14ac:dyDescent="0.25">
      <c r="A16" t="s">
        <v>186</v>
      </c>
      <c r="B16" s="1">
        <v>33240</v>
      </c>
      <c r="C16" s="4">
        <f t="shared" ca="1" si="0"/>
        <v>34</v>
      </c>
      <c r="D16" s="4" t="str" cm="1">
        <f t="array" aca="1" ref="D16" ca="1">_xlfn.IFS(C16&lt;18,"0-17",C16&lt;30,"18-29",C16&lt;40,"30-39",C16&lt;50,"40-49",C16&lt;60,"50-59",C16&lt;70,"60-69",C16&gt;=70,"70+")</f>
        <v>30-39</v>
      </c>
      <c r="E16" t="s">
        <v>29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29</v>
      </c>
      <c r="N16" t="s">
        <v>29</v>
      </c>
      <c r="O16" t="s">
        <v>59</v>
      </c>
      <c r="P16" t="s">
        <v>34</v>
      </c>
      <c r="Q16" t="s">
        <v>48</v>
      </c>
      <c r="R16" t="s">
        <v>69</v>
      </c>
      <c r="S16" t="s">
        <v>194</v>
      </c>
      <c r="T16" t="s">
        <v>195</v>
      </c>
      <c r="U16" t="s">
        <v>196</v>
      </c>
      <c r="V16" t="s">
        <v>40</v>
      </c>
      <c r="W16" t="s">
        <v>141</v>
      </c>
      <c r="X16" t="s">
        <v>29</v>
      </c>
      <c r="Y16" s="2" t="s">
        <v>42</v>
      </c>
      <c r="Z16">
        <v>42.286476630000003</v>
      </c>
      <c r="AA16">
        <v>-71.324314319999999</v>
      </c>
      <c r="AB16">
        <v>244471.37</v>
      </c>
      <c r="AC16">
        <v>912102.1</v>
      </c>
      <c r="AD16">
        <v>126548</v>
      </c>
    </row>
    <row r="17" spans="1:30" x14ac:dyDescent="0.25">
      <c r="A17" t="s">
        <v>197</v>
      </c>
      <c r="B17" s="1">
        <v>33658</v>
      </c>
      <c r="C17" s="4">
        <f t="shared" ca="1" si="0"/>
        <v>33</v>
      </c>
      <c r="D17" s="4" t="str" cm="1">
        <f t="array" aca="1" ref="D17" ca="1">_xlfn.IFS(C17&lt;18,"0-17",C17&lt;30,"18-29",C17&lt;40,"30-39",C17&lt;50,"40-49",C17&lt;60,"50-59",C17&lt;70,"60-69",C17&gt;=70,"70+")</f>
        <v>30-39</v>
      </c>
      <c r="E17" t="s">
        <v>29</v>
      </c>
      <c r="F17" t="s">
        <v>198</v>
      </c>
      <c r="G17" t="s">
        <v>199</v>
      </c>
      <c r="H17" t="s">
        <v>200</v>
      </c>
      <c r="I17" t="s">
        <v>77</v>
      </c>
      <c r="J17" t="s">
        <v>201</v>
      </c>
      <c r="K17" t="s">
        <v>202</v>
      </c>
      <c r="L17" t="s">
        <v>203</v>
      </c>
      <c r="M17" t="s">
        <v>29</v>
      </c>
      <c r="N17" t="s">
        <v>204</v>
      </c>
      <c r="O17" t="s">
        <v>36</v>
      </c>
      <c r="P17" t="s">
        <v>34</v>
      </c>
      <c r="Q17" t="s">
        <v>48</v>
      </c>
      <c r="R17" t="s">
        <v>69</v>
      </c>
      <c r="S17" t="s">
        <v>205</v>
      </c>
      <c r="T17" t="s">
        <v>206</v>
      </c>
      <c r="U17" t="s">
        <v>207</v>
      </c>
      <c r="V17" t="s">
        <v>40</v>
      </c>
      <c r="W17" t="s">
        <v>41</v>
      </c>
      <c r="X17">
        <v>25027</v>
      </c>
      <c r="Y17" s="2" t="s">
        <v>208</v>
      </c>
      <c r="Z17">
        <v>42.664552710000002</v>
      </c>
      <c r="AA17">
        <v>-72.037228630000001</v>
      </c>
      <c r="AB17">
        <v>13837.76</v>
      </c>
      <c r="AC17">
        <v>475489.36</v>
      </c>
      <c r="AD17">
        <v>13728</v>
      </c>
    </row>
    <row r="18" spans="1:30" x14ac:dyDescent="0.25">
      <c r="A18" t="s">
        <v>209</v>
      </c>
      <c r="B18" s="1">
        <v>20559</v>
      </c>
      <c r="C18" s="4">
        <f t="shared" ca="1" si="0"/>
        <v>69</v>
      </c>
      <c r="D18" s="4" t="str" cm="1">
        <f t="array" aca="1" ref="D18" ca="1">_xlfn.IFS(C18&lt;18,"0-17",C18&lt;30,"18-29",C18&lt;40,"30-39",C18&lt;50,"40-49",C18&lt;60,"50-59",C18&lt;70,"60-69",C18&gt;=70,"70+")</f>
        <v>60-69</v>
      </c>
      <c r="E18" t="s">
        <v>29</v>
      </c>
      <c r="F18" t="s">
        <v>210</v>
      </c>
      <c r="G18" t="s">
        <v>211</v>
      </c>
      <c r="H18" t="s">
        <v>212</v>
      </c>
      <c r="I18" t="s">
        <v>77</v>
      </c>
      <c r="J18" t="s">
        <v>213</v>
      </c>
      <c r="K18" t="s">
        <v>214</v>
      </c>
      <c r="L18" t="s">
        <v>215</v>
      </c>
      <c r="M18" t="s">
        <v>29</v>
      </c>
      <c r="N18" t="s">
        <v>216</v>
      </c>
      <c r="O18" t="s">
        <v>36</v>
      </c>
      <c r="P18" t="s">
        <v>34</v>
      </c>
      <c r="Q18" t="s">
        <v>48</v>
      </c>
      <c r="R18" t="s">
        <v>69</v>
      </c>
      <c r="S18" t="s">
        <v>217</v>
      </c>
      <c r="T18" t="s">
        <v>218</v>
      </c>
      <c r="U18" t="s">
        <v>184</v>
      </c>
      <c r="V18" t="s">
        <v>40</v>
      </c>
      <c r="W18" t="s">
        <v>41</v>
      </c>
      <c r="X18">
        <v>25027</v>
      </c>
      <c r="Y18" s="2" t="s">
        <v>185</v>
      </c>
      <c r="Z18">
        <v>42.051447199999998</v>
      </c>
      <c r="AA18">
        <v>-71.796556019999997</v>
      </c>
      <c r="AB18">
        <v>524845.1</v>
      </c>
      <c r="AC18">
        <v>433005.57</v>
      </c>
      <c r="AD18">
        <v>118215</v>
      </c>
    </row>
    <row r="19" spans="1:30" x14ac:dyDescent="0.25">
      <c r="A19" t="s">
        <v>219</v>
      </c>
      <c r="B19" s="1">
        <v>27870</v>
      </c>
      <c r="C19" s="4">
        <f t="shared" ca="1" si="0"/>
        <v>49</v>
      </c>
      <c r="D19" s="4" t="str" cm="1">
        <f t="array" aca="1" ref="D19" ca="1">_xlfn.IFS(C19&lt;18,"0-17",C19&lt;30,"18-29",C19&lt;40,"30-39",C19&lt;50,"40-49",C19&lt;60,"50-59",C19&lt;70,"60-69",C19&gt;=70,"70+")</f>
        <v>40-49</v>
      </c>
      <c r="E19" t="s">
        <v>29</v>
      </c>
      <c r="F19" t="s">
        <v>220</v>
      </c>
      <c r="G19" t="s">
        <v>221</v>
      </c>
      <c r="H19" t="s">
        <v>222</v>
      </c>
      <c r="I19" t="s">
        <v>56</v>
      </c>
      <c r="J19" t="s">
        <v>223</v>
      </c>
      <c r="K19" t="s">
        <v>224</v>
      </c>
      <c r="L19" t="s">
        <v>225</v>
      </c>
      <c r="M19" t="s">
        <v>29</v>
      </c>
      <c r="N19" t="s">
        <v>29</v>
      </c>
      <c r="O19" t="s">
        <v>36</v>
      </c>
      <c r="P19" t="s">
        <v>34</v>
      </c>
      <c r="Q19" t="s">
        <v>48</v>
      </c>
      <c r="R19" t="s">
        <v>36</v>
      </c>
      <c r="S19" t="s">
        <v>226</v>
      </c>
      <c r="T19" t="s">
        <v>227</v>
      </c>
      <c r="U19" t="s">
        <v>228</v>
      </c>
      <c r="V19" t="s">
        <v>40</v>
      </c>
      <c r="W19" t="s">
        <v>96</v>
      </c>
      <c r="X19">
        <v>25021</v>
      </c>
      <c r="Y19" s="2" t="s">
        <v>229</v>
      </c>
      <c r="Z19">
        <v>42.110411679999999</v>
      </c>
      <c r="AA19">
        <v>-71.423375930000006</v>
      </c>
      <c r="AB19">
        <v>190339.48</v>
      </c>
      <c r="AC19">
        <v>89.25</v>
      </c>
      <c r="AD19">
        <v>119092</v>
      </c>
    </row>
    <row r="20" spans="1:30" x14ac:dyDescent="0.25">
      <c r="A20" t="s">
        <v>230</v>
      </c>
      <c r="B20" s="1">
        <v>15233</v>
      </c>
      <c r="C20" s="4">
        <f t="shared" ca="1" si="0"/>
        <v>83</v>
      </c>
      <c r="D20" s="4" t="str" cm="1">
        <f t="array" aca="1" ref="D20" ca="1">_xlfn.IFS(C20&lt;18,"0-17",C20&lt;30,"18-29",C20&lt;40,"30-39",C20&lt;50,"40-49",C20&lt;60,"50-59",C20&lt;70,"60-69",C20&gt;=70,"70+")</f>
        <v>70+</v>
      </c>
      <c r="E20" t="s">
        <v>29</v>
      </c>
      <c r="F20" t="s">
        <v>231</v>
      </c>
      <c r="G20" t="s">
        <v>232</v>
      </c>
      <c r="H20" t="s">
        <v>233</v>
      </c>
      <c r="I20" t="s">
        <v>77</v>
      </c>
      <c r="J20" t="s">
        <v>234</v>
      </c>
      <c r="K20" t="s">
        <v>235</v>
      </c>
      <c r="L20" t="s">
        <v>236</v>
      </c>
      <c r="M20" t="s">
        <v>29</v>
      </c>
      <c r="N20" t="s">
        <v>237</v>
      </c>
      <c r="O20" t="s">
        <v>36</v>
      </c>
      <c r="P20" t="s">
        <v>34</v>
      </c>
      <c r="Q20" t="s">
        <v>48</v>
      </c>
      <c r="R20" t="s">
        <v>69</v>
      </c>
      <c r="S20" t="s">
        <v>238</v>
      </c>
      <c r="T20" t="s">
        <v>239</v>
      </c>
      <c r="U20" t="s">
        <v>240</v>
      </c>
      <c r="V20" t="s">
        <v>40</v>
      </c>
      <c r="W20" t="s">
        <v>63</v>
      </c>
      <c r="X20" t="s">
        <v>29</v>
      </c>
      <c r="Y20" s="2" t="s">
        <v>42</v>
      </c>
      <c r="Z20">
        <v>41.800929060000001</v>
      </c>
      <c r="AA20">
        <v>-70.838883060000001</v>
      </c>
      <c r="AB20">
        <v>515086.49</v>
      </c>
      <c r="AC20">
        <v>360151.88</v>
      </c>
      <c r="AD20">
        <v>89235</v>
      </c>
    </row>
    <row r="21" spans="1:30" x14ac:dyDescent="0.25">
      <c r="A21" t="s">
        <v>241</v>
      </c>
      <c r="B21" s="1">
        <v>26591</v>
      </c>
      <c r="C21" s="4">
        <f t="shared" ca="1" si="0"/>
        <v>52</v>
      </c>
      <c r="D21" s="4" t="str" cm="1">
        <f t="array" aca="1" ref="D21" ca="1">_xlfn.IFS(C21&lt;18,"0-17",C21&lt;30,"18-29",C21&lt;40,"30-39",C21&lt;50,"40-49",C21&lt;60,"50-59",C21&lt;70,"60-69",C21&gt;=70,"70+")</f>
        <v>50-59</v>
      </c>
      <c r="E21" t="s">
        <v>29</v>
      </c>
      <c r="F21" t="s">
        <v>242</v>
      </c>
      <c r="G21" t="s">
        <v>243</v>
      </c>
      <c r="H21" t="s">
        <v>244</v>
      </c>
      <c r="I21" t="s">
        <v>77</v>
      </c>
      <c r="J21" t="s">
        <v>245</v>
      </c>
      <c r="K21" t="s">
        <v>246</v>
      </c>
      <c r="L21" t="s">
        <v>247</v>
      </c>
      <c r="M21" t="s">
        <v>29</v>
      </c>
      <c r="N21" t="s">
        <v>248</v>
      </c>
      <c r="O21" t="s">
        <v>116</v>
      </c>
      <c r="P21" t="s">
        <v>34</v>
      </c>
      <c r="Q21" t="s">
        <v>48</v>
      </c>
      <c r="R21" t="s">
        <v>69</v>
      </c>
      <c r="S21" t="s">
        <v>129</v>
      </c>
      <c r="T21" t="s">
        <v>249</v>
      </c>
      <c r="U21" t="s">
        <v>250</v>
      </c>
      <c r="V21" t="s">
        <v>40</v>
      </c>
      <c r="W21" t="s">
        <v>84</v>
      </c>
      <c r="X21">
        <v>25009</v>
      </c>
      <c r="Y21" s="2" t="s">
        <v>251</v>
      </c>
      <c r="Z21">
        <v>42.556235809999997</v>
      </c>
      <c r="AA21">
        <v>-70.967614179999998</v>
      </c>
      <c r="AB21">
        <v>1056661.29</v>
      </c>
      <c r="AC21">
        <v>430439.61</v>
      </c>
      <c r="AD21">
        <v>70560</v>
      </c>
    </row>
    <row r="22" spans="1:30" x14ac:dyDescent="0.25">
      <c r="A22" t="s">
        <v>252</v>
      </c>
      <c r="B22" s="1">
        <v>25938</v>
      </c>
      <c r="C22" s="4">
        <f t="shared" ca="1" si="0"/>
        <v>54</v>
      </c>
      <c r="D22" s="4" t="str" cm="1">
        <f t="array" aca="1" ref="D22" ca="1">_xlfn.IFS(C22&lt;18,"0-17",C22&lt;30,"18-29",C22&lt;40,"30-39",C22&lt;50,"40-49",C22&lt;60,"50-59",C22&lt;70,"60-69",C22&gt;=70,"70+")</f>
        <v>50-59</v>
      </c>
      <c r="E22" t="s">
        <v>29</v>
      </c>
      <c r="F22" t="s">
        <v>253</v>
      </c>
      <c r="G22" t="s">
        <v>254</v>
      </c>
      <c r="H22" t="s">
        <v>255</v>
      </c>
      <c r="I22" t="s">
        <v>56</v>
      </c>
      <c r="J22" t="s">
        <v>256</v>
      </c>
      <c r="K22" t="s">
        <v>257</v>
      </c>
      <c r="L22" t="s">
        <v>258</v>
      </c>
      <c r="M22" t="s">
        <v>29</v>
      </c>
      <c r="N22" t="s">
        <v>29</v>
      </c>
      <c r="O22" t="s">
        <v>116</v>
      </c>
      <c r="P22" t="s">
        <v>34</v>
      </c>
      <c r="Q22" t="s">
        <v>48</v>
      </c>
      <c r="R22" t="s">
        <v>36</v>
      </c>
      <c r="S22" t="s">
        <v>217</v>
      </c>
      <c r="T22" t="s">
        <v>259</v>
      </c>
      <c r="U22" t="s">
        <v>260</v>
      </c>
      <c r="V22" t="s">
        <v>40</v>
      </c>
      <c r="W22" t="s">
        <v>41</v>
      </c>
      <c r="X22" t="s">
        <v>29</v>
      </c>
      <c r="Y22" s="2" t="s">
        <v>42</v>
      </c>
      <c r="Z22">
        <v>42.60185869</v>
      </c>
      <c r="AA22">
        <v>-71.957644049999999</v>
      </c>
      <c r="AB22">
        <v>135753.76</v>
      </c>
      <c r="AC22">
        <v>55021.7</v>
      </c>
      <c r="AD22">
        <v>92949</v>
      </c>
    </row>
    <row r="23" spans="1:30" x14ac:dyDescent="0.25">
      <c r="A23" t="s">
        <v>261</v>
      </c>
      <c r="B23" s="1">
        <v>41038</v>
      </c>
      <c r="C23" s="4">
        <f t="shared" ca="1" si="0"/>
        <v>13</v>
      </c>
      <c r="D23" s="4" t="str" cm="1">
        <f t="array" aca="1" ref="D23" ca="1">_xlfn.IFS(C23&lt;18,"0-17",C23&lt;30,"18-29",C23&lt;40,"30-39",C23&lt;50,"40-49",C23&lt;60,"50-59",C23&lt;70,"60-69",C23&gt;=70,"70+")</f>
        <v>0-17</v>
      </c>
      <c r="E23" t="s">
        <v>29</v>
      </c>
      <c r="F23" t="s">
        <v>262</v>
      </c>
      <c r="G23" t="s">
        <v>29</v>
      </c>
      <c r="H23" t="s">
        <v>29</v>
      </c>
      <c r="I23" t="s">
        <v>29</v>
      </c>
      <c r="J23" t="s">
        <v>263</v>
      </c>
      <c r="K23" t="s">
        <v>29</v>
      </c>
      <c r="L23" t="s">
        <v>204</v>
      </c>
      <c r="M23" t="s">
        <v>29</v>
      </c>
      <c r="N23" t="s">
        <v>29</v>
      </c>
      <c r="O23" t="s">
        <v>29</v>
      </c>
      <c r="P23" t="s">
        <v>34</v>
      </c>
      <c r="Q23" t="s">
        <v>48</v>
      </c>
      <c r="R23" t="s">
        <v>69</v>
      </c>
      <c r="S23" t="s">
        <v>264</v>
      </c>
      <c r="T23" t="s">
        <v>265</v>
      </c>
      <c r="U23" t="s">
        <v>266</v>
      </c>
      <c r="V23" t="s">
        <v>40</v>
      </c>
      <c r="W23" t="s">
        <v>96</v>
      </c>
      <c r="X23" t="s">
        <v>29</v>
      </c>
      <c r="Y23" s="2" t="s">
        <v>42</v>
      </c>
      <c r="Z23">
        <v>42.100989239999997</v>
      </c>
      <c r="AA23">
        <v>-71.313197880000004</v>
      </c>
      <c r="AB23">
        <v>39858.480000000003</v>
      </c>
      <c r="AC23">
        <v>8697</v>
      </c>
      <c r="AD23">
        <v>947592</v>
      </c>
    </row>
    <row r="24" spans="1:30" x14ac:dyDescent="0.25">
      <c r="A24" t="s">
        <v>267</v>
      </c>
      <c r="B24" s="1">
        <v>42612</v>
      </c>
      <c r="C24" s="4">
        <f t="shared" ca="1" si="0"/>
        <v>8</v>
      </c>
      <c r="D24" s="4" t="str" cm="1">
        <f t="array" aca="1" ref="D24" ca="1">_xlfn.IFS(C24&lt;18,"0-17",C24&lt;30,"18-29",C24&lt;40,"30-39",C24&lt;50,"40-49",C24&lt;60,"50-59",C24&lt;70,"60-69",C24&gt;=70,"70+")</f>
        <v>0-17</v>
      </c>
      <c r="E24" t="s">
        <v>29</v>
      </c>
      <c r="F24" t="s">
        <v>268</v>
      </c>
      <c r="G24" t="s">
        <v>29</v>
      </c>
      <c r="H24" t="s">
        <v>29</v>
      </c>
      <c r="I24" t="s">
        <v>29</v>
      </c>
      <c r="J24" t="s">
        <v>269</v>
      </c>
      <c r="K24" t="s">
        <v>29</v>
      </c>
      <c r="L24" t="s">
        <v>270</v>
      </c>
      <c r="M24" t="s">
        <v>29</v>
      </c>
      <c r="N24" t="s">
        <v>29</v>
      </c>
      <c r="O24" t="s">
        <v>29</v>
      </c>
      <c r="P24" t="s">
        <v>34</v>
      </c>
      <c r="Q24" t="s">
        <v>48</v>
      </c>
      <c r="R24" t="s">
        <v>69</v>
      </c>
      <c r="S24" t="s">
        <v>129</v>
      </c>
      <c r="T24" t="s">
        <v>271</v>
      </c>
      <c r="U24" t="s">
        <v>272</v>
      </c>
      <c r="V24" t="s">
        <v>40</v>
      </c>
      <c r="W24" t="s">
        <v>96</v>
      </c>
      <c r="X24">
        <v>25021</v>
      </c>
      <c r="Y24" s="2" t="s">
        <v>273</v>
      </c>
      <c r="Z24">
        <v>42.236473510000003</v>
      </c>
      <c r="AA24">
        <v>-70.9656296</v>
      </c>
      <c r="AB24">
        <v>12807.82</v>
      </c>
      <c r="AC24">
        <v>6070.38</v>
      </c>
      <c r="AD24">
        <v>28286</v>
      </c>
    </row>
    <row r="25" spans="1:30" x14ac:dyDescent="0.25">
      <c r="A25" t="s">
        <v>274</v>
      </c>
      <c r="B25" s="1">
        <v>44656</v>
      </c>
      <c r="C25" s="4">
        <f t="shared" ca="1" si="0"/>
        <v>3</v>
      </c>
      <c r="D25" s="4" t="str" cm="1">
        <f t="array" aca="1" ref="D25" ca="1">_xlfn.IFS(C25&lt;18,"0-17",C25&lt;30,"18-29",C25&lt;40,"30-39",C25&lt;50,"40-49",C25&lt;60,"50-59",C25&lt;70,"60-69",C25&gt;=70,"70+")</f>
        <v>0-17</v>
      </c>
      <c r="E25" t="s">
        <v>29</v>
      </c>
      <c r="F25" t="s">
        <v>275</v>
      </c>
      <c r="G25" t="s">
        <v>29</v>
      </c>
      <c r="H25" t="s">
        <v>29</v>
      </c>
      <c r="I25" t="s">
        <v>29</v>
      </c>
      <c r="J25" t="s">
        <v>276</v>
      </c>
      <c r="K25" t="s">
        <v>277</v>
      </c>
      <c r="L25" t="s">
        <v>278</v>
      </c>
      <c r="M25" t="s">
        <v>29</v>
      </c>
      <c r="N25" t="s">
        <v>29</v>
      </c>
      <c r="O25" t="s">
        <v>29</v>
      </c>
      <c r="P25" t="s">
        <v>279</v>
      </c>
      <c r="Q25" t="s">
        <v>48</v>
      </c>
      <c r="R25" t="s">
        <v>69</v>
      </c>
      <c r="S25" t="s">
        <v>280</v>
      </c>
      <c r="T25" t="s">
        <v>281</v>
      </c>
      <c r="U25" t="s">
        <v>282</v>
      </c>
      <c r="V25" t="s">
        <v>40</v>
      </c>
      <c r="W25" t="s">
        <v>283</v>
      </c>
      <c r="X25">
        <v>25025</v>
      </c>
      <c r="Y25" s="2" t="s">
        <v>284</v>
      </c>
      <c r="Z25">
        <v>42.462965879999999</v>
      </c>
      <c r="AA25">
        <v>-71.032556159999999</v>
      </c>
      <c r="AB25">
        <v>8666.9</v>
      </c>
      <c r="AC25">
        <v>0</v>
      </c>
      <c r="AD25">
        <v>56418</v>
      </c>
    </row>
    <row r="26" spans="1:30" x14ac:dyDescent="0.25">
      <c r="A26" t="s">
        <v>285</v>
      </c>
      <c r="B26" s="1">
        <v>23885</v>
      </c>
      <c r="C26" s="4">
        <f t="shared" ca="1" si="0"/>
        <v>60</v>
      </c>
      <c r="D26" s="4" t="str" cm="1">
        <f t="array" aca="1" ref="D26" ca="1">_xlfn.IFS(C26&lt;18,"0-17",C26&lt;30,"18-29",C26&lt;40,"30-39",C26&lt;50,"40-49",C26&lt;60,"50-59",C26&lt;70,"60-69",C26&gt;=70,"70+")</f>
        <v>60-69</v>
      </c>
      <c r="E26" t="s">
        <v>29</v>
      </c>
      <c r="F26" t="s">
        <v>286</v>
      </c>
      <c r="G26" t="s">
        <v>287</v>
      </c>
      <c r="H26" t="s">
        <v>288</v>
      </c>
      <c r="I26" t="s">
        <v>77</v>
      </c>
      <c r="J26" t="s">
        <v>289</v>
      </c>
      <c r="K26" t="s">
        <v>290</v>
      </c>
      <c r="L26" t="s">
        <v>291</v>
      </c>
      <c r="M26" t="s">
        <v>29</v>
      </c>
      <c r="N26" t="s">
        <v>292</v>
      </c>
      <c r="O26" t="s">
        <v>293</v>
      </c>
      <c r="P26" t="s">
        <v>34</v>
      </c>
      <c r="Q26" t="s">
        <v>35</v>
      </c>
      <c r="R26" t="s">
        <v>69</v>
      </c>
      <c r="S26" t="s">
        <v>70</v>
      </c>
      <c r="T26" t="s">
        <v>294</v>
      </c>
      <c r="U26" t="s">
        <v>295</v>
      </c>
      <c r="V26" t="s">
        <v>40</v>
      </c>
      <c r="W26" t="s">
        <v>84</v>
      </c>
      <c r="X26">
        <v>25009</v>
      </c>
      <c r="Y26" s="2" t="s">
        <v>296</v>
      </c>
      <c r="Z26">
        <v>42.621650160000002</v>
      </c>
      <c r="AA26">
        <v>-70.659003979999994</v>
      </c>
      <c r="AB26">
        <v>405841.44</v>
      </c>
      <c r="AC26">
        <v>807381.12</v>
      </c>
      <c r="AD26">
        <v>530489</v>
      </c>
    </row>
    <row r="27" spans="1:30" x14ac:dyDescent="0.25">
      <c r="A27" t="s">
        <v>297</v>
      </c>
      <c r="B27" s="1">
        <v>15547</v>
      </c>
      <c r="C27" s="4">
        <f t="shared" ca="1" si="0"/>
        <v>82</v>
      </c>
      <c r="D27" s="4" t="str" cm="1">
        <f t="array" aca="1" ref="D27" ca="1">_xlfn.IFS(C27&lt;18,"0-17",C27&lt;30,"18-29",C27&lt;40,"30-39",C27&lt;50,"40-49",C27&lt;60,"50-59",C27&lt;70,"60-69",C27&gt;=70,"70+")</f>
        <v>70+</v>
      </c>
      <c r="E27" s="1">
        <v>44617</v>
      </c>
      <c r="F27" t="s">
        <v>298</v>
      </c>
      <c r="G27" t="s">
        <v>299</v>
      </c>
      <c r="H27" t="s">
        <v>300</v>
      </c>
      <c r="I27" t="s">
        <v>77</v>
      </c>
      <c r="J27" t="s">
        <v>301</v>
      </c>
      <c r="K27" t="s">
        <v>302</v>
      </c>
      <c r="L27" t="s">
        <v>303</v>
      </c>
      <c r="M27" t="s">
        <v>29</v>
      </c>
      <c r="N27" t="s">
        <v>304</v>
      </c>
      <c r="O27" t="s">
        <v>36</v>
      </c>
      <c r="P27" t="s">
        <v>34</v>
      </c>
      <c r="Q27" t="s">
        <v>48</v>
      </c>
      <c r="R27" t="s">
        <v>69</v>
      </c>
      <c r="S27" t="s">
        <v>305</v>
      </c>
      <c r="T27" t="s">
        <v>306</v>
      </c>
      <c r="U27" t="s">
        <v>307</v>
      </c>
      <c r="V27" t="s">
        <v>40</v>
      </c>
      <c r="W27" t="s">
        <v>308</v>
      </c>
      <c r="X27">
        <v>25003</v>
      </c>
      <c r="Y27" s="2" t="s">
        <v>309</v>
      </c>
      <c r="Z27">
        <v>42.576046580000003</v>
      </c>
      <c r="AA27">
        <v>-73.102666619999994</v>
      </c>
      <c r="AB27">
        <v>419286.03</v>
      </c>
      <c r="AC27">
        <v>189667</v>
      </c>
      <c r="AD27">
        <v>75182</v>
      </c>
    </row>
    <row r="28" spans="1:30" x14ac:dyDescent="0.25">
      <c r="A28" t="s">
        <v>310</v>
      </c>
      <c r="B28" s="1">
        <v>32567</v>
      </c>
      <c r="C28" s="4">
        <f t="shared" ca="1" si="0"/>
        <v>36</v>
      </c>
      <c r="D28" s="4" t="str" cm="1">
        <f t="array" aca="1" ref="D28" ca="1">_xlfn.IFS(C28&lt;18,"0-17",C28&lt;30,"18-29",C28&lt;40,"30-39",C28&lt;50,"40-49",C28&lt;60,"50-59",C28&lt;70,"60-69",C28&gt;=70,"70+")</f>
        <v>30-39</v>
      </c>
      <c r="E28" t="s">
        <v>29</v>
      </c>
      <c r="F28" t="s">
        <v>311</v>
      </c>
      <c r="G28" t="s">
        <v>312</v>
      </c>
      <c r="H28" t="s">
        <v>313</v>
      </c>
      <c r="I28" t="s">
        <v>56</v>
      </c>
      <c r="J28" t="s">
        <v>314</v>
      </c>
      <c r="K28" t="s">
        <v>315</v>
      </c>
      <c r="L28" t="s">
        <v>316</v>
      </c>
      <c r="M28" t="s">
        <v>29</v>
      </c>
      <c r="N28" t="s">
        <v>29</v>
      </c>
      <c r="O28" t="s">
        <v>36</v>
      </c>
      <c r="P28" t="s">
        <v>34</v>
      </c>
      <c r="Q28" t="s">
        <v>48</v>
      </c>
      <c r="R28" t="s">
        <v>36</v>
      </c>
      <c r="S28" t="s">
        <v>317</v>
      </c>
      <c r="T28" t="s">
        <v>318</v>
      </c>
      <c r="U28" t="s">
        <v>319</v>
      </c>
      <c r="V28" t="s">
        <v>40</v>
      </c>
      <c r="W28" t="s">
        <v>84</v>
      </c>
      <c r="X28">
        <v>25009</v>
      </c>
      <c r="Y28" s="2" t="s">
        <v>320</v>
      </c>
      <c r="Z28">
        <v>42.562907780000003</v>
      </c>
      <c r="AA28">
        <v>-70.839190549999998</v>
      </c>
      <c r="AB28">
        <v>92724.41</v>
      </c>
      <c r="AC28">
        <v>8862.9500000000007</v>
      </c>
      <c r="AD28">
        <v>98814</v>
      </c>
    </row>
    <row r="29" spans="1:30" x14ac:dyDescent="0.25">
      <c r="A29" t="s">
        <v>321</v>
      </c>
      <c r="B29" s="1">
        <v>38386</v>
      </c>
      <c r="C29" s="4">
        <f t="shared" ca="1" si="0"/>
        <v>20</v>
      </c>
      <c r="D29" s="4" t="str" cm="1">
        <f t="array" aca="1" ref="D29" ca="1">_xlfn.IFS(C29&lt;18,"0-17",C29&lt;30,"18-29",C29&lt;40,"30-39",C29&lt;50,"40-49",C29&lt;60,"50-59",C29&lt;70,"60-69",C29&gt;=70,"70+")</f>
        <v>18-29</v>
      </c>
      <c r="E29" t="s">
        <v>29</v>
      </c>
      <c r="F29" t="s">
        <v>322</v>
      </c>
      <c r="G29" t="s">
        <v>323</v>
      </c>
      <c r="H29" t="s">
        <v>324</v>
      </c>
      <c r="I29" t="s">
        <v>190</v>
      </c>
      <c r="J29" t="s">
        <v>67</v>
      </c>
      <c r="K29" t="s">
        <v>29</v>
      </c>
      <c r="L29" t="s">
        <v>325</v>
      </c>
      <c r="M29" t="s">
        <v>29</v>
      </c>
      <c r="N29" t="s">
        <v>29</v>
      </c>
      <c r="O29" t="s">
        <v>29</v>
      </c>
      <c r="P29" t="s">
        <v>34</v>
      </c>
      <c r="Q29" t="s">
        <v>48</v>
      </c>
      <c r="R29" t="s">
        <v>69</v>
      </c>
      <c r="S29" t="s">
        <v>326</v>
      </c>
      <c r="T29" t="s">
        <v>327</v>
      </c>
      <c r="U29" t="s">
        <v>328</v>
      </c>
      <c r="V29" t="s">
        <v>40</v>
      </c>
      <c r="W29" t="s">
        <v>63</v>
      </c>
      <c r="X29" t="s">
        <v>29</v>
      </c>
      <c r="Y29" s="2" t="s">
        <v>42</v>
      </c>
      <c r="Z29">
        <v>41.98621078</v>
      </c>
      <c r="AA29">
        <v>-70.683850359999994</v>
      </c>
      <c r="AB29">
        <v>47308.68</v>
      </c>
      <c r="AC29">
        <v>21917.279999999999</v>
      </c>
      <c r="AD29">
        <v>69923</v>
      </c>
    </row>
    <row r="30" spans="1:30" x14ac:dyDescent="0.25">
      <c r="A30" t="s">
        <v>329</v>
      </c>
      <c r="B30" s="1">
        <v>21750</v>
      </c>
      <c r="C30" s="4">
        <f t="shared" ca="1" si="0"/>
        <v>65</v>
      </c>
      <c r="D30" s="4" t="str" cm="1">
        <f t="array" aca="1" ref="D30" ca="1">_xlfn.IFS(C30&lt;18,"0-17",C30&lt;30,"18-29",C30&lt;40,"30-39",C30&lt;50,"40-49",C30&lt;60,"50-59",C30&lt;70,"60-69",C30&gt;=70,"70+")</f>
        <v>60-69</v>
      </c>
      <c r="E30" s="1">
        <v>44784</v>
      </c>
      <c r="F30" t="s">
        <v>330</v>
      </c>
      <c r="G30" t="s">
        <v>331</v>
      </c>
      <c r="H30" t="s">
        <v>332</v>
      </c>
      <c r="I30" t="s">
        <v>190</v>
      </c>
      <c r="J30" t="s">
        <v>333</v>
      </c>
      <c r="K30" t="s">
        <v>334</v>
      </c>
      <c r="L30" t="s">
        <v>335</v>
      </c>
      <c r="M30" t="s">
        <v>29</v>
      </c>
      <c r="N30" t="s">
        <v>29</v>
      </c>
      <c r="O30" t="s">
        <v>59</v>
      </c>
      <c r="P30" t="s">
        <v>34</v>
      </c>
      <c r="Q30" t="s">
        <v>48</v>
      </c>
      <c r="R30" t="s">
        <v>69</v>
      </c>
      <c r="S30" t="s">
        <v>336</v>
      </c>
      <c r="T30" t="s">
        <v>337</v>
      </c>
      <c r="U30" t="s">
        <v>338</v>
      </c>
      <c r="V30" t="s">
        <v>40</v>
      </c>
      <c r="W30" t="s">
        <v>84</v>
      </c>
      <c r="X30">
        <v>25009</v>
      </c>
      <c r="Y30" s="2" t="s">
        <v>339</v>
      </c>
      <c r="Z30">
        <v>42.684308430000002</v>
      </c>
      <c r="AA30">
        <v>-70.922072130000004</v>
      </c>
      <c r="AB30">
        <v>325611.78000000003</v>
      </c>
      <c r="AC30">
        <v>996597.54</v>
      </c>
      <c r="AD30">
        <v>122835</v>
      </c>
    </row>
    <row r="31" spans="1:30" x14ac:dyDescent="0.25">
      <c r="A31" t="s">
        <v>340</v>
      </c>
      <c r="B31" s="1">
        <v>38821</v>
      </c>
      <c r="C31" s="4">
        <f t="shared" ca="1" si="0"/>
        <v>19</v>
      </c>
      <c r="D31" s="4" t="str" cm="1">
        <f t="array" aca="1" ref="D31" ca="1">_xlfn.IFS(C31&lt;18,"0-17",C31&lt;30,"18-29",C31&lt;40,"30-39",C31&lt;50,"40-49",C31&lt;60,"50-59",C31&lt;70,"60-69",C31&gt;=70,"70+")</f>
        <v>18-29</v>
      </c>
      <c r="E31" t="s">
        <v>29</v>
      </c>
      <c r="F31" t="s">
        <v>341</v>
      </c>
      <c r="G31" t="s">
        <v>342</v>
      </c>
      <c r="H31" t="s">
        <v>29</v>
      </c>
      <c r="I31" t="s">
        <v>190</v>
      </c>
      <c r="J31" t="s">
        <v>343</v>
      </c>
      <c r="K31" t="s">
        <v>344</v>
      </c>
      <c r="L31" t="s">
        <v>345</v>
      </c>
      <c r="M31" t="s">
        <v>29</v>
      </c>
      <c r="N31" t="s">
        <v>29</v>
      </c>
      <c r="O31" t="s">
        <v>29</v>
      </c>
      <c r="P31" t="s">
        <v>34</v>
      </c>
      <c r="Q31" t="s">
        <v>48</v>
      </c>
      <c r="R31" t="s">
        <v>69</v>
      </c>
      <c r="S31" t="s">
        <v>346</v>
      </c>
      <c r="T31" t="s">
        <v>347</v>
      </c>
      <c r="U31" t="s">
        <v>348</v>
      </c>
      <c r="V31" t="s">
        <v>40</v>
      </c>
      <c r="W31" t="s">
        <v>41</v>
      </c>
      <c r="X31">
        <v>25027</v>
      </c>
      <c r="Y31" s="2" t="s">
        <v>349</v>
      </c>
      <c r="Z31">
        <v>42.283459800000003</v>
      </c>
      <c r="AA31">
        <v>-71.631188780000002</v>
      </c>
      <c r="AB31">
        <v>92129.49</v>
      </c>
      <c r="AC31">
        <v>622416.1</v>
      </c>
      <c r="AD31">
        <v>182164</v>
      </c>
    </row>
    <row r="32" spans="1:30" x14ac:dyDescent="0.25">
      <c r="A32" t="s">
        <v>350</v>
      </c>
      <c r="B32" s="1">
        <v>21750</v>
      </c>
      <c r="C32" s="4">
        <f t="shared" ca="1" si="0"/>
        <v>65</v>
      </c>
      <c r="D32" s="4" t="str" cm="1">
        <f t="array" aca="1" ref="D32" ca="1">_xlfn.IFS(C32&lt;18,"0-17",C32&lt;30,"18-29",C32&lt;40,"30-39",C32&lt;50,"40-49",C32&lt;60,"50-59",C32&lt;70,"60-69",C32&gt;=70,"70+")</f>
        <v>60-69</v>
      </c>
      <c r="E32" t="s">
        <v>29</v>
      </c>
      <c r="F32" t="s">
        <v>351</v>
      </c>
      <c r="G32" t="s">
        <v>352</v>
      </c>
      <c r="H32" t="s">
        <v>353</v>
      </c>
      <c r="I32" t="s">
        <v>77</v>
      </c>
      <c r="J32" t="s">
        <v>354</v>
      </c>
      <c r="K32" t="s">
        <v>355</v>
      </c>
      <c r="L32" t="s">
        <v>356</v>
      </c>
      <c r="M32" t="s">
        <v>29</v>
      </c>
      <c r="N32" t="s">
        <v>357</v>
      </c>
      <c r="O32" t="s">
        <v>36</v>
      </c>
      <c r="P32" t="s">
        <v>34</v>
      </c>
      <c r="Q32" t="s">
        <v>48</v>
      </c>
      <c r="R32" t="s">
        <v>69</v>
      </c>
      <c r="S32" t="s">
        <v>358</v>
      </c>
      <c r="T32" t="s">
        <v>359</v>
      </c>
      <c r="U32" t="s">
        <v>338</v>
      </c>
      <c r="V32" t="s">
        <v>40</v>
      </c>
      <c r="W32" t="s">
        <v>84</v>
      </c>
      <c r="X32">
        <v>25009</v>
      </c>
      <c r="Y32" s="2" t="s">
        <v>339</v>
      </c>
      <c r="Z32">
        <v>42.735651820000001</v>
      </c>
      <c r="AA32">
        <v>-70.914724120000002</v>
      </c>
      <c r="AB32">
        <v>287354.08</v>
      </c>
      <c r="AC32">
        <v>881798.27</v>
      </c>
      <c r="AD32">
        <v>122835</v>
      </c>
    </row>
    <row r="33" spans="1:30" x14ac:dyDescent="0.25">
      <c r="A33" t="s">
        <v>360</v>
      </c>
      <c r="B33" s="1">
        <v>27452</v>
      </c>
      <c r="C33" s="4">
        <f t="shared" ca="1" si="0"/>
        <v>50</v>
      </c>
      <c r="D33" s="4" t="str" cm="1">
        <f t="array" aca="1" ref="D33" ca="1">_xlfn.IFS(C33&lt;18,"0-17",C33&lt;30,"18-29",C33&lt;40,"30-39",C33&lt;50,"40-49",C33&lt;60,"50-59",C33&lt;70,"60-69",C33&gt;=70,"70+")</f>
        <v>50-59</v>
      </c>
      <c r="E33" t="s">
        <v>29</v>
      </c>
      <c r="F33" t="s">
        <v>361</v>
      </c>
      <c r="G33" t="s">
        <v>362</v>
      </c>
      <c r="H33" t="s">
        <v>363</v>
      </c>
      <c r="I33" t="s">
        <v>56</v>
      </c>
      <c r="J33" t="s">
        <v>364</v>
      </c>
      <c r="K33" t="s">
        <v>365</v>
      </c>
      <c r="L33" t="s">
        <v>366</v>
      </c>
      <c r="M33" t="s">
        <v>29</v>
      </c>
      <c r="N33" t="s">
        <v>29</v>
      </c>
      <c r="O33" t="s">
        <v>36</v>
      </c>
      <c r="P33" t="s">
        <v>34</v>
      </c>
      <c r="Q33" t="s">
        <v>48</v>
      </c>
      <c r="R33" t="s">
        <v>36</v>
      </c>
      <c r="S33" t="s">
        <v>367</v>
      </c>
      <c r="T33" t="s">
        <v>368</v>
      </c>
      <c r="U33" t="s">
        <v>369</v>
      </c>
      <c r="V33" t="s">
        <v>40</v>
      </c>
      <c r="W33" t="s">
        <v>63</v>
      </c>
      <c r="X33" t="s">
        <v>29</v>
      </c>
      <c r="Y33" s="2" t="s">
        <v>42</v>
      </c>
      <c r="Z33">
        <v>42.0867468</v>
      </c>
      <c r="AA33">
        <v>-70.915707789999999</v>
      </c>
      <c r="AB33">
        <v>151173.63</v>
      </c>
      <c r="AC33">
        <v>16973.939999999999</v>
      </c>
      <c r="AD33">
        <v>144671</v>
      </c>
    </row>
    <row r="34" spans="1:30" x14ac:dyDescent="0.25">
      <c r="A34" t="s">
        <v>370</v>
      </c>
      <c r="B34" s="1">
        <v>15547</v>
      </c>
      <c r="C34" s="4">
        <f t="shared" ca="1" si="0"/>
        <v>82</v>
      </c>
      <c r="D34" s="4" t="str" cm="1">
        <f t="array" aca="1" ref="D34" ca="1">_xlfn.IFS(C34&lt;18,"0-17",C34&lt;30,"18-29",C34&lt;40,"30-39",C34&lt;50,"40-49",C34&lt;60,"50-59",C34&lt;70,"60-69",C34&gt;=70,"70+")</f>
        <v>70+</v>
      </c>
      <c r="E34" s="1">
        <v>33711</v>
      </c>
      <c r="F34" t="s">
        <v>371</v>
      </c>
      <c r="G34" t="s">
        <v>372</v>
      </c>
      <c r="H34" t="s">
        <v>373</v>
      </c>
      <c r="I34" t="s">
        <v>77</v>
      </c>
      <c r="J34" t="s">
        <v>374</v>
      </c>
      <c r="K34" t="s">
        <v>375</v>
      </c>
      <c r="L34" t="s">
        <v>376</v>
      </c>
      <c r="M34" t="s">
        <v>29</v>
      </c>
      <c r="N34" t="s">
        <v>377</v>
      </c>
      <c r="O34" t="s">
        <v>36</v>
      </c>
      <c r="P34" t="s">
        <v>34</v>
      </c>
      <c r="Q34" t="s">
        <v>48</v>
      </c>
      <c r="R34" t="s">
        <v>69</v>
      </c>
      <c r="S34" t="s">
        <v>378</v>
      </c>
      <c r="T34" t="s">
        <v>379</v>
      </c>
      <c r="U34" t="s">
        <v>307</v>
      </c>
      <c r="V34" t="s">
        <v>40</v>
      </c>
      <c r="W34" t="s">
        <v>308</v>
      </c>
      <c r="X34">
        <v>25003</v>
      </c>
      <c r="Y34" s="2" t="s">
        <v>309</v>
      </c>
      <c r="Z34">
        <v>42.666658839999997</v>
      </c>
      <c r="AA34">
        <v>-73.112649219999994</v>
      </c>
      <c r="AB34">
        <v>732985.38</v>
      </c>
      <c r="AC34">
        <v>1755759.98</v>
      </c>
      <c r="AD34">
        <v>75182</v>
      </c>
    </row>
    <row r="35" spans="1:30" x14ac:dyDescent="0.25">
      <c r="A35" t="s">
        <v>380</v>
      </c>
      <c r="B35" s="1">
        <v>23148</v>
      </c>
      <c r="C35" s="4">
        <f t="shared" ca="1" si="0"/>
        <v>62</v>
      </c>
      <c r="D35" s="4" t="str" cm="1">
        <f t="array" aca="1" ref="D35" ca="1">_xlfn.IFS(C35&lt;18,"0-17",C35&lt;30,"18-29",C35&lt;40,"30-39",C35&lt;50,"40-49",C35&lt;60,"50-59",C35&lt;70,"60-69",C35&gt;=70,"70+")</f>
        <v>60-69</v>
      </c>
      <c r="E35" t="s">
        <v>29</v>
      </c>
      <c r="F35" t="s">
        <v>381</v>
      </c>
      <c r="G35" t="s">
        <v>382</v>
      </c>
      <c r="H35" t="s">
        <v>383</v>
      </c>
      <c r="I35" t="s">
        <v>77</v>
      </c>
      <c r="J35" t="s">
        <v>384</v>
      </c>
      <c r="K35" t="s">
        <v>385</v>
      </c>
      <c r="L35" t="s">
        <v>386</v>
      </c>
      <c r="M35" t="s">
        <v>29</v>
      </c>
      <c r="N35" t="s">
        <v>387</v>
      </c>
      <c r="O35" t="s">
        <v>36</v>
      </c>
      <c r="P35" t="s">
        <v>34</v>
      </c>
      <c r="Q35" t="s">
        <v>48</v>
      </c>
      <c r="R35" t="s">
        <v>69</v>
      </c>
      <c r="S35" t="s">
        <v>388</v>
      </c>
      <c r="T35" t="s">
        <v>389</v>
      </c>
      <c r="U35" t="s">
        <v>390</v>
      </c>
      <c r="V35" t="s">
        <v>40</v>
      </c>
      <c r="W35" t="s">
        <v>63</v>
      </c>
      <c r="X35">
        <v>25023</v>
      </c>
      <c r="Y35" s="2" t="s">
        <v>391</v>
      </c>
      <c r="Z35">
        <v>42.272369830000002</v>
      </c>
      <c r="AA35">
        <v>-70.889825419999994</v>
      </c>
      <c r="AB35">
        <v>17879.91</v>
      </c>
      <c r="AC35">
        <v>1182683.68</v>
      </c>
      <c r="AD35">
        <v>19828</v>
      </c>
    </row>
    <row r="36" spans="1:30" x14ac:dyDescent="0.25">
      <c r="A36" t="s">
        <v>392</v>
      </c>
      <c r="B36" s="1">
        <v>18443</v>
      </c>
      <c r="C36" s="4">
        <f t="shared" ca="1" si="0"/>
        <v>75</v>
      </c>
      <c r="D36" s="4" t="str" cm="1">
        <f t="array" aca="1" ref="D36" ca="1">_xlfn.IFS(C36&lt;18,"0-17",C36&lt;30,"18-29",C36&lt;40,"30-39",C36&lt;50,"40-49",C36&lt;60,"50-59",C36&lt;70,"60-69",C36&gt;=70,"70+")</f>
        <v>70+</v>
      </c>
      <c r="E36" t="s">
        <v>29</v>
      </c>
      <c r="F36" t="s">
        <v>393</v>
      </c>
      <c r="G36" t="s">
        <v>394</v>
      </c>
      <c r="H36" t="s">
        <v>395</v>
      </c>
      <c r="I36" t="s">
        <v>77</v>
      </c>
      <c r="J36" t="s">
        <v>396</v>
      </c>
      <c r="K36" t="s">
        <v>397</v>
      </c>
      <c r="L36" t="s">
        <v>398</v>
      </c>
      <c r="M36" t="s">
        <v>29</v>
      </c>
      <c r="N36" t="s">
        <v>399</v>
      </c>
      <c r="O36" t="s">
        <v>116</v>
      </c>
      <c r="P36" t="s">
        <v>34</v>
      </c>
      <c r="Q36" t="s">
        <v>35</v>
      </c>
      <c r="R36" t="s">
        <v>69</v>
      </c>
      <c r="S36" t="s">
        <v>400</v>
      </c>
      <c r="T36" t="s">
        <v>401</v>
      </c>
      <c r="U36" t="s">
        <v>402</v>
      </c>
      <c r="V36" t="s">
        <v>40</v>
      </c>
      <c r="W36" t="s">
        <v>41</v>
      </c>
      <c r="X36">
        <v>25027</v>
      </c>
      <c r="Y36" s="2" t="s">
        <v>403</v>
      </c>
      <c r="Z36">
        <v>42.245918860000003</v>
      </c>
      <c r="AA36">
        <v>-71.838906550000004</v>
      </c>
      <c r="AB36">
        <v>521050.27</v>
      </c>
      <c r="AC36">
        <v>317905.5</v>
      </c>
      <c r="AD36">
        <v>90274</v>
      </c>
    </row>
    <row r="37" spans="1:30" x14ac:dyDescent="0.25">
      <c r="A37" t="s">
        <v>404</v>
      </c>
      <c r="B37" s="1">
        <v>15547</v>
      </c>
      <c r="C37" s="4">
        <f t="shared" ca="1" si="0"/>
        <v>82</v>
      </c>
      <c r="D37" s="4" t="str" cm="1">
        <f t="array" aca="1" ref="D37" ca="1">_xlfn.IFS(C37&lt;18,"0-17",C37&lt;30,"18-29",C37&lt;40,"30-39",C37&lt;50,"40-49",C37&lt;60,"50-59",C37&lt;70,"60-69",C37&gt;=70,"70+")</f>
        <v>70+</v>
      </c>
      <c r="E37" s="1">
        <v>22366</v>
      </c>
      <c r="F37" t="s">
        <v>405</v>
      </c>
      <c r="G37" t="s">
        <v>406</v>
      </c>
      <c r="H37" t="s">
        <v>29</v>
      </c>
      <c r="I37" t="s">
        <v>190</v>
      </c>
      <c r="J37" t="s">
        <v>407</v>
      </c>
      <c r="K37" t="s">
        <v>29</v>
      </c>
      <c r="L37" t="s">
        <v>408</v>
      </c>
      <c r="M37" t="s">
        <v>29</v>
      </c>
      <c r="N37" t="s">
        <v>29</v>
      </c>
      <c r="O37" t="s">
        <v>29</v>
      </c>
      <c r="P37" t="s">
        <v>34</v>
      </c>
      <c r="Q37" t="s">
        <v>48</v>
      </c>
      <c r="R37" t="s">
        <v>69</v>
      </c>
      <c r="S37" t="s">
        <v>409</v>
      </c>
      <c r="T37" t="s">
        <v>410</v>
      </c>
      <c r="U37" t="s">
        <v>307</v>
      </c>
      <c r="V37" t="s">
        <v>40</v>
      </c>
      <c r="W37" t="s">
        <v>308</v>
      </c>
      <c r="X37">
        <v>25003</v>
      </c>
      <c r="Y37" s="2" t="s">
        <v>309</v>
      </c>
      <c r="Z37">
        <v>42.574795809999998</v>
      </c>
      <c r="AA37">
        <v>-73.133259409999994</v>
      </c>
      <c r="AB37">
        <v>40505.730000000003</v>
      </c>
      <c r="AC37">
        <v>0</v>
      </c>
      <c r="AD37">
        <v>75182</v>
      </c>
    </row>
    <row r="38" spans="1:30" x14ac:dyDescent="0.25">
      <c r="A38" t="s">
        <v>411</v>
      </c>
      <c r="B38" s="1">
        <v>16988</v>
      </c>
      <c r="C38" s="4">
        <f t="shared" ca="1" si="0"/>
        <v>78</v>
      </c>
      <c r="D38" s="4" t="str" cm="1">
        <f t="array" aca="1" ref="D38" ca="1">_xlfn.IFS(C38&lt;18,"0-17",C38&lt;30,"18-29",C38&lt;40,"30-39",C38&lt;50,"40-49",C38&lt;60,"50-59",C38&lt;70,"60-69",C38&gt;=70,"70+")</f>
        <v>70+</v>
      </c>
      <c r="E38" t="s">
        <v>29</v>
      </c>
      <c r="F38" t="s">
        <v>412</v>
      </c>
      <c r="G38" t="s">
        <v>413</v>
      </c>
      <c r="H38" t="s">
        <v>414</v>
      </c>
      <c r="I38" t="s">
        <v>190</v>
      </c>
      <c r="J38" t="s">
        <v>415</v>
      </c>
      <c r="K38" t="s">
        <v>416</v>
      </c>
      <c r="L38" t="s">
        <v>417</v>
      </c>
      <c r="M38" t="s">
        <v>29</v>
      </c>
      <c r="N38" t="s">
        <v>29</v>
      </c>
      <c r="O38" t="s">
        <v>59</v>
      </c>
      <c r="P38" t="s">
        <v>34</v>
      </c>
      <c r="Q38" t="s">
        <v>48</v>
      </c>
      <c r="R38" t="s">
        <v>69</v>
      </c>
      <c r="S38" t="s">
        <v>173</v>
      </c>
      <c r="T38" t="s">
        <v>418</v>
      </c>
      <c r="U38" t="s">
        <v>419</v>
      </c>
      <c r="V38" t="s">
        <v>40</v>
      </c>
      <c r="W38" t="s">
        <v>132</v>
      </c>
      <c r="X38">
        <v>25013</v>
      </c>
      <c r="Y38" s="2" t="s">
        <v>420</v>
      </c>
      <c r="Z38">
        <v>42.168774319999997</v>
      </c>
      <c r="AA38">
        <v>-72.591498549999997</v>
      </c>
      <c r="AB38">
        <v>345898.85</v>
      </c>
      <c r="AC38">
        <v>539792.79</v>
      </c>
      <c r="AD38">
        <v>130259</v>
      </c>
    </row>
    <row r="39" spans="1:30" x14ac:dyDescent="0.25">
      <c r="A39" t="s">
        <v>421</v>
      </c>
      <c r="B39" s="1">
        <v>36550</v>
      </c>
      <c r="C39" s="4">
        <f t="shared" ca="1" si="0"/>
        <v>25</v>
      </c>
      <c r="D39" s="4" t="str" cm="1">
        <f t="array" aca="1" ref="D39" ca="1">_xlfn.IFS(C39&lt;18,"0-17",C39&lt;30,"18-29",C39&lt;40,"30-39",C39&lt;50,"40-49",C39&lt;60,"50-59",C39&lt;70,"60-69",C39&gt;=70,"70+")</f>
        <v>18-29</v>
      </c>
      <c r="E39" t="s">
        <v>29</v>
      </c>
      <c r="F39" t="s">
        <v>422</v>
      </c>
      <c r="G39" t="s">
        <v>423</v>
      </c>
      <c r="H39" t="s">
        <v>424</v>
      </c>
      <c r="I39" t="s">
        <v>56</v>
      </c>
      <c r="J39" t="s">
        <v>425</v>
      </c>
      <c r="K39" t="s">
        <v>426</v>
      </c>
      <c r="L39" t="s">
        <v>427</v>
      </c>
      <c r="M39" t="s">
        <v>29</v>
      </c>
      <c r="N39" t="s">
        <v>29</v>
      </c>
      <c r="O39" t="s">
        <v>29</v>
      </c>
      <c r="P39" t="s">
        <v>34</v>
      </c>
      <c r="Q39" t="s">
        <v>35</v>
      </c>
      <c r="R39" t="s">
        <v>36</v>
      </c>
      <c r="S39" t="s">
        <v>428</v>
      </c>
      <c r="T39" t="s">
        <v>429</v>
      </c>
      <c r="U39" t="s">
        <v>430</v>
      </c>
      <c r="V39" t="s">
        <v>40</v>
      </c>
      <c r="W39" t="s">
        <v>132</v>
      </c>
      <c r="X39">
        <v>25013</v>
      </c>
      <c r="Y39" s="2" t="s">
        <v>431</v>
      </c>
      <c r="Z39">
        <v>42.005625510000002</v>
      </c>
      <c r="AA39">
        <v>-72.580635319999999</v>
      </c>
      <c r="AB39">
        <v>110490.2</v>
      </c>
      <c r="AC39">
        <v>625192.30000000005</v>
      </c>
      <c r="AD39">
        <v>103070</v>
      </c>
    </row>
    <row r="40" spans="1:30" x14ac:dyDescent="0.25">
      <c r="A40" t="s">
        <v>432</v>
      </c>
      <c r="B40" s="1">
        <v>37500</v>
      </c>
      <c r="C40" s="4">
        <f t="shared" ca="1" si="0"/>
        <v>22</v>
      </c>
      <c r="D40" s="4" t="str" cm="1">
        <f t="array" aca="1" ref="D40" ca="1">_xlfn.IFS(C40&lt;18,"0-17",C40&lt;30,"18-29",C40&lt;40,"30-39",C40&lt;50,"40-49",C40&lt;60,"50-59",C40&lt;70,"60-69",C40&gt;=70,"70+")</f>
        <v>18-29</v>
      </c>
      <c r="E40" t="s">
        <v>29</v>
      </c>
      <c r="F40" t="s">
        <v>433</v>
      </c>
      <c r="G40" t="s">
        <v>434</v>
      </c>
      <c r="H40" t="s">
        <v>435</v>
      </c>
      <c r="I40" t="s">
        <v>56</v>
      </c>
      <c r="J40" t="s">
        <v>436</v>
      </c>
      <c r="K40" t="s">
        <v>437</v>
      </c>
      <c r="L40" t="s">
        <v>438</v>
      </c>
      <c r="M40" t="s">
        <v>29</v>
      </c>
      <c r="N40" t="s">
        <v>29</v>
      </c>
      <c r="O40" t="s">
        <v>29</v>
      </c>
      <c r="P40" t="s">
        <v>34</v>
      </c>
      <c r="Q40" t="s">
        <v>48</v>
      </c>
      <c r="R40" t="s">
        <v>36</v>
      </c>
      <c r="S40" t="s">
        <v>439</v>
      </c>
      <c r="T40" t="s">
        <v>440</v>
      </c>
      <c r="U40" t="s">
        <v>441</v>
      </c>
      <c r="V40" t="s">
        <v>40</v>
      </c>
      <c r="W40" t="s">
        <v>41</v>
      </c>
      <c r="X40" t="s">
        <v>29</v>
      </c>
      <c r="Y40" s="2" t="s">
        <v>42</v>
      </c>
      <c r="Z40">
        <v>42.231744749999997</v>
      </c>
      <c r="AA40">
        <v>-71.836347320000002</v>
      </c>
      <c r="AB40">
        <v>37112.28</v>
      </c>
      <c r="AC40">
        <v>33112.58</v>
      </c>
      <c r="AD40">
        <v>105383</v>
      </c>
    </row>
    <row r="41" spans="1:30" x14ac:dyDescent="0.25">
      <c r="A41" t="s">
        <v>442</v>
      </c>
      <c r="B41" s="1">
        <v>35055</v>
      </c>
      <c r="C41" s="4">
        <f t="shared" ca="1" si="0"/>
        <v>29</v>
      </c>
      <c r="D41" s="4" t="str" cm="1">
        <f t="array" aca="1" ref="D41" ca="1">_xlfn.IFS(C41&lt;18,"0-17",C41&lt;30,"18-29",C41&lt;40,"30-39",C41&lt;50,"40-49",C41&lt;60,"50-59",C41&lt;70,"60-69",C41&gt;=70,"70+")</f>
        <v>18-29</v>
      </c>
      <c r="E41" t="s">
        <v>29</v>
      </c>
      <c r="F41" t="s">
        <v>443</v>
      </c>
      <c r="G41" t="s">
        <v>444</v>
      </c>
      <c r="H41" t="s">
        <v>445</v>
      </c>
      <c r="I41" t="s">
        <v>77</v>
      </c>
      <c r="J41" t="s">
        <v>446</v>
      </c>
      <c r="K41" t="s">
        <v>447</v>
      </c>
      <c r="L41" t="s">
        <v>448</v>
      </c>
      <c r="M41" t="s">
        <v>29</v>
      </c>
      <c r="N41" t="s">
        <v>449</v>
      </c>
      <c r="O41" t="s">
        <v>36</v>
      </c>
      <c r="P41" t="s">
        <v>34</v>
      </c>
      <c r="Q41" t="s">
        <v>48</v>
      </c>
      <c r="R41" t="s">
        <v>69</v>
      </c>
      <c r="S41" t="s">
        <v>450</v>
      </c>
      <c r="T41" t="s">
        <v>451</v>
      </c>
      <c r="U41" t="s">
        <v>452</v>
      </c>
      <c r="V41" t="s">
        <v>40</v>
      </c>
      <c r="W41" t="s">
        <v>84</v>
      </c>
      <c r="X41">
        <v>25009</v>
      </c>
      <c r="Y41" s="2" t="s">
        <v>453</v>
      </c>
      <c r="Z41">
        <v>42.613198939999997</v>
      </c>
      <c r="AA41">
        <v>-70.936155959999994</v>
      </c>
      <c r="AB41">
        <v>74911.16</v>
      </c>
      <c r="AC41">
        <v>263408.81</v>
      </c>
      <c r="AD41">
        <v>64662</v>
      </c>
    </row>
    <row r="42" spans="1:30" x14ac:dyDescent="0.25">
      <c r="A42" t="s">
        <v>454</v>
      </c>
      <c r="B42" s="1">
        <v>42533</v>
      </c>
      <c r="C42" s="4">
        <f t="shared" ca="1" si="0"/>
        <v>9</v>
      </c>
      <c r="D42" s="4" t="str" cm="1">
        <f t="array" aca="1" ref="D42" ca="1">_xlfn.IFS(C42&lt;18,"0-17",C42&lt;30,"18-29",C42&lt;40,"30-39",C42&lt;50,"40-49",C42&lt;60,"50-59",C42&lt;70,"60-69",C42&gt;=70,"70+")</f>
        <v>0-17</v>
      </c>
      <c r="E42" t="s">
        <v>29</v>
      </c>
      <c r="F42" t="s">
        <v>455</v>
      </c>
      <c r="G42" t="s">
        <v>29</v>
      </c>
      <c r="H42" t="s">
        <v>29</v>
      </c>
      <c r="I42" t="s">
        <v>29</v>
      </c>
      <c r="J42" t="s">
        <v>456</v>
      </c>
      <c r="K42" t="s">
        <v>457</v>
      </c>
      <c r="L42" t="s">
        <v>458</v>
      </c>
      <c r="M42" t="s">
        <v>29</v>
      </c>
      <c r="N42" t="s">
        <v>29</v>
      </c>
      <c r="O42" t="s">
        <v>29</v>
      </c>
      <c r="P42" t="s">
        <v>34</v>
      </c>
      <c r="Q42" t="s">
        <v>48</v>
      </c>
      <c r="R42" t="s">
        <v>36</v>
      </c>
      <c r="S42" t="s">
        <v>459</v>
      </c>
      <c r="T42" t="s">
        <v>460</v>
      </c>
      <c r="U42" t="s">
        <v>461</v>
      </c>
      <c r="V42" t="s">
        <v>40</v>
      </c>
      <c r="W42" t="s">
        <v>108</v>
      </c>
      <c r="X42" t="s">
        <v>29</v>
      </c>
      <c r="Y42" s="2" t="s">
        <v>42</v>
      </c>
      <c r="Z42">
        <v>41.607537929999999</v>
      </c>
      <c r="AA42">
        <v>-70.849925560000003</v>
      </c>
      <c r="AB42">
        <v>16883.310000000001</v>
      </c>
      <c r="AC42">
        <v>19984.509999999998</v>
      </c>
      <c r="AD42">
        <v>74989</v>
      </c>
    </row>
    <row r="43" spans="1:30" x14ac:dyDescent="0.25">
      <c r="A43" t="s">
        <v>462</v>
      </c>
      <c r="B43" s="1">
        <v>38041</v>
      </c>
      <c r="C43" s="4">
        <f t="shared" ca="1" si="0"/>
        <v>21</v>
      </c>
      <c r="D43" s="4" t="str" cm="1">
        <f t="array" aca="1" ref="D43" ca="1">_xlfn.IFS(C43&lt;18,"0-17",C43&lt;30,"18-29",C43&lt;40,"30-39",C43&lt;50,"40-49",C43&lt;60,"50-59",C43&lt;70,"60-69",C43&gt;=70,"70+")</f>
        <v>18-29</v>
      </c>
      <c r="E43" t="s">
        <v>29</v>
      </c>
      <c r="F43" t="s">
        <v>463</v>
      </c>
      <c r="G43" t="s">
        <v>464</v>
      </c>
      <c r="H43" t="s">
        <v>465</v>
      </c>
      <c r="I43" t="s">
        <v>190</v>
      </c>
      <c r="J43" t="s">
        <v>466</v>
      </c>
      <c r="K43" t="s">
        <v>29</v>
      </c>
      <c r="L43" t="s">
        <v>467</v>
      </c>
      <c r="M43" t="s">
        <v>29</v>
      </c>
      <c r="N43" t="s">
        <v>29</v>
      </c>
      <c r="O43" t="s">
        <v>29</v>
      </c>
      <c r="P43" t="s">
        <v>279</v>
      </c>
      <c r="Q43" t="s">
        <v>48</v>
      </c>
      <c r="R43" t="s">
        <v>69</v>
      </c>
      <c r="S43" t="s">
        <v>468</v>
      </c>
      <c r="T43" t="s">
        <v>469</v>
      </c>
      <c r="U43" t="s">
        <v>470</v>
      </c>
      <c r="V43" t="s">
        <v>40</v>
      </c>
      <c r="W43" t="s">
        <v>283</v>
      </c>
      <c r="X43">
        <v>25025</v>
      </c>
      <c r="Y43" s="2" t="s">
        <v>471</v>
      </c>
      <c r="Z43">
        <v>42.386342450000001</v>
      </c>
      <c r="AA43">
        <v>-70.973897179999994</v>
      </c>
      <c r="AB43">
        <v>130633.99</v>
      </c>
      <c r="AC43">
        <v>667745.48</v>
      </c>
      <c r="AD43">
        <v>193961</v>
      </c>
    </row>
    <row r="44" spans="1:30" x14ac:dyDescent="0.25">
      <c r="A44" t="s">
        <v>472</v>
      </c>
      <c r="B44" s="1">
        <v>15547</v>
      </c>
      <c r="C44" s="4">
        <f t="shared" ca="1" si="0"/>
        <v>82</v>
      </c>
      <c r="D44" s="4" t="str" cm="1">
        <f t="array" aca="1" ref="D44" ca="1">_xlfn.IFS(C44&lt;18,"0-17",C44&lt;30,"18-29",C44&lt;40,"30-39",C44&lt;50,"40-49",C44&lt;60,"50-59",C44&lt;70,"60-69",C44&gt;=70,"70+")</f>
        <v>70+</v>
      </c>
      <c r="E44" t="s">
        <v>29</v>
      </c>
      <c r="F44" t="s">
        <v>473</v>
      </c>
      <c r="G44" t="s">
        <v>474</v>
      </c>
      <c r="H44" t="s">
        <v>475</v>
      </c>
      <c r="I44" t="s">
        <v>77</v>
      </c>
      <c r="J44" t="s">
        <v>476</v>
      </c>
      <c r="K44" t="s">
        <v>477</v>
      </c>
      <c r="L44" t="s">
        <v>478</v>
      </c>
      <c r="M44" t="s">
        <v>29</v>
      </c>
      <c r="N44" t="s">
        <v>479</v>
      </c>
      <c r="O44" t="s">
        <v>36</v>
      </c>
      <c r="P44" t="s">
        <v>34</v>
      </c>
      <c r="Q44" t="s">
        <v>48</v>
      </c>
      <c r="R44" t="s">
        <v>69</v>
      </c>
      <c r="S44" t="s">
        <v>480</v>
      </c>
      <c r="T44" t="s">
        <v>481</v>
      </c>
      <c r="U44" t="s">
        <v>307</v>
      </c>
      <c r="V44" t="s">
        <v>40</v>
      </c>
      <c r="W44" t="s">
        <v>308</v>
      </c>
      <c r="X44">
        <v>25003</v>
      </c>
      <c r="Y44" s="2" t="s">
        <v>309</v>
      </c>
      <c r="Z44">
        <v>42.587845340000001</v>
      </c>
      <c r="AA44">
        <v>-73.155975799999993</v>
      </c>
      <c r="AB44">
        <v>1010258.99</v>
      </c>
      <c r="AC44">
        <v>781940.72</v>
      </c>
      <c r="AD44">
        <v>75182</v>
      </c>
    </row>
    <row r="45" spans="1:30" x14ac:dyDescent="0.25">
      <c r="A45" t="s">
        <v>482</v>
      </c>
      <c r="B45" s="1">
        <v>38156</v>
      </c>
      <c r="C45" s="4">
        <f t="shared" ca="1" si="0"/>
        <v>21</v>
      </c>
      <c r="D45" s="4" t="str" cm="1">
        <f t="array" aca="1" ref="D45" ca="1">_xlfn.IFS(C45&lt;18,"0-17",C45&lt;30,"18-29",C45&lt;40,"30-39",C45&lt;50,"40-49",C45&lt;60,"50-59",C45&lt;70,"60-69",C45&gt;=70,"70+")</f>
        <v>18-29</v>
      </c>
      <c r="E45" t="s">
        <v>29</v>
      </c>
      <c r="F45" t="s">
        <v>483</v>
      </c>
      <c r="G45" t="s">
        <v>484</v>
      </c>
      <c r="H45" t="s">
        <v>485</v>
      </c>
      <c r="I45" t="s">
        <v>190</v>
      </c>
      <c r="J45" t="s">
        <v>486</v>
      </c>
      <c r="K45" t="s">
        <v>487</v>
      </c>
      <c r="L45" t="s">
        <v>488</v>
      </c>
      <c r="M45" t="s">
        <v>29</v>
      </c>
      <c r="N45" t="s">
        <v>29</v>
      </c>
      <c r="O45" t="s">
        <v>29</v>
      </c>
      <c r="P45" t="s">
        <v>34</v>
      </c>
      <c r="Q45" t="s">
        <v>48</v>
      </c>
      <c r="R45" t="s">
        <v>69</v>
      </c>
      <c r="S45" t="s">
        <v>489</v>
      </c>
      <c r="T45" t="s">
        <v>490</v>
      </c>
      <c r="U45" t="s">
        <v>491</v>
      </c>
      <c r="V45" t="s">
        <v>40</v>
      </c>
      <c r="W45" t="s">
        <v>120</v>
      </c>
      <c r="X45">
        <v>25001</v>
      </c>
      <c r="Y45" s="2" t="s">
        <v>492</v>
      </c>
      <c r="Z45">
        <v>41.730523390000002</v>
      </c>
      <c r="AA45">
        <v>-70.558966620000007</v>
      </c>
      <c r="AB45">
        <v>203268.34</v>
      </c>
      <c r="AC45">
        <v>5926.2</v>
      </c>
      <c r="AD45">
        <v>105752</v>
      </c>
    </row>
    <row r="46" spans="1:30" x14ac:dyDescent="0.25">
      <c r="A46" t="s">
        <v>493</v>
      </c>
      <c r="B46" s="1">
        <v>32601</v>
      </c>
      <c r="C46" s="4">
        <f t="shared" ca="1" si="0"/>
        <v>36</v>
      </c>
      <c r="D46" s="4" t="str" cm="1">
        <f t="array" aca="1" ref="D46" ca="1">_xlfn.IFS(C46&lt;18,"0-17",C46&lt;30,"18-29",C46&lt;40,"30-39",C46&lt;50,"40-49",C46&lt;60,"50-59",C46&lt;70,"60-69",C46&gt;=70,"70+")</f>
        <v>30-39</v>
      </c>
      <c r="E46" t="s">
        <v>29</v>
      </c>
      <c r="F46" t="s">
        <v>494</v>
      </c>
      <c r="G46" t="s">
        <v>495</v>
      </c>
      <c r="H46" t="s">
        <v>496</v>
      </c>
      <c r="I46" t="s">
        <v>77</v>
      </c>
      <c r="J46" t="s">
        <v>497</v>
      </c>
      <c r="K46" t="s">
        <v>29</v>
      </c>
      <c r="L46" t="s">
        <v>498</v>
      </c>
      <c r="M46" t="s">
        <v>29</v>
      </c>
      <c r="N46" t="s">
        <v>499</v>
      </c>
      <c r="O46" t="s">
        <v>36</v>
      </c>
      <c r="P46" t="s">
        <v>279</v>
      </c>
      <c r="Q46" t="s">
        <v>48</v>
      </c>
      <c r="R46" t="s">
        <v>69</v>
      </c>
      <c r="S46" t="s">
        <v>500</v>
      </c>
      <c r="T46" t="s">
        <v>501</v>
      </c>
      <c r="U46" t="s">
        <v>470</v>
      </c>
      <c r="V46" t="s">
        <v>40</v>
      </c>
      <c r="W46" t="s">
        <v>283</v>
      </c>
      <c r="X46">
        <v>25025</v>
      </c>
      <c r="Y46" s="2" t="s">
        <v>502</v>
      </c>
      <c r="Z46">
        <v>42.26553389</v>
      </c>
      <c r="AA46">
        <v>-71.135708570000006</v>
      </c>
      <c r="AB46">
        <v>9340.6</v>
      </c>
      <c r="AC46">
        <v>430634.78</v>
      </c>
      <c r="AD46">
        <v>7276</v>
      </c>
    </row>
    <row r="47" spans="1:30" x14ac:dyDescent="0.25">
      <c r="A47" t="s">
        <v>503</v>
      </c>
      <c r="B47" s="1">
        <v>16810</v>
      </c>
      <c r="C47" s="4">
        <f t="shared" ca="1" si="0"/>
        <v>79</v>
      </c>
      <c r="D47" s="4" t="str" cm="1">
        <f t="array" aca="1" ref="D47" ca="1">_xlfn.IFS(C47&lt;18,"0-17",C47&lt;30,"18-29",C47&lt;40,"30-39",C47&lt;50,"40-49",C47&lt;60,"50-59",C47&lt;70,"60-69",C47&gt;=70,"70+")</f>
        <v>70+</v>
      </c>
      <c r="E47" s="1">
        <v>44980</v>
      </c>
      <c r="F47" t="s">
        <v>504</v>
      </c>
      <c r="G47" t="s">
        <v>505</v>
      </c>
      <c r="H47" t="s">
        <v>506</v>
      </c>
      <c r="I47" t="s">
        <v>77</v>
      </c>
      <c r="J47" t="s">
        <v>507</v>
      </c>
      <c r="K47" t="s">
        <v>508</v>
      </c>
      <c r="L47" t="s">
        <v>398</v>
      </c>
      <c r="M47" t="s">
        <v>29</v>
      </c>
      <c r="N47" t="s">
        <v>509</v>
      </c>
      <c r="O47" t="s">
        <v>36</v>
      </c>
      <c r="P47" t="s">
        <v>510</v>
      </c>
      <c r="Q47" t="s">
        <v>48</v>
      </c>
      <c r="R47" t="s">
        <v>69</v>
      </c>
      <c r="S47" t="s">
        <v>511</v>
      </c>
      <c r="T47" t="s">
        <v>512</v>
      </c>
      <c r="U47" t="s">
        <v>513</v>
      </c>
      <c r="V47" t="s">
        <v>40</v>
      </c>
      <c r="W47" t="s">
        <v>141</v>
      </c>
      <c r="X47" t="s">
        <v>29</v>
      </c>
      <c r="Y47" s="2" t="s">
        <v>42</v>
      </c>
      <c r="Z47">
        <v>42.653996820000003</v>
      </c>
      <c r="AA47">
        <v>-71.241814860000005</v>
      </c>
      <c r="AB47">
        <v>229967.12</v>
      </c>
      <c r="AC47">
        <v>452547.8</v>
      </c>
      <c r="AD47">
        <v>515257</v>
      </c>
    </row>
    <row r="48" spans="1:30" x14ac:dyDescent="0.25">
      <c r="A48" t="s">
        <v>514</v>
      </c>
      <c r="B48" s="1">
        <v>38344</v>
      </c>
      <c r="C48" s="4">
        <f t="shared" ca="1" si="0"/>
        <v>20</v>
      </c>
      <c r="D48" s="4" t="str" cm="1">
        <f t="array" aca="1" ref="D48" ca="1">_xlfn.IFS(C48&lt;18,"0-17",C48&lt;30,"18-29",C48&lt;40,"30-39",C48&lt;50,"40-49",C48&lt;60,"50-59",C48&lt;70,"60-69",C48&gt;=70,"70+")</f>
        <v>18-29</v>
      </c>
      <c r="E48" t="s">
        <v>29</v>
      </c>
      <c r="F48" t="s">
        <v>515</v>
      </c>
      <c r="G48" t="s">
        <v>516</v>
      </c>
      <c r="H48" t="s">
        <v>517</v>
      </c>
      <c r="I48" t="s">
        <v>56</v>
      </c>
      <c r="J48" t="s">
        <v>518</v>
      </c>
      <c r="K48" t="s">
        <v>519</v>
      </c>
      <c r="L48" t="s">
        <v>520</v>
      </c>
      <c r="M48" t="s">
        <v>29</v>
      </c>
      <c r="N48" t="s">
        <v>29</v>
      </c>
      <c r="O48" t="s">
        <v>29</v>
      </c>
      <c r="P48" t="s">
        <v>279</v>
      </c>
      <c r="Q48" t="s">
        <v>48</v>
      </c>
      <c r="R48" t="s">
        <v>36</v>
      </c>
      <c r="S48" t="s">
        <v>489</v>
      </c>
      <c r="T48" t="s">
        <v>521</v>
      </c>
      <c r="U48" t="s">
        <v>522</v>
      </c>
      <c r="V48" t="s">
        <v>40</v>
      </c>
      <c r="W48" t="s">
        <v>108</v>
      </c>
      <c r="X48" t="s">
        <v>29</v>
      </c>
      <c r="Y48" s="2" t="s">
        <v>42</v>
      </c>
      <c r="Z48">
        <v>41.593662610000003</v>
      </c>
      <c r="AA48">
        <v>-71.12782412</v>
      </c>
      <c r="AB48">
        <v>53261.35</v>
      </c>
      <c r="AC48">
        <v>10754.44</v>
      </c>
      <c r="AD48">
        <v>84534</v>
      </c>
    </row>
    <row r="49" spans="1:30" x14ac:dyDescent="0.25">
      <c r="A49" s="3" t="s">
        <v>523</v>
      </c>
      <c r="B49" s="1">
        <v>33937</v>
      </c>
      <c r="C49" s="4">
        <f t="shared" ca="1" si="0"/>
        <v>32</v>
      </c>
      <c r="D49" s="4" t="str" cm="1">
        <f t="array" aca="1" ref="D49" ca="1">_xlfn.IFS(C49&lt;18,"0-17",C49&lt;30,"18-29",C49&lt;40,"30-39",C49&lt;50,"40-49",C49&lt;60,"50-59",C49&lt;70,"60-69",C49&gt;=70,"70+")</f>
        <v>30-39</v>
      </c>
      <c r="E49" t="s">
        <v>29</v>
      </c>
      <c r="F49" t="s">
        <v>524</v>
      </c>
      <c r="G49" t="s">
        <v>525</v>
      </c>
      <c r="H49" t="s">
        <v>526</v>
      </c>
      <c r="I49" t="s">
        <v>77</v>
      </c>
      <c r="J49" t="s">
        <v>527</v>
      </c>
      <c r="K49" t="s">
        <v>29</v>
      </c>
      <c r="L49" t="s">
        <v>528</v>
      </c>
      <c r="M49" t="s">
        <v>29</v>
      </c>
      <c r="N49" t="s">
        <v>529</v>
      </c>
      <c r="O49" t="s">
        <v>36</v>
      </c>
      <c r="P49" t="s">
        <v>510</v>
      </c>
      <c r="Q49" t="s">
        <v>48</v>
      </c>
      <c r="R49" t="s">
        <v>69</v>
      </c>
      <c r="S49" t="s">
        <v>530</v>
      </c>
      <c r="T49" t="s">
        <v>531</v>
      </c>
      <c r="U49" t="s">
        <v>532</v>
      </c>
      <c r="V49" t="s">
        <v>40</v>
      </c>
      <c r="W49" t="s">
        <v>108</v>
      </c>
      <c r="X49" t="s">
        <v>29</v>
      </c>
      <c r="Y49" s="2" t="s">
        <v>42</v>
      </c>
      <c r="Z49">
        <v>41.960182510000003</v>
      </c>
      <c r="AA49">
        <v>-71.371455670000003</v>
      </c>
      <c r="AB49">
        <v>193413.33</v>
      </c>
      <c r="AC49">
        <v>706551.43</v>
      </c>
      <c r="AD49">
        <v>138906</v>
      </c>
    </row>
    <row r="50" spans="1:30" x14ac:dyDescent="0.25">
      <c r="A50" t="s">
        <v>533</v>
      </c>
      <c r="B50" s="1">
        <v>41811</v>
      </c>
      <c r="C50" s="4">
        <f t="shared" ca="1" si="0"/>
        <v>11</v>
      </c>
      <c r="D50" s="4" t="str" cm="1">
        <f t="array" aca="1" ref="D50" ca="1">_xlfn.IFS(C50&lt;18,"0-17",C50&lt;30,"18-29",C50&lt;40,"30-39",C50&lt;50,"40-49",C50&lt;60,"50-59",C50&lt;70,"60-69",C50&gt;=70,"70+")</f>
        <v>0-17</v>
      </c>
      <c r="E50" t="s">
        <v>29</v>
      </c>
      <c r="F50" t="s">
        <v>534</v>
      </c>
      <c r="G50" t="s">
        <v>29</v>
      </c>
      <c r="H50" t="s">
        <v>29</v>
      </c>
      <c r="I50" t="s">
        <v>29</v>
      </c>
      <c r="J50" t="s">
        <v>128</v>
      </c>
      <c r="K50" t="s">
        <v>535</v>
      </c>
      <c r="L50" t="s">
        <v>536</v>
      </c>
      <c r="M50" t="s">
        <v>29</v>
      </c>
      <c r="N50" t="s">
        <v>29</v>
      </c>
      <c r="O50" t="s">
        <v>29</v>
      </c>
      <c r="P50" t="s">
        <v>34</v>
      </c>
      <c r="Q50" t="s">
        <v>48</v>
      </c>
      <c r="R50" t="s">
        <v>36</v>
      </c>
      <c r="S50" t="s">
        <v>537</v>
      </c>
      <c r="T50" t="s">
        <v>538</v>
      </c>
      <c r="U50" t="s">
        <v>539</v>
      </c>
      <c r="V50" t="s">
        <v>40</v>
      </c>
      <c r="W50" t="s">
        <v>84</v>
      </c>
      <c r="X50">
        <v>25009</v>
      </c>
      <c r="Y50" s="2" t="s">
        <v>540</v>
      </c>
      <c r="Z50">
        <v>42.645047810000001</v>
      </c>
      <c r="AA50">
        <v>-71.128025010000002</v>
      </c>
      <c r="AB50">
        <v>2651.01</v>
      </c>
      <c r="AC50">
        <v>29796.959999999999</v>
      </c>
      <c r="AD50">
        <v>25014</v>
      </c>
    </row>
    <row r="51" spans="1:30" x14ac:dyDescent="0.25">
      <c r="A51" t="s">
        <v>541</v>
      </c>
      <c r="B51" s="1">
        <v>30197</v>
      </c>
      <c r="C51" s="4">
        <f t="shared" ca="1" si="0"/>
        <v>42</v>
      </c>
      <c r="D51" s="4" t="str" cm="1">
        <f t="array" aca="1" ref="D51" ca="1">_xlfn.IFS(C51&lt;18,"0-17",C51&lt;30,"18-29",C51&lt;40,"30-39",C51&lt;50,"40-49",C51&lt;60,"50-59",C51&lt;70,"60-69",C51&gt;=70,"70+")</f>
        <v>40-49</v>
      </c>
      <c r="E51" t="s">
        <v>29</v>
      </c>
      <c r="F51" t="s">
        <v>542</v>
      </c>
      <c r="G51" t="s">
        <v>543</v>
      </c>
      <c r="H51" t="s">
        <v>544</v>
      </c>
      <c r="I51" t="s">
        <v>77</v>
      </c>
      <c r="J51" t="s">
        <v>545</v>
      </c>
      <c r="K51" t="s">
        <v>29</v>
      </c>
      <c r="L51" t="s">
        <v>546</v>
      </c>
      <c r="M51" t="s">
        <v>29</v>
      </c>
      <c r="N51" t="s">
        <v>547</v>
      </c>
      <c r="O51" t="s">
        <v>293</v>
      </c>
      <c r="P51" t="s">
        <v>34</v>
      </c>
      <c r="Q51" t="s">
        <v>35</v>
      </c>
      <c r="R51" t="s">
        <v>69</v>
      </c>
      <c r="S51" t="s">
        <v>489</v>
      </c>
      <c r="T51" t="s">
        <v>548</v>
      </c>
      <c r="U51" t="s">
        <v>402</v>
      </c>
      <c r="V51" t="s">
        <v>40</v>
      </c>
      <c r="W51" t="s">
        <v>41</v>
      </c>
      <c r="X51">
        <v>25027</v>
      </c>
      <c r="Y51" s="2" t="s">
        <v>549</v>
      </c>
      <c r="Z51">
        <v>42.276065979999998</v>
      </c>
      <c r="AA51">
        <v>-71.811151809999998</v>
      </c>
      <c r="AB51">
        <v>12152.51</v>
      </c>
      <c r="AC51">
        <v>546437.15</v>
      </c>
      <c r="AD51">
        <v>11949</v>
      </c>
    </row>
    <row r="52" spans="1:30" x14ac:dyDescent="0.25">
      <c r="A52" t="s">
        <v>550</v>
      </c>
      <c r="B52" s="1">
        <v>16810</v>
      </c>
      <c r="C52" s="4">
        <f t="shared" ca="1" si="0"/>
        <v>79</v>
      </c>
      <c r="D52" s="4" t="str" cm="1">
        <f t="array" aca="1" ref="D52" ca="1">_xlfn.IFS(C52&lt;18,"0-17",C52&lt;30,"18-29",C52&lt;40,"30-39",C52&lt;50,"40-49",C52&lt;60,"50-59",C52&lt;70,"60-69",C52&gt;=70,"70+")</f>
        <v>70+</v>
      </c>
      <c r="E52" t="s">
        <v>29</v>
      </c>
      <c r="F52" t="s">
        <v>551</v>
      </c>
      <c r="G52" t="s">
        <v>552</v>
      </c>
      <c r="H52" t="s">
        <v>553</v>
      </c>
      <c r="I52" t="s">
        <v>77</v>
      </c>
      <c r="J52" t="s">
        <v>554</v>
      </c>
      <c r="K52" t="s">
        <v>555</v>
      </c>
      <c r="L52" t="s">
        <v>556</v>
      </c>
      <c r="M52" t="s">
        <v>29</v>
      </c>
      <c r="N52" t="s">
        <v>557</v>
      </c>
      <c r="O52" t="s">
        <v>116</v>
      </c>
      <c r="P52" t="s">
        <v>510</v>
      </c>
      <c r="Q52" t="s">
        <v>48</v>
      </c>
      <c r="R52" t="s">
        <v>69</v>
      </c>
      <c r="S52" t="s">
        <v>558</v>
      </c>
      <c r="T52" t="s">
        <v>559</v>
      </c>
      <c r="U52" t="s">
        <v>513</v>
      </c>
      <c r="V52" t="s">
        <v>40</v>
      </c>
      <c r="W52" t="s">
        <v>141</v>
      </c>
      <c r="X52" t="s">
        <v>29</v>
      </c>
      <c r="Y52" s="2" t="s">
        <v>42</v>
      </c>
      <c r="Z52">
        <v>42.576450700000002</v>
      </c>
      <c r="AA52">
        <v>-71.18493411</v>
      </c>
      <c r="AB52">
        <v>160371.32</v>
      </c>
      <c r="AC52">
        <v>1110829.53</v>
      </c>
      <c r="AD52">
        <v>515257</v>
      </c>
    </row>
    <row r="53" spans="1:30" x14ac:dyDescent="0.25">
      <c r="A53" t="s">
        <v>560</v>
      </c>
      <c r="B53" s="1">
        <v>20907</v>
      </c>
      <c r="C53" s="4">
        <f t="shared" ca="1" si="0"/>
        <v>68</v>
      </c>
      <c r="D53" s="4" t="str" cm="1">
        <f t="array" aca="1" ref="D53" ca="1">_xlfn.IFS(C53&lt;18,"0-17",C53&lt;30,"18-29",C53&lt;40,"30-39",C53&lt;50,"40-49",C53&lt;60,"50-59",C53&lt;70,"60-69",C53&gt;=70,"70+")</f>
        <v>60-69</v>
      </c>
      <c r="E53" t="s">
        <v>29</v>
      </c>
      <c r="F53" t="s">
        <v>561</v>
      </c>
      <c r="G53" t="s">
        <v>562</v>
      </c>
      <c r="H53" t="s">
        <v>563</v>
      </c>
      <c r="I53" t="s">
        <v>56</v>
      </c>
      <c r="J53" t="s">
        <v>564</v>
      </c>
      <c r="K53" t="s">
        <v>565</v>
      </c>
      <c r="L53" t="s">
        <v>566</v>
      </c>
      <c r="M53" t="s">
        <v>29</v>
      </c>
      <c r="N53" t="s">
        <v>29</v>
      </c>
      <c r="O53" t="s">
        <v>116</v>
      </c>
      <c r="P53" t="s">
        <v>34</v>
      </c>
      <c r="Q53" t="s">
        <v>48</v>
      </c>
      <c r="R53" t="s">
        <v>36</v>
      </c>
      <c r="S53" t="s">
        <v>567</v>
      </c>
      <c r="T53" t="s">
        <v>568</v>
      </c>
      <c r="U53" t="s">
        <v>569</v>
      </c>
      <c r="V53" t="s">
        <v>40</v>
      </c>
      <c r="W53" t="s">
        <v>141</v>
      </c>
      <c r="X53">
        <v>25017</v>
      </c>
      <c r="Y53" s="2" t="s">
        <v>570</v>
      </c>
      <c r="Z53">
        <v>42.585363399999999</v>
      </c>
      <c r="AA53">
        <v>-71.320534980000005</v>
      </c>
      <c r="AB53">
        <v>164336.87</v>
      </c>
      <c r="AC53">
        <v>123335.5</v>
      </c>
      <c r="AD53">
        <v>662108</v>
      </c>
    </row>
    <row r="54" spans="1:30" x14ac:dyDescent="0.25">
      <c r="A54" t="s">
        <v>571</v>
      </c>
      <c r="B54" s="1">
        <v>24914</v>
      </c>
      <c r="C54" s="4">
        <f t="shared" ca="1" si="0"/>
        <v>57</v>
      </c>
      <c r="D54" s="4" t="str" cm="1">
        <f t="array" aca="1" ref="D54" ca="1">_xlfn.IFS(C54&lt;18,"0-17",C54&lt;30,"18-29",C54&lt;40,"30-39",C54&lt;50,"40-49",C54&lt;60,"50-59",C54&lt;70,"60-69",C54&gt;=70,"70+")</f>
        <v>50-59</v>
      </c>
      <c r="E54" t="s">
        <v>29</v>
      </c>
      <c r="F54" t="s">
        <v>572</v>
      </c>
      <c r="G54" t="s">
        <v>573</v>
      </c>
      <c r="H54" t="s">
        <v>574</v>
      </c>
      <c r="I54" t="s">
        <v>77</v>
      </c>
      <c r="J54" t="s">
        <v>575</v>
      </c>
      <c r="K54" t="s">
        <v>576</v>
      </c>
      <c r="L54" t="s">
        <v>577</v>
      </c>
      <c r="M54" t="s">
        <v>29</v>
      </c>
      <c r="N54" t="s">
        <v>578</v>
      </c>
      <c r="O54" t="s">
        <v>293</v>
      </c>
      <c r="P54" t="s">
        <v>34</v>
      </c>
      <c r="Q54" t="s">
        <v>48</v>
      </c>
      <c r="R54" t="s">
        <v>69</v>
      </c>
      <c r="S54" t="s">
        <v>579</v>
      </c>
      <c r="T54" t="s">
        <v>580</v>
      </c>
      <c r="U54" t="s">
        <v>581</v>
      </c>
      <c r="V54" t="s">
        <v>40</v>
      </c>
      <c r="W54" t="s">
        <v>120</v>
      </c>
      <c r="X54" t="s">
        <v>29</v>
      </c>
      <c r="Y54" s="2" t="s">
        <v>42</v>
      </c>
      <c r="Z54">
        <v>41.655133480000003</v>
      </c>
      <c r="AA54">
        <v>-70.233849840000005</v>
      </c>
      <c r="AB54">
        <v>813027.38</v>
      </c>
      <c r="AC54">
        <v>307255.2</v>
      </c>
      <c r="AD54">
        <v>62775</v>
      </c>
    </row>
    <row r="55" spans="1:30" x14ac:dyDescent="0.25">
      <c r="A55" t="s">
        <v>582</v>
      </c>
      <c r="B55" s="1">
        <v>37556</v>
      </c>
      <c r="C55" s="4">
        <f t="shared" ca="1" si="0"/>
        <v>22</v>
      </c>
      <c r="D55" s="4" t="str" cm="1">
        <f t="array" aca="1" ref="D55" ca="1">_xlfn.IFS(C55&lt;18,"0-17",C55&lt;30,"18-29",C55&lt;40,"30-39",C55&lt;50,"40-49",C55&lt;60,"50-59",C55&lt;70,"60-69",C55&gt;=70,"70+")</f>
        <v>18-29</v>
      </c>
      <c r="E55" t="s">
        <v>29</v>
      </c>
      <c r="F55" t="s">
        <v>583</v>
      </c>
      <c r="G55" t="s">
        <v>584</v>
      </c>
      <c r="H55" t="s">
        <v>585</v>
      </c>
      <c r="I55" t="s">
        <v>56</v>
      </c>
      <c r="J55" t="s">
        <v>586</v>
      </c>
      <c r="K55" t="s">
        <v>587</v>
      </c>
      <c r="L55" t="s">
        <v>588</v>
      </c>
      <c r="M55" t="s">
        <v>29</v>
      </c>
      <c r="N55" t="s">
        <v>29</v>
      </c>
      <c r="O55" t="s">
        <v>29</v>
      </c>
      <c r="P55" t="s">
        <v>34</v>
      </c>
      <c r="Q55" t="s">
        <v>48</v>
      </c>
      <c r="R55" t="s">
        <v>36</v>
      </c>
      <c r="S55" t="s">
        <v>400</v>
      </c>
      <c r="T55" t="s">
        <v>589</v>
      </c>
      <c r="U55" t="s">
        <v>590</v>
      </c>
      <c r="V55" t="s">
        <v>40</v>
      </c>
      <c r="W55" t="s">
        <v>63</v>
      </c>
      <c r="X55" t="s">
        <v>29</v>
      </c>
      <c r="Y55" s="2" t="s">
        <v>42</v>
      </c>
      <c r="Z55">
        <v>41.677729579999998</v>
      </c>
      <c r="AA55">
        <v>-70.843935079999994</v>
      </c>
      <c r="AB55">
        <v>100158.58</v>
      </c>
      <c r="AC55">
        <v>611910.26</v>
      </c>
      <c r="AD55">
        <v>64390</v>
      </c>
    </row>
    <row r="56" spans="1:30" x14ac:dyDescent="0.25">
      <c r="A56" t="s">
        <v>591</v>
      </c>
      <c r="B56" s="1">
        <v>21706</v>
      </c>
      <c r="C56" s="4">
        <f t="shared" ca="1" si="0"/>
        <v>66</v>
      </c>
      <c r="D56" s="4" t="str" cm="1">
        <f t="array" aca="1" ref="D56" ca="1">_xlfn.IFS(C56&lt;18,"0-17",C56&lt;30,"18-29",C56&lt;40,"30-39",C56&lt;50,"40-49",C56&lt;60,"50-59",C56&lt;70,"60-69",C56&gt;=70,"70+")</f>
        <v>60-69</v>
      </c>
      <c r="E56" t="s">
        <v>29</v>
      </c>
      <c r="F56" t="s">
        <v>592</v>
      </c>
      <c r="G56" t="s">
        <v>593</v>
      </c>
      <c r="H56" t="s">
        <v>594</v>
      </c>
      <c r="I56" t="s">
        <v>56</v>
      </c>
      <c r="J56" t="s">
        <v>595</v>
      </c>
      <c r="K56" t="s">
        <v>29</v>
      </c>
      <c r="L56" t="s">
        <v>596</v>
      </c>
      <c r="M56" t="s">
        <v>29</v>
      </c>
      <c r="N56" t="s">
        <v>29</v>
      </c>
      <c r="O56" t="s">
        <v>36</v>
      </c>
      <c r="P56" t="s">
        <v>34</v>
      </c>
      <c r="Q56" t="s">
        <v>48</v>
      </c>
      <c r="R56" t="s">
        <v>36</v>
      </c>
      <c r="S56" t="s">
        <v>400</v>
      </c>
      <c r="T56" t="s">
        <v>597</v>
      </c>
      <c r="U56" t="s">
        <v>319</v>
      </c>
      <c r="V56" t="s">
        <v>40</v>
      </c>
      <c r="W56" t="s">
        <v>84</v>
      </c>
      <c r="X56">
        <v>25009</v>
      </c>
      <c r="Y56" s="2" t="s">
        <v>320</v>
      </c>
      <c r="Z56">
        <v>42.513891020000003</v>
      </c>
      <c r="AA56">
        <v>-70.89377657</v>
      </c>
      <c r="AB56">
        <v>142653.07999999999</v>
      </c>
      <c r="AC56">
        <v>27290.53</v>
      </c>
      <c r="AD56">
        <v>55049</v>
      </c>
    </row>
    <row r="57" spans="1:30" x14ac:dyDescent="0.25">
      <c r="A57" t="s">
        <v>598</v>
      </c>
      <c r="B57" s="1">
        <v>24353</v>
      </c>
      <c r="C57" s="4">
        <f t="shared" ca="1" si="0"/>
        <v>58</v>
      </c>
      <c r="D57" s="4" t="str" cm="1">
        <f t="array" aca="1" ref="D57" ca="1">_xlfn.IFS(C57&lt;18,"0-17",C57&lt;30,"18-29",C57&lt;40,"30-39",C57&lt;50,"40-49",C57&lt;60,"50-59",C57&lt;70,"60-69",C57&gt;=70,"70+")</f>
        <v>50-59</v>
      </c>
      <c r="E57" t="s">
        <v>29</v>
      </c>
      <c r="F57" t="s">
        <v>599</v>
      </c>
      <c r="G57" t="s">
        <v>600</v>
      </c>
      <c r="H57" t="s">
        <v>601</v>
      </c>
      <c r="I57" t="s">
        <v>77</v>
      </c>
      <c r="J57" t="s">
        <v>602</v>
      </c>
      <c r="K57" t="s">
        <v>603</v>
      </c>
      <c r="L57" t="s">
        <v>604</v>
      </c>
      <c r="M57" t="s">
        <v>29</v>
      </c>
      <c r="N57" t="s">
        <v>605</v>
      </c>
      <c r="O57" t="s">
        <v>116</v>
      </c>
      <c r="P57" t="s">
        <v>34</v>
      </c>
      <c r="Q57" t="s">
        <v>48</v>
      </c>
      <c r="R57" t="s">
        <v>69</v>
      </c>
      <c r="S57" t="s">
        <v>606</v>
      </c>
      <c r="T57" t="s">
        <v>607</v>
      </c>
      <c r="U57" t="s">
        <v>608</v>
      </c>
      <c r="V57" t="s">
        <v>40</v>
      </c>
      <c r="W57" t="s">
        <v>63</v>
      </c>
      <c r="X57">
        <v>25023</v>
      </c>
      <c r="Y57" s="2" t="s">
        <v>609</v>
      </c>
      <c r="Z57">
        <v>42.23303267</v>
      </c>
      <c r="AA57">
        <v>-70.910301579999995</v>
      </c>
      <c r="AB57">
        <v>212015.19</v>
      </c>
      <c r="AC57">
        <v>764930.43</v>
      </c>
      <c r="AD57">
        <v>771043</v>
      </c>
    </row>
    <row r="58" spans="1:30" x14ac:dyDescent="0.25">
      <c r="A58" t="s">
        <v>610</v>
      </c>
      <c r="B58" s="1">
        <v>41708</v>
      </c>
      <c r="C58" s="4">
        <f t="shared" ca="1" si="0"/>
        <v>11</v>
      </c>
      <c r="D58" s="4" t="str" cm="1">
        <f t="array" aca="1" ref="D58" ca="1">_xlfn.IFS(C58&lt;18,"0-17",C58&lt;30,"18-29",C58&lt;40,"30-39",C58&lt;50,"40-49",C58&lt;60,"50-59",C58&lt;70,"60-69",C58&gt;=70,"70+")</f>
        <v>0-17</v>
      </c>
      <c r="E58" t="s">
        <v>29</v>
      </c>
      <c r="F58" t="s">
        <v>611</v>
      </c>
      <c r="G58" t="s">
        <v>29</v>
      </c>
      <c r="H58" t="s">
        <v>29</v>
      </c>
      <c r="I58" t="s">
        <v>29</v>
      </c>
      <c r="J58" t="s">
        <v>612</v>
      </c>
      <c r="K58" t="s">
        <v>595</v>
      </c>
      <c r="L58" t="s">
        <v>613</v>
      </c>
      <c r="M58" t="s">
        <v>29</v>
      </c>
      <c r="N58" t="s">
        <v>29</v>
      </c>
      <c r="O58" t="s">
        <v>29</v>
      </c>
      <c r="P58" t="s">
        <v>34</v>
      </c>
      <c r="Q58" t="s">
        <v>48</v>
      </c>
      <c r="R58" t="s">
        <v>69</v>
      </c>
      <c r="S58" t="s">
        <v>614</v>
      </c>
      <c r="T58" t="s">
        <v>615</v>
      </c>
      <c r="U58" t="s">
        <v>616</v>
      </c>
      <c r="V58" t="s">
        <v>40</v>
      </c>
      <c r="W58" t="s">
        <v>141</v>
      </c>
      <c r="X58">
        <v>25017</v>
      </c>
      <c r="Y58" s="2" t="s">
        <v>617</v>
      </c>
      <c r="Z58">
        <v>42.454215269999999</v>
      </c>
      <c r="AA58">
        <v>-71.128109210000005</v>
      </c>
      <c r="AB58">
        <v>23087</v>
      </c>
      <c r="AC58">
        <v>7792.8</v>
      </c>
      <c r="AD58">
        <v>31944</v>
      </c>
    </row>
    <row r="59" spans="1:30" x14ac:dyDescent="0.25">
      <c r="A59" t="s">
        <v>618</v>
      </c>
      <c r="B59" s="1">
        <v>25071</v>
      </c>
      <c r="C59" s="4">
        <f t="shared" ca="1" si="0"/>
        <v>56</v>
      </c>
      <c r="D59" s="4" t="str" cm="1">
        <f t="array" aca="1" ref="D59" ca="1">_xlfn.IFS(C59&lt;18,"0-17",C59&lt;30,"18-29",C59&lt;40,"30-39",C59&lt;50,"40-49",C59&lt;60,"50-59",C59&lt;70,"60-69",C59&gt;=70,"70+")</f>
        <v>50-59</v>
      </c>
      <c r="E59" t="s">
        <v>29</v>
      </c>
      <c r="F59" t="s">
        <v>619</v>
      </c>
      <c r="G59" t="s">
        <v>620</v>
      </c>
      <c r="H59" t="s">
        <v>621</v>
      </c>
      <c r="I59" t="s">
        <v>56</v>
      </c>
      <c r="J59" t="s">
        <v>622</v>
      </c>
      <c r="K59" t="s">
        <v>623</v>
      </c>
      <c r="L59" t="s">
        <v>624</v>
      </c>
      <c r="M59" t="s">
        <v>29</v>
      </c>
      <c r="N59" t="s">
        <v>29</v>
      </c>
      <c r="O59" t="s">
        <v>116</v>
      </c>
      <c r="P59" t="s">
        <v>34</v>
      </c>
      <c r="Q59" t="s">
        <v>48</v>
      </c>
      <c r="R59" t="s">
        <v>36</v>
      </c>
      <c r="S59" t="s">
        <v>317</v>
      </c>
      <c r="T59" t="s">
        <v>625</v>
      </c>
      <c r="U59" t="s">
        <v>175</v>
      </c>
      <c r="V59" t="s">
        <v>40</v>
      </c>
      <c r="W59" t="s">
        <v>84</v>
      </c>
      <c r="X59">
        <v>25009</v>
      </c>
      <c r="Y59" s="2" t="s">
        <v>176</v>
      </c>
      <c r="Z59">
        <v>42.634812699999998</v>
      </c>
      <c r="AA59">
        <v>-70.563880600000005</v>
      </c>
      <c r="AB59">
        <v>85173.57</v>
      </c>
      <c r="AC59">
        <v>15764.01</v>
      </c>
      <c r="AD59">
        <v>29613</v>
      </c>
    </row>
    <row r="60" spans="1:30" x14ac:dyDescent="0.25">
      <c r="A60" t="s">
        <v>626</v>
      </c>
      <c r="B60" s="1">
        <v>42744</v>
      </c>
      <c r="C60" s="4">
        <f t="shared" ca="1" si="0"/>
        <v>8</v>
      </c>
      <c r="D60" s="4" t="str" cm="1">
        <f t="array" aca="1" ref="D60" ca="1">_xlfn.IFS(C60&lt;18,"0-17",C60&lt;30,"18-29",C60&lt;40,"30-39",C60&lt;50,"40-49",C60&lt;60,"50-59",C60&lt;70,"60-69",C60&gt;=70,"70+")</f>
        <v>0-17</v>
      </c>
      <c r="E60" t="s">
        <v>29</v>
      </c>
      <c r="F60" t="s">
        <v>627</v>
      </c>
      <c r="G60" t="s">
        <v>29</v>
      </c>
      <c r="H60" t="s">
        <v>29</v>
      </c>
      <c r="I60" t="s">
        <v>29</v>
      </c>
      <c r="J60" t="s">
        <v>628</v>
      </c>
      <c r="K60" t="s">
        <v>629</v>
      </c>
      <c r="L60" t="s">
        <v>630</v>
      </c>
      <c r="M60" t="s">
        <v>29</v>
      </c>
      <c r="N60" t="s">
        <v>29</v>
      </c>
      <c r="O60" t="s">
        <v>29</v>
      </c>
      <c r="P60" t="s">
        <v>34</v>
      </c>
      <c r="Q60" t="s">
        <v>35</v>
      </c>
      <c r="R60" t="s">
        <v>36</v>
      </c>
      <c r="S60" t="s">
        <v>631</v>
      </c>
      <c r="T60" t="s">
        <v>632</v>
      </c>
      <c r="U60" t="s">
        <v>319</v>
      </c>
      <c r="V60" t="s">
        <v>40</v>
      </c>
      <c r="W60" t="s">
        <v>84</v>
      </c>
      <c r="X60">
        <v>25009</v>
      </c>
      <c r="Y60" s="2" t="s">
        <v>633</v>
      </c>
      <c r="Z60">
        <v>42.519611470000001</v>
      </c>
      <c r="AA60">
        <v>-70.889669040000001</v>
      </c>
      <c r="AB60">
        <v>1500</v>
      </c>
      <c r="AC60">
        <v>24694.639999999999</v>
      </c>
      <c r="AD60">
        <v>10179</v>
      </c>
    </row>
    <row r="61" spans="1:30" x14ac:dyDescent="0.25">
      <c r="A61" t="s">
        <v>634</v>
      </c>
      <c r="B61" s="1">
        <v>31402</v>
      </c>
      <c r="C61" s="4">
        <f t="shared" ca="1" si="0"/>
        <v>39</v>
      </c>
      <c r="D61" s="4" t="str" cm="1">
        <f t="array" aca="1" ref="D61" ca="1">_xlfn.IFS(C61&lt;18,"0-17",C61&lt;30,"18-29",C61&lt;40,"30-39",C61&lt;50,"40-49",C61&lt;60,"50-59",C61&lt;70,"60-69",C61&gt;=70,"70+")</f>
        <v>30-39</v>
      </c>
      <c r="E61" t="s">
        <v>29</v>
      </c>
      <c r="F61" t="s">
        <v>635</v>
      </c>
      <c r="G61" t="s">
        <v>636</v>
      </c>
      <c r="H61" t="s">
        <v>637</v>
      </c>
      <c r="I61" t="s">
        <v>56</v>
      </c>
      <c r="J61" t="s">
        <v>638</v>
      </c>
      <c r="K61" t="s">
        <v>639</v>
      </c>
      <c r="L61" t="s">
        <v>640</v>
      </c>
      <c r="M61" t="s">
        <v>29</v>
      </c>
      <c r="N61" t="s">
        <v>29</v>
      </c>
      <c r="O61" t="s">
        <v>59</v>
      </c>
      <c r="P61" t="s">
        <v>34</v>
      </c>
      <c r="Q61" t="s">
        <v>48</v>
      </c>
      <c r="R61" t="s">
        <v>36</v>
      </c>
      <c r="S61" t="s">
        <v>317</v>
      </c>
      <c r="T61" t="s">
        <v>641</v>
      </c>
      <c r="U61" t="s">
        <v>642</v>
      </c>
      <c r="V61" t="s">
        <v>40</v>
      </c>
      <c r="W61" t="s">
        <v>141</v>
      </c>
      <c r="X61">
        <v>25017</v>
      </c>
      <c r="Y61" s="2" t="s">
        <v>643</v>
      </c>
      <c r="Z61">
        <v>42.374393189999999</v>
      </c>
      <c r="AA61">
        <v>-71.045453890000005</v>
      </c>
      <c r="AB61">
        <v>30601.72</v>
      </c>
      <c r="AC61">
        <v>520695.18</v>
      </c>
      <c r="AD61">
        <v>7864</v>
      </c>
    </row>
    <row r="62" spans="1:30" x14ac:dyDescent="0.25">
      <c r="A62" t="s">
        <v>644</v>
      </c>
      <c r="B62" s="1">
        <v>30592</v>
      </c>
      <c r="C62" s="4">
        <f t="shared" ca="1" si="0"/>
        <v>41</v>
      </c>
      <c r="D62" s="4" t="str" cm="1">
        <f t="array" aca="1" ref="D62" ca="1">_xlfn.IFS(C62&lt;18,"0-17",C62&lt;30,"18-29",C62&lt;40,"30-39",C62&lt;50,"40-49",C62&lt;60,"50-59",C62&lt;70,"60-69",C62&gt;=70,"70+")</f>
        <v>40-49</v>
      </c>
      <c r="E62" t="s">
        <v>29</v>
      </c>
      <c r="F62" t="s">
        <v>645</v>
      </c>
      <c r="G62" t="s">
        <v>646</v>
      </c>
      <c r="H62" t="s">
        <v>647</v>
      </c>
      <c r="I62" t="s">
        <v>56</v>
      </c>
      <c r="J62" t="s">
        <v>648</v>
      </c>
      <c r="K62" t="s">
        <v>649</v>
      </c>
      <c r="L62" t="s">
        <v>650</v>
      </c>
      <c r="M62" t="s">
        <v>29</v>
      </c>
      <c r="N62" t="s">
        <v>29</v>
      </c>
      <c r="O62" t="s">
        <v>36</v>
      </c>
      <c r="P62" t="s">
        <v>34</v>
      </c>
      <c r="Q62" t="s">
        <v>48</v>
      </c>
      <c r="R62" t="s">
        <v>36</v>
      </c>
      <c r="S62" t="s">
        <v>651</v>
      </c>
      <c r="T62" t="s">
        <v>652</v>
      </c>
      <c r="U62" t="s">
        <v>653</v>
      </c>
      <c r="V62" t="s">
        <v>40</v>
      </c>
      <c r="W62" t="s">
        <v>141</v>
      </c>
      <c r="X62" t="s">
        <v>29</v>
      </c>
      <c r="Y62" s="2" t="s">
        <v>42</v>
      </c>
      <c r="Z62">
        <v>42.480159860000001</v>
      </c>
      <c r="AA62">
        <v>-71.426232229999997</v>
      </c>
      <c r="AB62">
        <v>89416.49</v>
      </c>
      <c r="AC62">
        <v>1676.39</v>
      </c>
      <c r="AD62">
        <v>132270</v>
      </c>
    </row>
    <row r="63" spans="1:30" x14ac:dyDescent="0.25">
      <c r="A63" t="s">
        <v>654</v>
      </c>
      <c r="B63" s="1">
        <v>28300</v>
      </c>
      <c r="C63" s="4">
        <f t="shared" ca="1" si="0"/>
        <v>48</v>
      </c>
      <c r="D63" s="4" t="str" cm="1">
        <f t="array" aca="1" ref="D63" ca="1">_xlfn.IFS(C63&lt;18,"0-17",C63&lt;30,"18-29",C63&lt;40,"30-39",C63&lt;50,"40-49",C63&lt;60,"50-59",C63&lt;70,"60-69",C63&gt;=70,"70+")</f>
        <v>40-49</v>
      </c>
      <c r="E63" t="s">
        <v>29</v>
      </c>
      <c r="F63" t="s">
        <v>655</v>
      </c>
      <c r="G63" t="s">
        <v>656</v>
      </c>
      <c r="H63" t="s">
        <v>657</v>
      </c>
      <c r="I63" t="s">
        <v>56</v>
      </c>
      <c r="J63" t="s">
        <v>658</v>
      </c>
      <c r="K63" t="s">
        <v>659</v>
      </c>
      <c r="L63" t="s">
        <v>660</v>
      </c>
      <c r="M63" t="s">
        <v>29</v>
      </c>
      <c r="N63" t="s">
        <v>29</v>
      </c>
      <c r="O63" t="s">
        <v>116</v>
      </c>
      <c r="P63" t="s">
        <v>34</v>
      </c>
      <c r="Q63" t="s">
        <v>48</v>
      </c>
      <c r="R63" t="s">
        <v>36</v>
      </c>
      <c r="S63" t="s">
        <v>661</v>
      </c>
      <c r="T63" t="s">
        <v>662</v>
      </c>
      <c r="U63" t="s">
        <v>663</v>
      </c>
      <c r="V63" t="s">
        <v>40</v>
      </c>
      <c r="W63" t="s">
        <v>63</v>
      </c>
      <c r="X63">
        <v>25023</v>
      </c>
      <c r="Y63" s="2" t="s">
        <v>664</v>
      </c>
      <c r="Z63">
        <v>42.147372369999999</v>
      </c>
      <c r="AA63">
        <v>-70.729222640000003</v>
      </c>
      <c r="AB63">
        <v>158108.01</v>
      </c>
      <c r="AC63">
        <v>372645.46</v>
      </c>
      <c r="AD63">
        <v>138272</v>
      </c>
    </row>
    <row r="64" spans="1:30" x14ac:dyDescent="0.25">
      <c r="A64" t="s">
        <v>665</v>
      </c>
      <c r="B64" s="1">
        <v>27421</v>
      </c>
      <c r="C64" s="4">
        <f t="shared" ca="1" si="0"/>
        <v>50</v>
      </c>
      <c r="D64" s="4" t="str" cm="1">
        <f t="array" aca="1" ref="D64" ca="1">_xlfn.IFS(C64&lt;18,"0-17",C64&lt;30,"18-29",C64&lt;40,"30-39",C64&lt;50,"40-49",C64&lt;60,"50-59",C64&lt;70,"60-69",C64&gt;=70,"70+")</f>
        <v>50-59</v>
      </c>
      <c r="E64" t="s">
        <v>29</v>
      </c>
      <c r="F64" t="s">
        <v>666</v>
      </c>
      <c r="G64" t="s">
        <v>667</v>
      </c>
      <c r="H64" t="s">
        <v>668</v>
      </c>
      <c r="I64" t="s">
        <v>56</v>
      </c>
      <c r="J64" t="s">
        <v>669</v>
      </c>
      <c r="K64" t="s">
        <v>29</v>
      </c>
      <c r="L64" t="s">
        <v>670</v>
      </c>
      <c r="M64" t="s">
        <v>29</v>
      </c>
      <c r="N64" t="s">
        <v>29</v>
      </c>
      <c r="O64" t="s">
        <v>36</v>
      </c>
      <c r="P64" t="s">
        <v>34</v>
      </c>
      <c r="Q64" t="s">
        <v>48</v>
      </c>
      <c r="R64" t="s">
        <v>36</v>
      </c>
      <c r="S64" t="s">
        <v>671</v>
      </c>
      <c r="T64" t="s">
        <v>672</v>
      </c>
      <c r="U64" t="s">
        <v>673</v>
      </c>
      <c r="V64" t="s">
        <v>40</v>
      </c>
      <c r="W64" t="s">
        <v>141</v>
      </c>
      <c r="X64">
        <v>25009</v>
      </c>
      <c r="Y64" s="2" t="s">
        <v>674</v>
      </c>
      <c r="Z64">
        <v>42.472309989999999</v>
      </c>
      <c r="AA64">
        <v>-71.087186239999994</v>
      </c>
      <c r="AB64">
        <v>129536.24</v>
      </c>
      <c r="AC64">
        <v>16626.78</v>
      </c>
      <c r="AD64">
        <v>66188</v>
      </c>
    </row>
    <row r="65" spans="1:30" x14ac:dyDescent="0.25">
      <c r="A65" t="s">
        <v>675</v>
      </c>
      <c r="B65" s="1">
        <v>31634</v>
      </c>
      <c r="C65" s="4">
        <f t="shared" ca="1" si="0"/>
        <v>38</v>
      </c>
      <c r="D65" s="4" t="str" cm="1">
        <f t="array" aca="1" ref="D65" ca="1">_xlfn.IFS(C65&lt;18,"0-17",C65&lt;30,"18-29",C65&lt;40,"30-39",C65&lt;50,"40-49",C65&lt;60,"50-59",C65&lt;70,"60-69",C65&gt;=70,"70+")</f>
        <v>30-39</v>
      </c>
      <c r="E65" t="s">
        <v>29</v>
      </c>
      <c r="F65" t="s">
        <v>676</v>
      </c>
      <c r="G65" t="s">
        <v>677</v>
      </c>
      <c r="H65" t="s">
        <v>678</v>
      </c>
      <c r="I65" t="s">
        <v>56</v>
      </c>
      <c r="J65" t="s">
        <v>679</v>
      </c>
      <c r="K65" t="s">
        <v>680</v>
      </c>
      <c r="L65" t="s">
        <v>681</v>
      </c>
      <c r="M65" t="s">
        <v>29</v>
      </c>
      <c r="N65" t="s">
        <v>29</v>
      </c>
      <c r="O65" t="s">
        <v>116</v>
      </c>
      <c r="P65" t="s">
        <v>34</v>
      </c>
      <c r="Q65" t="s">
        <v>48</v>
      </c>
      <c r="R65" t="s">
        <v>36</v>
      </c>
      <c r="S65" t="s">
        <v>682</v>
      </c>
      <c r="T65" t="s">
        <v>683</v>
      </c>
      <c r="U65" t="s">
        <v>684</v>
      </c>
      <c r="V65" t="s">
        <v>40</v>
      </c>
      <c r="W65" t="s">
        <v>96</v>
      </c>
      <c r="X65">
        <v>25021</v>
      </c>
      <c r="Y65" s="2" t="s">
        <v>685</v>
      </c>
      <c r="Z65">
        <v>42.243910100000001</v>
      </c>
      <c r="AA65">
        <v>-71.216636489999999</v>
      </c>
      <c r="AB65">
        <v>67936.63</v>
      </c>
      <c r="AC65">
        <v>18106.39</v>
      </c>
      <c r="AD65">
        <v>83030</v>
      </c>
    </row>
    <row r="66" spans="1:30" x14ac:dyDescent="0.25">
      <c r="A66" t="s">
        <v>686</v>
      </c>
      <c r="B66" s="1">
        <v>36751</v>
      </c>
      <c r="C66" s="4">
        <f t="shared" ca="1" si="0"/>
        <v>24</v>
      </c>
      <c r="D66" s="4" t="str" cm="1">
        <f t="array" aca="1" ref="D66" ca="1">_xlfn.IFS(C66&lt;18,"0-17",C66&lt;30,"18-29",C66&lt;40,"30-39",C66&lt;50,"40-49",C66&lt;60,"50-59",C66&lt;70,"60-69",C66&gt;=70,"70+")</f>
        <v>18-29</v>
      </c>
      <c r="E66" t="s">
        <v>29</v>
      </c>
      <c r="F66" t="s">
        <v>687</v>
      </c>
      <c r="G66" t="s">
        <v>688</v>
      </c>
      <c r="H66" t="s">
        <v>689</v>
      </c>
      <c r="I66" t="s">
        <v>56</v>
      </c>
      <c r="J66" t="s">
        <v>690</v>
      </c>
      <c r="K66" t="s">
        <v>691</v>
      </c>
      <c r="L66" t="s">
        <v>588</v>
      </c>
      <c r="M66" t="s">
        <v>29</v>
      </c>
      <c r="N66" t="s">
        <v>29</v>
      </c>
      <c r="O66" t="s">
        <v>29</v>
      </c>
      <c r="P66" t="s">
        <v>510</v>
      </c>
      <c r="Q66" t="s">
        <v>48</v>
      </c>
      <c r="R66" t="s">
        <v>36</v>
      </c>
      <c r="S66" t="s">
        <v>692</v>
      </c>
      <c r="T66" t="s">
        <v>693</v>
      </c>
      <c r="U66" t="s">
        <v>694</v>
      </c>
      <c r="V66" t="s">
        <v>40</v>
      </c>
      <c r="W66" t="s">
        <v>141</v>
      </c>
      <c r="X66" t="s">
        <v>29</v>
      </c>
      <c r="Y66" s="2" t="s">
        <v>42</v>
      </c>
      <c r="Z66">
        <v>42.657778129999997</v>
      </c>
      <c r="AA66">
        <v>-71.293477069999994</v>
      </c>
      <c r="AB66">
        <v>6745.86</v>
      </c>
      <c r="AC66">
        <v>485211.78</v>
      </c>
      <c r="AD66">
        <v>12322</v>
      </c>
    </row>
    <row r="67" spans="1:30" x14ac:dyDescent="0.25">
      <c r="A67" s="3" t="s">
        <v>695</v>
      </c>
      <c r="B67" s="1">
        <v>37683</v>
      </c>
      <c r="C67" s="4">
        <f t="shared" ref="C67:C110" ca="1" si="1">INT((TODAY() - B67) / 365.25)</f>
        <v>22</v>
      </c>
      <c r="D67" s="4" t="str" cm="1">
        <f t="array" aca="1" ref="D67" ca="1">_xlfn.IFS(C67&lt;18,"0-17",C67&lt;30,"18-29",C67&lt;40,"30-39",C67&lt;50,"40-49",C67&lt;60,"50-59",C67&lt;70,"60-69",C67&gt;=70,"70+")</f>
        <v>18-29</v>
      </c>
      <c r="E67" t="s">
        <v>29</v>
      </c>
      <c r="F67" t="s">
        <v>696</v>
      </c>
      <c r="G67" t="s">
        <v>697</v>
      </c>
      <c r="H67" t="s">
        <v>698</v>
      </c>
      <c r="I67" t="s">
        <v>56</v>
      </c>
      <c r="J67" t="s">
        <v>699</v>
      </c>
      <c r="K67" t="s">
        <v>700</v>
      </c>
      <c r="L67" t="s">
        <v>701</v>
      </c>
      <c r="M67" t="s">
        <v>29</v>
      </c>
      <c r="N67" t="s">
        <v>29</v>
      </c>
      <c r="O67" t="s">
        <v>29</v>
      </c>
      <c r="P67" t="s">
        <v>279</v>
      </c>
      <c r="Q67" t="s">
        <v>48</v>
      </c>
      <c r="R67" t="s">
        <v>36</v>
      </c>
      <c r="S67" t="s">
        <v>151</v>
      </c>
      <c r="T67" t="s">
        <v>702</v>
      </c>
      <c r="U67" t="s">
        <v>470</v>
      </c>
      <c r="V67" t="s">
        <v>40</v>
      </c>
      <c r="W67" t="s">
        <v>283</v>
      </c>
      <c r="X67">
        <v>25025</v>
      </c>
      <c r="Y67" s="2" t="s">
        <v>703</v>
      </c>
      <c r="Z67">
        <v>42.369326440000002</v>
      </c>
      <c r="AA67">
        <v>-71.119654120000007</v>
      </c>
      <c r="AB67">
        <v>9492.61</v>
      </c>
      <c r="AC67">
        <v>745743.49</v>
      </c>
      <c r="AD67">
        <v>14108</v>
      </c>
    </row>
    <row r="68" spans="1:30" x14ac:dyDescent="0.25">
      <c r="A68" t="s">
        <v>704</v>
      </c>
      <c r="B68" s="1">
        <v>34371</v>
      </c>
      <c r="C68" s="4">
        <f t="shared" ca="1" si="1"/>
        <v>31</v>
      </c>
      <c r="D68" s="4" t="str" cm="1">
        <f t="array" aca="1" ref="D68" ca="1">_xlfn.IFS(C68&lt;18,"0-17",C68&lt;30,"18-29",C68&lt;40,"30-39",C68&lt;50,"40-49",C68&lt;60,"50-59",C68&lt;70,"60-69",C68&gt;=70,"70+")</f>
        <v>30-39</v>
      </c>
      <c r="E68" t="s">
        <v>29</v>
      </c>
      <c r="F68" t="s">
        <v>705</v>
      </c>
      <c r="G68" t="s">
        <v>706</v>
      </c>
      <c r="H68" t="s">
        <v>707</v>
      </c>
      <c r="I68" t="s">
        <v>77</v>
      </c>
      <c r="J68" t="s">
        <v>708</v>
      </c>
      <c r="K68" t="s">
        <v>709</v>
      </c>
      <c r="L68" t="s">
        <v>710</v>
      </c>
      <c r="M68" t="s">
        <v>29</v>
      </c>
      <c r="N68" t="s">
        <v>711</v>
      </c>
      <c r="O68" t="s">
        <v>36</v>
      </c>
      <c r="P68" t="s">
        <v>34</v>
      </c>
      <c r="Q68" t="s">
        <v>48</v>
      </c>
      <c r="R68" t="s">
        <v>69</v>
      </c>
      <c r="S68" t="s">
        <v>305</v>
      </c>
      <c r="T68" t="s">
        <v>712</v>
      </c>
      <c r="U68" t="s">
        <v>260</v>
      </c>
      <c r="V68" t="s">
        <v>40</v>
      </c>
      <c r="W68" t="s">
        <v>41</v>
      </c>
      <c r="X68" t="s">
        <v>29</v>
      </c>
      <c r="Y68" s="2" t="s">
        <v>42</v>
      </c>
      <c r="Z68">
        <v>42.619320129999998</v>
      </c>
      <c r="AA68">
        <v>-71.917821480000001</v>
      </c>
      <c r="AB68">
        <v>236536.2</v>
      </c>
      <c r="AC68">
        <v>0</v>
      </c>
      <c r="AD68">
        <v>99605</v>
      </c>
    </row>
    <row r="69" spans="1:30" x14ac:dyDescent="0.25">
      <c r="A69" t="s">
        <v>713</v>
      </c>
      <c r="B69" s="1">
        <v>20948</v>
      </c>
      <c r="C69" s="4">
        <f t="shared" ca="1" si="1"/>
        <v>68</v>
      </c>
      <c r="D69" s="4" t="str" cm="1">
        <f t="array" aca="1" ref="D69" ca="1">_xlfn.IFS(C69&lt;18,"0-17",C69&lt;30,"18-29",C69&lt;40,"30-39",C69&lt;50,"40-49",C69&lt;60,"50-59",C69&lt;70,"60-69",C69&gt;=70,"70+")</f>
        <v>60-69</v>
      </c>
      <c r="E69" t="s">
        <v>29</v>
      </c>
      <c r="F69" t="s">
        <v>714</v>
      </c>
      <c r="G69" t="s">
        <v>715</v>
      </c>
      <c r="H69" t="s">
        <v>716</v>
      </c>
      <c r="I69" t="s">
        <v>77</v>
      </c>
      <c r="J69" t="s">
        <v>717</v>
      </c>
      <c r="K69" t="s">
        <v>718</v>
      </c>
      <c r="L69" t="s">
        <v>719</v>
      </c>
      <c r="M69" t="s">
        <v>29</v>
      </c>
      <c r="N69" t="s">
        <v>720</v>
      </c>
      <c r="O69" t="s">
        <v>116</v>
      </c>
      <c r="P69" t="s">
        <v>34</v>
      </c>
      <c r="Q69" t="s">
        <v>48</v>
      </c>
      <c r="R69" t="s">
        <v>69</v>
      </c>
      <c r="S69" t="s">
        <v>721</v>
      </c>
      <c r="T69" t="s">
        <v>722</v>
      </c>
      <c r="U69" t="s">
        <v>723</v>
      </c>
      <c r="V69" t="s">
        <v>40</v>
      </c>
      <c r="W69" t="s">
        <v>120</v>
      </c>
      <c r="X69">
        <v>25001</v>
      </c>
      <c r="Y69" s="2" t="s">
        <v>724</v>
      </c>
      <c r="Z69">
        <v>41.721737230000002</v>
      </c>
      <c r="AA69">
        <v>-70.197173710000001</v>
      </c>
      <c r="AB69">
        <v>665530.26</v>
      </c>
      <c r="AC69">
        <v>341779.19</v>
      </c>
      <c r="AD69">
        <v>62302</v>
      </c>
    </row>
    <row r="70" spans="1:30" x14ac:dyDescent="0.25">
      <c r="A70" t="s">
        <v>725</v>
      </c>
      <c r="B70" s="1">
        <v>31403</v>
      </c>
      <c r="C70" s="4">
        <f t="shared" ca="1" si="1"/>
        <v>39</v>
      </c>
      <c r="D70" s="4" t="str" cm="1">
        <f t="array" aca="1" ref="D70" ca="1">_xlfn.IFS(C70&lt;18,"0-17",C70&lt;30,"18-29",C70&lt;40,"30-39",C70&lt;50,"40-49",C70&lt;60,"50-59",C70&lt;70,"60-69",C70&gt;=70,"70+")</f>
        <v>30-39</v>
      </c>
      <c r="E70" s="1">
        <v>44201</v>
      </c>
      <c r="F70" t="s">
        <v>726</v>
      </c>
      <c r="G70" t="s">
        <v>727</v>
      </c>
      <c r="H70" t="s">
        <v>728</v>
      </c>
      <c r="I70" t="s">
        <v>56</v>
      </c>
      <c r="J70" t="s">
        <v>729</v>
      </c>
      <c r="K70" t="s">
        <v>730</v>
      </c>
      <c r="L70" t="s">
        <v>731</v>
      </c>
      <c r="M70" t="s">
        <v>29</v>
      </c>
      <c r="N70" t="s">
        <v>29</v>
      </c>
      <c r="O70" t="s">
        <v>116</v>
      </c>
      <c r="P70" t="s">
        <v>34</v>
      </c>
      <c r="Q70" t="s">
        <v>48</v>
      </c>
      <c r="R70" t="s">
        <v>36</v>
      </c>
      <c r="S70" t="s">
        <v>732</v>
      </c>
      <c r="T70" t="s">
        <v>733</v>
      </c>
      <c r="U70" t="s">
        <v>734</v>
      </c>
      <c r="V70" t="s">
        <v>40</v>
      </c>
      <c r="W70" t="s">
        <v>41</v>
      </c>
      <c r="X70">
        <v>25027</v>
      </c>
      <c r="Y70" s="2" t="s">
        <v>735</v>
      </c>
      <c r="Z70">
        <v>42.174808970000001</v>
      </c>
      <c r="AA70">
        <v>-71.569287500000002</v>
      </c>
      <c r="AB70">
        <v>117878.86</v>
      </c>
      <c r="AC70">
        <v>59189.07</v>
      </c>
      <c r="AD70">
        <v>192074</v>
      </c>
    </row>
    <row r="71" spans="1:30" x14ac:dyDescent="0.25">
      <c r="A71" t="s">
        <v>736</v>
      </c>
      <c r="B71" s="1">
        <v>33129</v>
      </c>
      <c r="C71" s="4">
        <f t="shared" ca="1" si="1"/>
        <v>34</v>
      </c>
      <c r="D71" s="4" t="str" cm="1">
        <f t="array" aca="1" ref="D71" ca="1">_xlfn.IFS(C71&lt;18,"0-17",C71&lt;30,"18-29",C71&lt;40,"30-39",C71&lt;50,"40-49",C71&lt;60,"50-59",C71&lt;70,"60-69",C71&gt;=70,"70+")</f>
        <v>30-39</v>
      </c>
      <c r="E71" t="s">
        <v>29</v>
      </c>
      <c r="F71" t="s">
        <v>737</v>
      </c>
      <c r="G71" t="s">
        <v>738</v>
      </c>
      <c r="H71" t="s">
        <v>739</v>
      </c>
      <c r="I71" t="s">
        <v>77</v>
      </c>
      <c r="J71" t="s">
        <v>740</v>
      </c>
      <c r="K71" t="s">
        <v>29</v>
      </c>
      <c r="L71" t="s">
        <v>741</v>
      </c>
      <c r="M71" t="s">
        <v>29</v>
      </c>
      <c r="N71" t="s">
        <v>701</v>
      </c>
      <c r="O71" t="s">
        <v>36</v>
      </c>
      <c r="P71" t="s">
        <v>34</v>
      </c>
      <c r="Q71" t="s">
        <v>48</v>
      </c>
      <c r="R71" t="s">
        <v>69</v>
      </c>
      <c r="S71" t="s">
        <v>742</v>
      </c>
      <c r="T71" t="s">
        <v>743</v>
      </c>
      <c r="U71" t="s">
        <v>744</v>
      </c>
      <c r="V71" t="s">
        <v>40</v>
      </c>
      <c r="W71" t="s">
        <v>41</v>
      </c>
      <c r="X71" t="s">
        <v>29</v>
      </c>
      <c r="Y71" s="2" t="s">
        <v>42</v>
      </c>
      <c r="Z71">
        <v>42.236917169999998</v>
      </c>
      <c r="AA71">
        <v>-71.72396492</v>
      </c>
      <c r="AB71">
        <v>141949.9</v>
      </c>
      <c r="AC71">
        <v>303013.96999999997</v>
      </c>
      <c r="AD71">
        <v>142384</v>
      </c>
    </row>
    <row r="72" spans="1:30" x14ac:dyDescent="0.25">
      <c r="A72" t="s">
        <v>745</v>
      </c>
      <c r="B72" s="1">
        <v>31403</v>
      </c>
      <c r="C72" s="4">
        <f t="shared" ca="1" si="1"/>
        <v>39</v>
      </c>
      <c r="D72" s="4" t="str" cm="1">
        <f t="array" aca="1" ref="D72" ca="1">_xlfn.IFS(C72&lt;18,"0-17",C72&lt;30,"18-29",C72&lt;40,"30-39",C72&lt;50,"40-49",C72&lt;60,"50-59",C72&lt;70,"60-69",C72&gt;=70,"70+")</f>
        <v>30-39</v>
      </c>
      <c r="E72" t="s">
        <v>29</v>
      </c>
      <c r="F72" t="s">
        <v>746</v>
      </c>
      <c r="G72" t="s">
        <v>747</v>
      </c>
      <c r="H72" t="s">
        <v>748</v>
      </c>
      <c r="I72" t="s">
        <v>56</v>
      </c>
      <c r="J72" t="s">
        <v>749</v>
      </c>
      <c r="K72" t="s">
        <v>750</v>
      </c>
      <c r="L72" t="s">
        <v>751</v>
      </c>
      <c r="M72" t="s">
        <v>29</v>
      </c>
      <c r="N72" t="s">
        <v>29</v>
      </c>
      <c r="O72" t="s">
        <v>36</v>
      </c>
      <c r="P72" t="s">
        <v>34</v>
      </c>
      <c r="Q72" t="s">
        <v>48</v>
      </c>
      <c r="R72" t="s">
        <v>36</v>
      </c>
      <c r="S72" t="s">
        <v>752</v>
      </c>
      <c r="T72" t="s">
        <v>753</v>
      </c>
      <c r="U72" t="s">
        <v>734</v>
      </c>
      <c r="V72" t="s">
        <v>40</v>
      </c>
      <c r="W72" t="s">
        <v>41</v>
      </c>
      <c r="X72">
        <v>25027</v>
      </c>
      <c r="Y72" s="2" t="s">
        <v>735</v>
      </c>
      <c r="Z72">
        <v>42.208099590000003</v>
      </c>
      <c r="AA72">
        <v>-71.531825119999993</v>
      </c>
      <c r="AB72">
        <v>25952.76</v>
      </c>
      <c r="AC72">
        <v>685601.12</v>
      </c>
      <c r="AD72">
        <v>192074</v>
      </c>
    </row>
    <row r="73" spans="1:30" x14ac:dyDescent="0.25">
      <c r="A73" t="s">
        <v>754</v>
      </c>
      <c r="B73" s="1">
        <v>24934</v>
      </c>
      <c r="C73" s="4">
        <f t="shared" ca="1" si="1"/>
        <v>57</v>
      </c>
      <c r="D73" s="4" t="str" cm="1">
        <f t="array" aca="1" ref="D73" ca="1">_xlfn.IFS(C73&lt;18,"0-17",C73&lt;30,"18-29",C73&lt;40,"30-39",C73&lt;50,"40-49",C73&lt;60,"50-59",C73&lt;70,"60-69",C73&gt;=70,"70+")</f>
        <v>50-59</v>
      </c>
      <c r="E73" t="s">
        <v>29</v>
      </c>
      <c r="F73" t="s">
        <v>755</v>
      </c>
      <c r="G73" t="s">
        <v>756</v>
      </c>
      <c r="H73" t="s">
        <v>757</v>
      </c>
      <c r="I73" t="s">
        <v>56</v>
      </c>
      <c r="J73" t="s">
        <v>758</v>
      </c>
      <c r="K73" t="s">
        <v>759</v>
      </c>
      <c r="L73" t="s">
        <v>760</v>
      </c>
      <c r="M73" t="s">
        <v>29</v>
      </c>
      <c r="N73" t="s">
        <v>29</v>
      </c>
      <c r="O73" t="s">
        <v>116</v>
      </c>
      <c r="P73" t="s">
        <v>34</v>
      </c>
      <c r="Q73" t="s">
        <v>35</v>
      </c>
      <c r="R73" t="s">
        <v>36</v>
      </c>
      <c r="S73" t="s">
        <v>761</v>
      </c>
      <c r="T73" t="s">
        <v>762</v>
      </c>
      <c r="U73" t="s">
        <v>470</v>
      </c>
      <c r="V73" t="s">
        <v>40</v>
      </c>
      <c r="W73" t="s">
        <v>283</v>
      </c>
      <c r="X73">
        <v>25025</v>
      </c>
      <c r="Y73" s="2" t="s">
        <v>763</v>
      </c>
      <c r="Z73">
        <v>42.402156759999997</v>
      </c>
      <c r="AA73">
        <v>-71.013655830000005</v>
      </c>
      <c r="AB73">
        <v>206775.2</v>
      </c>
      <c r="AC73">
        <v>110102.57</v>
      </c>
      <c r="AD73">
        <v>173252</v>
      </c>
    </row>
    <row r="74" spans="1:30" x14ac:dyDescent="0.25">
      <c r="A74" t="s">
        <v>764</v>
      </c>
      <c r="B74" s="1">
        <v>25565</v>
      </c>
      <c r="C74" s="4">
        <f t="shared" ca="1" si="1"/>
        <v>55</v>
      </c>
      <c r="D74" s="4" t="str" cm="1">
        <f t="array" aca="1" ref="D74" ca="1">_xlfn.IFS(C74&lt;18,"0-17",C74&lt;30,"18-29",C74&lt;40,"30-39",C74&lt;50,"40-49",C74&lt;60,"50-59",C74&lt;70,"60-69",C74&gt;=70,"70+")</f>
        <v>50-59</v>
      </c>
      <c r="E74" t="s">
        <v>29</v>
      </c>
      <c r="F74" t="s">
        <v>765</v>
      </c>
      <c r="G74" t="s">
        <v>766</v>
      </c>
      <c r="H74" t="s">
        <v>767</v>
      </c>
      <c r="I74" t="s">
        <v>77</v>
      </c>
      <c r="J74" t="s">
        <v>768</v>
      </c>
      <c r="K74" t="s">
        <v>769</v>
      </c>
      <c r="L74" t="s">
        <v>770</v>
      </c>
      <c r="M74" t="s">
        <v>29</v>
      </c>
      <c r="N74" t="s">
        <v>771</v>
      </c>
      <c r="O74" t="s">
        <v>36</v>
      </c>
      <c r="P74" t="s">
        <v>34</v>
      </c>
      <c r="Q74" t="s">
        <v>35</v>
      </c>
      <c r="R74" t="s">
        <v>69</v>
      </c>
      <c r="S74" t="s">
        <v>772</v>
      </c>
      <c r="T74" t="s">
        <v>773</v>
      </c>
      <c r="U74" t="s">
        <v>470</v>
      </c>
      <c r="V74" t="s">
        <v>40</v>
      </c>
      <c r="W74" t="s">
        <v>283</v>
      </c>
      <c r="X74">
        <v>25025</v>
      </c>
      <c r="Y74" s="2" t="s">
        <v>284</v>
      </c>
      <c r="Z74">
        <v>42.316935200000003</v>
      </c>
      <c r="AA74">
        <v>-71.133982070000002</v>
      </c>
      <c r="AB74">
        <v>183081.17</v>
      </c>
      <c r="AC74">
        <v>344499.84</v>
      </c>
      <c r="AD74">
        <v>28433</v>
      </c>
    </row>
    <row r="75" spans="1:30" x14ac:dyDescent="0.25">
      <c r="A75" t="s">
        <v>774</v>
      </c>
      <c r="B75" s="1">
        <v>44439</v>
      </c>
      <c r="C75" s="4">
        <f t="shared" ca="1" si="1"/>
        <v>3</v>
      </c>
      <c r="D75" s="4" t="str" cm="1">
        <f t="array" aca="1" ref="D75" ca="1">_xlfn.IFS(C75&lt;18,"0-17",C75&lt;30,"18-29",C75&lt;40,"30-39",C75&lt;50,"40-49",C75&lt;60,"50-59",C75&lt;70,"60-69",C75&gt;=70,"70+")</f>
        <v>0-17</v>
      </c>
      <c r="E75" t="s">
        <v>29</v>
      </c>
      <c r="F75" t="s">
        <v>775</v>
      </c>
      <c r="G75" t="s">
        <v>29</v>
      </c>
      <c r="H75" t="s">
        <v>29</v>
      </c>
      <c r="I75" t="s">
        <v>29</v>
      </c>
      <c r="J75" t="s">
        <v>776</v>
      </c>
      <c r="K75" t="s">
        <v>777</v>
      </c>
      <c r="L75" t="s">
        <v>778</v>
      </c>
      <c r="M75" t="s">
        <v>29</v>
      </c>
      <c r="N75" t="s">
        <v>29</v>
      </c>
      <c r="O75" t="s">
        <v>29</v>
      </c>
      <c r="P75" t="s">
        <v>34</v>
      </c>
      <c r="Q75" t="s">
        <v>48</v>
      </c>
      <c r="R75" t="s">
        <v>36</v>
      </c>
      <c r="S75" t="s">
        <v>631</v>
      </c>
      <c r="T75" t="s">
        <v>779</v>
      </c>
      <c r="U75" t="s">
        <v>780</v>
      </c>
      <c r="V75" t="s">
        <v>40</v>
      </c>
      <c r="W75" t="s">
        <v>41</v>
      </c>
      <c r="X75">
        <v>25027</v>
      </c>
      <c r="Y75" s="2" t="s">
        <v>781</v>
      </c>
      <c r="Z75">
        <v>42.540420660000002</v>
      </c>
      <c r="AA75">
        <v>-71.865722329999997</v>
      </c>
      <c r="AB75">
        <v>450</v>
      </c>
      <c r="AC75">
        <v>8047.88</v>
      </c>
      <c r="AD75">
        <v>21026</v>
      </c>
    </row>
    <row r="76" spans="1:30" x14ac:dyDescent="0.25">
      <c r="A76" t="s">
        <v>782</v>
      </c>
      <c r="B76" s="1">
        <v>41564</v>
      </c>
      <c r="C76" s="4">
        <f t="shared" ca="1" si="1"/>
        <v>11</v>
      </c>
      <c r="D76" s="4" t="str" cm="1">
        <f t="array" aca="1" ref="D76" ca="1">_xlfn.IFS(C76&lt;18,"0-17",C76&lt;30,"18-29",C76&lt;40,"30-39",C76&lt;50,"40-49",C76&lt;60,"50-59",C76&lt;70,"60-69",C76&gt;=70,"70+")</f>
        <v>0-17</v>
      </c>
      <c r="E76" t="s">
        <v>29</v>
      </c>
      <c r="F76" t="s">
        <v>783</v>
      </c>
      <c r="G76" t="s">
        <v>29</v>
      </c>
      <c r="H76" t="s">
        <v>29</v>
      </c>
      <c r="I76" t="s">
        <v>29</v>
      </c>
      <c r="J76" t="s">
        <v>784</v>
      </c>
      <c r="K76" t="s">
        <v>769</v>
      </c>
      <c r="L76" t="s">
        <v>785</v>
      </c>
      <c r="M76" t="s">
        <v>29</v>
      </c>
      <c r="N76" t="s">
        <v>29</v>
      </c>
      <c r="O76" t="s">
        <v>29</v>
      </c>
      <c r="P76" t="s">
        <v>34</v>
      </c>
      <c r="Q76" t="s">
        <v>48</v>
      </c>
      <c r="R76" t="s">
        <v>36</v>
      </c>
      <c r="S76" t="s">
        <v>786</v>
      </c>
      <c r="T76" t="s">
        <v>787</v>
      </c>
      <c r="U76" t="s">
        <v>788</v>
      </c>
      <c r="V76" t="s">
        <v>40</v>
      </c>
      <c r="W76" t="s">
        <v>84</v>
      </c>
      <c r="X76">
        <v>25009</v>
      </c>
      <c r="Y76" s="2" t="s">
        <v>674</v>
      </c>
      <c r="Z76">
        <v>42.583365790000002</v>
      </c>
      <c r="AA76">
        <v>-70.952247040000003</v>
      </c>
      <c r="AB76">
        <v>13227.24</v>
      </c>
      <c r="AC76">
        <v>0</v>
      </c>
      <c r="AD76">
        <v>65399</v>
      </c>
    </row>
    <row r="77" spans="1:30" x14ac:dyDescent="0.25">
      <c r="A77" t="s">
        <v>789</v>
      </c>
      <c r="B77" s="1">
        <v>27629</v>
      </c>
      <c r="C77" s="4">
        <f t="shared" ca="1" si="1"/>
        <v>49</v>
      </c>
      <c r="D77" s="4" t="str" cm="1">
        <f t="array" aca="1" ref="D77" ca="1">_xlfn.IFS(C77&lt;18,"0-17",C77&lt;30,"18-29",C77&lt;40,"30-39",C77&lt;50,"40-49",C77&lt;60,"50-59",C77&lt;70,"60-69",C77&gt;=70,"70+")</f>
        <v>40-49</v>
      </c>
      <c r="E77" t="s">
        <v>29</v>
      </c>
      <c r="F77" t="s">
        <v>790</v>
      </c>
      <c r="G77" t="s">
        <v>791</v>
      </c>
      <c r="H77" t="s">
        <v>792</v>
      </c>
      <c r="I77" t="s">
        <v>77</v>
      </c>
      <c r="J77" t="s">
        <v>793</v>
      </c>
      <c r="K77" t="s">
        <v>794</v>
      </c>
      <c r="L77" t="s">
        <v>795</v>
      </c>
      <c r="M77" t="s">
        <v>29</v>
      </c>
      <c r="N77" t="s">
        <v>796</v>
      </c>
      <c r="O77" t="s">
        <v>36</v>
      </c>
      <c r="P77" t="s">
        <v>34</v>
      </c>
      <c r="Q77" t="s">
        <v>48</v>
      </c>
      <c r="R77" t="s">
        <v>69</v>
      </c>
      <c r="S77" t="s">
        <v>797</v>
      </c>
      <c r="T77" t="s">
        <v>798</v>
      </c>
      <c r="U77" t="s">
        <v>153</v>
      </c>
      <c r="V77" t="s">
        <v>40</v>
      </c>
      <c r="W77" t="s">
        <v>84</v>
      </c>
      <c r="X77">
        <v>25009</v>
      </c>
      <c r="Y77" s="2" t="s">
        <v>799</v>
      </c>
      <c r="Z77">
        <v>42.760130420000003</v>
      </c>
      <c r="AA77">
        <v>-71.008858669999995</v>
      </c>
      <c r="AB77">
        <v>397266.47</v>
      </c>
      <c r="AC77">
        <v>297527.24</v>
      </c>
      <c r="AD77">
        <v>45453</v>
      </c>
    </row>
    <row r="78" spans="1:30" x14ac:dyDescent="0.25">
      <c r="A78" t="s">
        <v>800</v>
      </c>
      <c r="B78" s="1">
        <v>29177</v>
      </c>
      <c r="C78" s="4">
        <f t="shared" ca="1" si="1"/>
        <v>45</v>
      </c>
      <c r="D78" s="4" t="str" cm="1">
        <f t="array" aca="1" ref="D78" ca="1">_xlfn.IFS(C78&lt;18,"0-17",C78&lt;30,"18-29",C78&lt;40,"30-39",C78&lt;50,"40-49",C78&lt;60,"50-59",C78&lt;70,"60-69",C78&gt;=70,"70+")</f>
        <v>40-49</v>
      </c>
      <c r="E78" t="s">
        <v>29</v>
      </c>
      <c r="F78" t="s">
        <v>801</v>
      </c>
      <c r="G78" t="s">
        <v>802</v>
      </c>
      <c r="H78" t="s">
        <v>803</v>
      </c>
      <c r="I78" t="s">
        <v>77</v>
      </c>
      <c r="J78" t="s">
        <v>804</v>
      </c>
      <c r="K78" t="s">
        <v>805</v>
      </c>
      <c r="L78" t="s">
        <v>806</v>
      </c>
      <c r="M78" t="s">
        <v>29</v>
      </c>
      <c r="N78" t="s">
        <v>807</v>
      </c>
      <c r="O78" t="s">
        <v>293</v>
      </c>
      <c r="P78" t="s">
        <v>34</v>
      </c>
      <c r="Q78" t="s">
        <v>48</v>
      </c>
      <c r="R78" t="s">
        <v>69</v>
      </c>
      <c r="S78" t="s">
        <v>808</v>
      </c>
      <c r="T78" t="s">
        <v>809</v>
      </c>
      <c r="U78" t="s">
        <v>272</v>
      </c>
      <c r="V78" t="s">
        <v>40</v>
      </c>
      <c r="W78" t="s">
        <v>96</v>
      </c>
      <c r="X78">
        <v>25021</v>
      </c>
      <c r="Y78" s="2" t="s">
        <v>810</v>
      </c>
      <c r="Z78">
        <v>42.205900399999997</v>
      </c>
      <c r="AA78">
        <v>-71.109486820000001</v>
      </c>
      <c r="AB78">
        <v>431808.43</v>
      </c>
      <c r="AC78">
        <v>463674.48</v>
      </c>
      <c r="AD78">
        <v>46964</v>
      </c>
    </row>
    <row r="79" spans="1:30" x14ac:dyDescent="0.25">
      <c r="A79" t="s">
        <v>811</v>
      </c>
      <c r="B79" s="1">
        <v>29316</v>
      </c>
      <c r="C79" s="4">
        <f t="shared" ca="1" si="1"/>
        <v>45</v>
      </c>
      <c r="D79" s="4" t="str" cm="1">
        <f t="array" aca="1" ref="D79" ca="1">_xlfn.IFS(C79&lt;18,"0-17",C79&lt;30,"18-29",C79&lt;40,"30-39",C79&lt;50,"40-49",C79&lt;60,"50-59",C79&lt;70,"60-69",C79&gt;=70,"70+")</f>
        <v>40-49</v>
      </c>
      <c r="E79" t="s">
        <v>29</v>
      </c>
      <c r="F79" t="s">
        <v>812</v>
      </c>
      <c r="G79" t="s">
        <v>813</v>
      </c>
      <c r="H79" t="s">
        <v>814</v>
      </c>
      <c r="I79" t="s">
        <v>77</v>
      </c>
      <c r="J79" t="s">
        <v>815</v>
      </c>
      <c r="K79" t="s">
        <v>816</v>
      </c>
      <c r="L79" t="s">
        <v>817</v>
      </c>
      <c r="M79" t="s">
        <v>29</v>
      </c>
      <c r="N79" t="s">
        <v>818</v>
      </c>
      <c r="O79" t="s">
        <v>116</v>
      </c>
      <c r="P79" t="s">
        <v>34</v>
      </c>
      <c r="Q79" t="s">
        <v>35</v>
      </c>
      <c r="R79" t="s">
        <v>69</v>
      </c>
      <c r="S79" t="s">
        <v>819</v>
      </c>
      <c r="T79" t="s">
        <v>820</v>
      </c>
      <c r="U79" t="s">
        <v>163</v>
      </c>
      <c r="V79" t="s">
        <v>40</v>
      </c>
      <c r="W79" t="s">
        <v>132</v>
      </c>
      <c r="X79">
        <v>25013</v>
      </c>
      <c r="Y79" s="2" t="s">
        <v>821</v>
      </c>
      <c r="Z79">
        <v>42.075055999999996</v>
      </c>
      <c r="AA79">
        <v>-72.625278499999993</v>
      </c>
      <c r="AB79">
        <v>392860.45</v>
      </c>
      <c r="AC79">
        <v>364801.24</v>
      </c>
      <c r="AD79">
        <v>75920</v>
      </c>
    </row>
    <row r="80" spans="1:30" x14ac:dyDescent="0.25">
      <c r="A80" t="s">
        <v>822</v>
      </c>
      <c r="B80" s="1">
        <v>36782</v>
      </c>
      <c r="C80" s="4">
        <f t="shared" ca="1" si="1"/>
        <v>24</v>
      </c>
      <c r="D80" s="4" t="str" cm="1">
        <f t="array" aca="1" ref="D80" ca="1">_xlfn.IFS(C80&lt;18,"0-17",C80&lt;30,"18-29",C80&lt;40,"30-39",C80&lt;50,"40-49",C80&lt;60,"50-59",C80&lt;70,"60-69",C80&gt;=70,"70+")</f>
        <v>18-29</v>
      </c>
      <c r="E80" t="s">
        <v>29</v>
      </c>
      <c r="F80" t="s">
        <v>823</v>
      </c>
      <c r="G80" t="s">
        <v>824</v>
      </c>
      <c r="H80" t="s">
        <v>825</v>
      </c>
      <c r="I80" t="s">
        <v>190</v>
      </c>
      <c r="J80" t="s">
        <v>826</v>
      </c>
      <c r="K80" t="s">
        <v>827</v>
      </c>
      <c r="L80" t="s">
        <v>828</v>
      </c>
      <c r="M80" t="s">
        <v>29</v>
      </c>
      <c r="N80" t="s">
        <v>29</v>
      </c>
      <c r="O80" t="s">
        <v>29</v>
      </c>
      <c r="P80" t="s">
        <v>34</v>
      </c>
      <c r="Q80" t="s">
        <v>48</v>
      </c>
      <c r="R80" t="s">
        <v>69</v>
      </c>
      <c r="S80" t="s">
        <v>829</v>
      </c>
      <c r="T80" t="s">
        <v>830</v>
      </c>
      <c r="U80" t="s">
        <v>831</v>
      </c>
      <c r="V80" t="s">
        <v>40</v>
      </c>
      <c r="W80" t="s">
        <v>141</v>
      </c>
      <c r="X80">
        <v>25017</v>
      </c>
      <c r="Y80" s="2" t="s">
        <v>832</v>
      </c>
      <c r="Z80">
        <v>42.350119630000002</v>
      </c>
      <c r="AA80">
        <v>-71.223540290000003</v>
      </c>
      <c r="AB80">
        <v>117244.1</v>
      </c>
      <c r="AC80">
        <v>311938.59999999998</v>
      </c>
      <c r="AD80">
        <v>27163</v>
      </c>
    </row>
    <row r="81" spans="1:30" x14ac:dyDescent="0.25">
      <c r="A81" t="s">
        <v>833</v>
      </c>
      <c r="B81" s="1">
        <v>33237</v>
      </c>
      <c r="C81" s="4">
        <f t="shared" ca="1" si="1"/>
        <v>34</v>
      </c>
      <c r="D81" s="4" t="str" cm="1">
        <f t="array" aca="1" ref="D81" ca="1">_xlfn.IFS(C81&lt;18,"0-17",C81&lt;30,"18-29",C81&lt;40,"30-39",C81&lt;50,"40-49",C81&lt;60,"50-59",C81&lt;70,"60-69",C81&gt;=70,"70+")</f>
        <v>30-39</v>
      </c>
      <c r="E81" t="s">
        <v>29</v>
      </c>
      <c r="F81" t="s">
        <v>834</v>
      </c>
      <c r="G81" t="s">
        <v>835</v>
      </c>
      <c r="H81" t="s">
        <v>836</v>
      </c>
      <c r="I81" t="s">
        <v>77</v>
      </c>
      <c r="J81" t="s">
        <v>837</v>
      </c>
      <c r="K81" t="s">
        <v>29</v>
      </c>
      <c r="L81" t="s">
        <v>838</v>
      </c>
      <c r="M81" t="s">
        <v>29</v>
      </c>
      <c r="N81" t="s">
        <v>839</v>
      </c>
      <c r="O81" t="s">
        <v>36</v>
      </c>
      <c r="P81" t="s">
        <v>34</v>
      </c>
      <c r="Q81" t="s">
        <v>48</v>
      </c>
      <c r="R81" t="s">
        <v>69</v>
      </c>
      <c r="S81" t="s">
        <v>317</v>
      </c>
      <c r="T81" t="s">
        <v>840</v>
      </c>
      <c r="U81" t="s">
        <v>569</v>
      </c>
      <c r="V81" t="s">
        <v>40</v>
      </c>
      <c r="W81" t="s">
        <v>141</v>
      </c>
      <c r="X81">
        <v>25017</v>
      </c>
      <c r="Y81" s="2" t="s">
        <v>841</v>
      </c>
      <c r="Z81">
        <v>42.611191529999999</v>
      </c>
      <c r="AA81">
        <v>-71.272802159999998</v>
      </c>
      <c r="AB81">
        <v>125801.22</v>
      </c>
      <c r="AC81">
        <v>29692.53</v>
      </c>
      <c r="AD81">
        <v>182209</v>
      </c>
    </row>
    <row r="82" spans="1:30" x14ac:dyDescent="0.25">
      <c r="A82" t="s">
        <v>842</v>
      </c>
      <c r="B82" s="1">
        <v>45826</v>
      </c>
      <c r="C82" s="4">
        <f t="shared" ca="1" si="1"/>
        <v>0</v>
      </c>
      <c r="D82" s="4" t="str" cm="1">
        <f t="array" aca="1" ref="D82" ca="1">_xlfn.IFS(C82&lt;18,"0-17",C82&lt;30,"18-29",C82&lt;40,"30-39",C82&lt;50,"40-49",C82&lt;60,"50-59",C82&lt;70,"60-69",C82&gt;=70,"70+")</f>
        <v>0-17</v>
      </c>
      <c r="E82" t="s">
        <v>29</v>
      </c>
      <c r="F82" t="s">
        <v>843</v>
      </c>
      <c r="G82" t="s">
        <v>29</v>
      </c>
      <c r="H82" t="s">
        <v>29</v>
      </c>
      <c r="I82" t="s">
        <v>29</v>
      </c>
      <c r="J82" t="s">
        <v>844</v>
      </c>
      <c r="K82" t="s">
        <v>29</v>
      </c>
      <c r="L82" t="s">
        <v>204</v>
      </c>
      <c r="M82" t="s">
        <v>29</v>
      </c>
      <c r="N82" t="s">
        <v>29</v>
      </c>
      <c r="O82" t="s">
        <v>29</v>
      </c>
      <c r="P82" t="s">
        <v>34</v>
      </c>
      <c r="Q82" t="s">
        <v>48</v>
      </c>
      <c r="R82" t="s">
        <v>69</v>
      </c>
      <c r="S82" t="s">
        <v>845</v>
      </c>
      <c r="T82" t="s">
        <v>846</v>
      </c>
      <c r="U82" t="s">
        <v>847</v>
      </c>
      <c r="V82" t="s">
        <v>40</v>
      </c>
      <c r="W82" t="s">
        <v>132</v>
      </c>
      <c r="X82">
        <v>25013</v>
      </c>
      <c r="Y82" s="2" t="s">
        <v>848</v>
      </c>
      <c r="Z82">
        <v>42.181929869999998</v>
      </c>
      <c r="AA82">
        <v>-72.40251834</v>
      </c>
      <c r="AB82">
        <v>347.38</v>
      </c>
      <c r="AC82">
        <v>0</v>
      </c>
      <c r="AD82">
        <v>77620</v>
      </c>
    </row>
    <row r="83" spans="1:30" x14ac:dyDescent="0.25">
      <c r="A83" t="s">
        <v>849</v>
      </c>
      <c r="B83" s="1">
        <v>18804</v>
      </c>
      <c r="C83" s="4">
        <f t="shared" ca="1" si="1"/>
        <v>74</v>
      </c>
      <c r="D83" s="4" t="str" cm="1">
        <f t="array" aca="1" ref="D83" ca="1">_xlfn.IFS(C83&lt;18,"0-17",C83&lt;30,"18-29",C83&lt;40,"30-39",C83&lt;50,"40-49",C83&lt;60,"50-59",C83&lt;70,"60-69",C83&gt;=70,"70+")</f>
        <v>70+</v>
      </c>
      <c r="E83" t="s">
        <v>29</v>
      </c>
      <c r="F83" t="s">
        <v>850</v>
      </c>
      <c r="G83" t="s">
        <v>851</v>
      </c>
      <c r="H83" t="s">
        <v>852</v>
      </c>
      <c r="I83" t="s">
        <v>56</v>
      </c>
      <c r="J83" t="s">
        <v>853</v>
      </c>
      <c r="K83" t="s">
        <v>854</v>
      </c>
      <c r="L83" t="s">
        <v>855</v>
      </c>
      <c r="M83" t="s">
        <v>29</v>
      </c>
      <c r="N83" t="s">
        <v>29</v>
      </c>
      <c r="O83" t="s">
        <v>293</v>
      </c>
      <c r="P83" t="s">
        <v>34</v>
      </c>
      <c r="Q83" t="s">
        <v>48</v>
      </c>
      <c r="R83" t="s">
        <v>36</v>
      </c>
      <c r="S83" t="s">
        <v>856</v>
      </c>
      <c r="T83" t="s">
        <v>857</v>
      </c>
      <c r="U83" t="s">
        <v>858</v>
      </c>
      <c r="V83" t="s">
        <v>40</v>
      </c>
      <c r="W83" t="s">
        <v>120</v>
      </c>
      <c r="X83">
        <v>25001</v>
      </c>
      <c r="Y83" s="2" t="s">
        <v>859</v>
      </c>
      <c r="Z83">
        <v>41.732767379999999</v>
      </c>
      <c r="AA83">
        <v>-70.05560054</v>
      </c>
      <c r="AB83">
        <v>20260.05</v>
      </c>
      <c r="AC83">
        <v>1252297.3500000001</v>
      </c>
      <c r="AD83">
        <v>3209</v>
      </c>
    </row>
    <row r="84" spans="1:30" x14ac:dyDescent="0.25">
      <c r="A84" t="s">
        <v>860</v>
      </c>
      <c r="B84" s="1">
        <v>43403</v>
      </c>
      <c r="C84" s="4">
        <f t="shared" ca="1" si="1"/>
        <v>6</v>
      </c>
      <c r="D84" s="4" t="str" cm="1">
        <f t="array" aca="1" ref="D84" ca="1">_xlfn.IFS(C84&lt;18,"0-17",C84&lt;30,"18-29",C84&lt;40,"30-39",C84&lt;50,"40-49",C84&lt;60,"50-59",C84&lt;70,"60-69",C84&gt;=70,"70+")</f>
        <v>0-17</v>
      </c>
      <c r="E84" t="s">
        <v>29</v>
      </c>
      <c r="F84" t="s">
        <v>861</v>
      </c>
      <c r="G84" t="s">
        <v>29</v>
      </c>
      <c r="H84" t="s">
        <v>29</v>
      </c>
      <c r="I84" t="s">
        <v>29</v>
      </c>
      <c r="J84" t="s">
        <v>862</v>
      </c>
      <c r="K84" t="s">
        <v>863</v>
      </c>
      <c r="L84" t="s">
        <v>864</v>
      </c>
      <c r="M84" t="s">
        <v>29</v>
      </c>
      <c r="N84" t="s">
        <v>29</v>
      </c>
      <c r="O84" t="s">
        <v>29</v>
      </c>
      <c r="P84" t="s">
        <v>34</v>
      </c>
      <c r="Q84" t="s">
        <v>48</v>
      </c>
      <c r="R84" t="s">
        <v>69</v>
      </c>
      <c r="S84" t="s">
        <v>865</v>
      </c>
      <c r="T84" t="s">
        <v>866</v>
      </c>
      <c r="U84" t="s">
        <v>867</v>
      </c>
      <c r="V84" t="s">
        <v>40</v>
      </c>
      <c r="W84" t="s">
        <v>63</v>
      </c>
      <c r="X84">
        <v>25023</v>
      </c>
      <c r="Y84" s="2" t="s">
        <v>868</v>
      </c>
      <c r="Z84">
        <v>41.982429250000003</v>
      </c>
      <c r="AA84">
        <v>-70.943721969999999</v>
      </c>
      <c r="AB84">
        <v>9172.42</v>
      </c>
      <c r="AC84">
        <v>12316.32</v>
      </c>
      <c r="AD84">
        <v>983</v>
      </c>
    </row>
    <row r="85" spans="1:30" x14ac:dyDescent="0.25">
      <c r="A85" t="s">
        <v>869</v>
      </c>
      <c r="B85" s="1">
        <v>37198</v>
      </c>
      <c r="C85" s="4">
        <f t="shared" ca="1" si="1"/>
        <v>23</v>
      </c>
      <c r="D85" s="4" t="str" cm="1">
        <f t="array" aca="1" ref="D85" ca="1">_xlfn.IFS(C85&lt;18,"0-17",C85&lt;30,"18-29",C85&lt;40,"30-39",C85&lt;50,"40-49",C85&lt;60,"50-59",C85&lt;70,"60-69",C85&gt;=70,"70+")</f>
        <v>18-29</v>
      </c>
      <c r="E85" t="s">
        <v>29</v>
      </c>
      <c r="F85" t="s">
        <v>870</v>
      </c>
      <c r="G85" t="s">
        <v>871</v>
      </c>
      <c r="H85" t="s">
        <v>872</v>
      </c>
      <c r="I85" t="s">
        <v>190</v>
      </c>
      <c r="J85" t="s">
        <v>873</v>
      </c>
      <c r="K85" t="s">
        <v>874</v>
      </c>
      <c r="L85" t="s">
        <v>875</v>
      </c>
      <c r="M85" t="s">
        <v>29</v>
      </c>
      <c r="N85" t="s">
        <v>29</v>
      </c>
      <c r="O85" t="s">
        <v>29</v>
      </c>
      <c r="P85" t="s">
        <v>34</v>
      </c>
      <c r="Q85" t="s">
        <v>48</v>
      </c>
      <c r="R85" t="s">
        <v>69</v>
      </c>
      <c r="S85" t="s">
        <v>567</v>
      </c>
      <c r="T85" t="s">
        <v>876</v>
      </c>
      <c r="U85" t="s">
        <v>470</v>
      </c>
      <c r="V85" t="s">
        <v>40</v>
      </c>
      <c r="W85" t="s">
        <v>283</v>
      </c>
      <c r="X85">
        <v>25025</v>
      </c>
      <c r="Y85" s="2" t="s">
        <v>877</v>
      </c>
      <c r="Z85">
        <v>42.388974339999997</v>
      </c>
      <c r="AA85">
        <v>-71.042944860000006</v>
      </c>
      <c r="AB85">
        <v>129888.57</v>
      </c>
      <c r="AC85">
        <v>200689.36</v>
      </c>
      <c r="AD85">
        <v>142594</v>
      </c>
    </row>
    <row r="86" spans="1:30" x14ac:dyDescent="0.25">
      <c r="A86" t="s">
        <v>878</v>
      </c>
      <c r="B86" s="1">
        <v>21222</v>
      </c>
      <c r="C86" s="4">
        <f t="shared" ca="1" si="1"/>
        <v>67</v>
      </c>
      <c r="D86" s="4" t="str" cm="1">
        <f t="array" aca="1" ref="D86" ca="1">_xlfn.IFS(C86&lt;18,"0-17",C86&lt;30,"18-29",C86&lt;40,"30-39",C86&lt;50,"40-49",C86&lt;60,"50-59",C86&lt;70,"60-69",C86&gt;=70,"70+")</f>
        <v>60-69</v>
      </c>
      <c r="E86" t="s">
        <v>29</v>
      </c>
      <c r="F86" t="s">
        <v>879</v>
      </c>
      <c r="G86" t="s">
        <v>880</v>
      </c>
      <c r="H86" t="s">
        <v>881</v>
      </c>
      <c r="I86" t="s">
        <v>77</v>
      </c>
      <c r="J86" t="s">
        <v>882</v>
      </c>
      <c r="K86" t="s">
        <v>883</v>
      </c>
      <c r="L86" t="s">
        <v>864</v>
      </c>
      <c r="M86" t="s">
        <v>29</v>
      </c>
      <c r="N86" t="s">
        <v>884</v>
      </c>
      <c r="O86" t="s">
        <v>36</v>
      </c>
      <c r="P86" t="s">
        <v>34</v>
      </c>
      <c r="Q86" t="s">
        <v>48</v>
      </c>
      <c r="R86" t="s">
        <v>69</v>
      </c>
      <c r="S86" t="s">
        <v>808</v>
      </c>
      <c r="T86" t="s">
        <v>885</v>
      </c>
      <c r="U86" t="s">
        <v>886</v>
      </c>
      <c r="V86" t="s">
        <v>40</v>
      </c>
      <c r="W86" t="s">
        <v>887</v>
      </c>
      <c r="X86">
        <v>25007</v>
      </c>
      <c r="Y86" s="2" t="s">
        <v>888</v>
      </c>
      <c r="Z86">
        <v>41.499545500000004</v>
      </c>
      <c r="AA86">
        <v>-70.615235420000005</v>
      </c>
      <c r="AB86">
        <v>512224.4</v>
      </c>
      <c r="AC86">
        <v>173973.25</v>
      </c>
      <c r="AD86">
        <v>114395</v>
      </c>
    </row>
    <row r="87" spans="1:30" x14ac:dyDescent="0.25">
      <c r="A87" t="s">
        <v>889</v>
      </c>
      <c r="B87" s="1">
        <v>37402</v>
      </c>
      <c r="C87" s="4">
        <f t="shared" ca="1" si="1"/>
        <v>23</v>
      </c>
      <c r="D87" s="4" t="str" cm="1">
        <f t="array" aca="1" ref="D87" ca="1">_xlfn.IFS(C87&lt;18,"0-17",C87&lt;30,"18-29",C87&lt;40,"30-39",C87&lt;50,"40-49",C87&lt;60,"50-59",C87&lt;70,"60-69",C87&gt;=70,"70+")</f>
        <v>18-29</v>
      </c>
      <c r="E87" s="1">
        <v>39698</v>
      </c>
      <c r="F87" t="s">
        <v>890</v>
      </c>
      <c r="G87" t="s">
        <v>29</v>
      </c>
      <c r="H87" t="s">
        <v>29</v>
      </c>
      <c r="I87" t="s">
        <v>29</v>
      </c>
      <c r="J87" t="s">
        <v>891</v>
      </c>
      <c r="K87" t="s">
        <v>892</v>
      </c>
      <c r="L87" t="s">
        <v>778</v>
      </c>
      <c r="M87" t="s">
        <v>29</v>
      </c>
      <c r="N87" t="s">
        <v>29</v>
      </c>
      <c r="O87" t="s">
        <v>29</v>
      </c>
      <c r="P87" t="s">
        <v>34</v>
      </c>
      <c r="Q87" t="s">
        <v>48</v>
      </c>
      <c r="R87" t="s">
        <v>36</v>
      </c>
      <c r="S87" t="s">
        <v>105</v>
      </c>
      <c r="T87" t="s">
        <v>893</v>
      </c>
      <c r="U87" t="s">
        <v>95</v>
      </c>
      <c r="V87" t="s">
        <v>40</v>
      </c>
      <c r="W87" t="s">
        <v>96</v>
      </c>
      <c r="X87">
        <v>25021</v>
      </c>
      <c r="Y87" s="2" t="s">
        <v>97</v>
      </c>
      <c r="Z87">
        <v>42.359291820000003</v>
      </c>
      <c r="AA87">
        <v>-71.123303759999999</v>
      </c>
      <c r="AB87">
        <v>11756.46</v>
      </c>
      <c r="AC87">
        <v>34916.39</v>
      </c>
      <c r="AD87">
        <v>885670</v>
      </c>
    </row>
    <row r="88" spans="1:30" x14ac:dyDescent="0.25">
      <c r="A88" t="s">
        <v>894</v>
      </c>
      <c r="B88" s="1">
        <v>32410</v>
      </c>
      <c r="C88" s="4">
        <f t="shared" ca="1" si="1"/>
        <v>36</v>
      </c>
      <c r="D88" s="4" t="str" cm="1">
        <f t="array" aca="1" ref="D88" ca="1">_xlfn.IFS(C88&lt;18,"0-17",C88&lt;30,"18-29",C88&lt;40,"30-39",C88&lt;50,"40-49",C88&lt;60,"50-59",C88&lt;70,"60-69",C88&gt;=70,"70+")</f>
        <v>30-39</v>
      </c>
      <c r="E88" t="s">
        <v>29</v>
      </c>
      <c r="F88" t="s">
        <v>895</v>
      </c>
      <c r="G88" t="s">
        <v>896</v>
      </c>
      <c r="H88" t="s">
        <v>897</v>
      </c>
      <c r="I88" t="s">
        <v>56</v>
      </c>
      <c r="J88" t="s">
        <v>898</v>
      </c>
      <c r="K88" t="s">
        <v>29</v>
      </c>
      <c r="L88" t="s">
        <v>58</v>
      </c>
      <c r="M88" t="s">
        <v>29</v>
      </c>
      <c r="N88" t="s">
        <v>29</v>
      </c>
      <c r="O88" t="s">
        <v>36</v>
      </c>
      <c r="P88" t="s">
        <v>34</v>
      </c>
      <c r="Q88" t="s">
        <v>48</v>
      </c>
      <c r="R88" t="s">
        <v>36</v>
      </c>
      <c r="S88" t="s">
        <v>899</v>
      </c>
      <c r="T88" t="s">
        <v>900</v>
      </c>
      <c r="U88" t="s">
        <v>295</v>
      </c>
      <c r="V88" t="s">
        <v>40</v>
      </c>
      <c r="W88" t="s">
        <v>84</v>
      </c>
      <c r="X88">
        <v>25009</v>
      </c>
      <c r="Y88" s="2" t="s">
        <v>296</v>
      </c>
      <c r="Z88">
        <v>42.658604449999999</v>
      </c>
      <c r="AA88">
        <v>-70.638651890000006</v>
      </c>
      <c r="AB88">
        <v>87274.07</v>
      </c>
      <c r="AC88">
        <v>15714.27</v>
      </c>
      <c r="AD88">
        <v>96790</v>
      </c>
    </row>
    <row r="89" spans="1:30" x14ac:dyDescent="0.25">
      <c r="A89" t="s">
        <v>901</v>
      </c>
      <c r="B89" s="1">
        <v>35488</v>
      </c>
      <c r="C89" s="4">
        <f t="shared" ca="1" si="1"/>
        <v>28</v>
      </c>
      <c r="D89" s="4" t="str" cm="1">
        <f t="array" aca="1" ref="D89" ca="1">_xlfn.IFS(C89&lt;18,"0-17",C89&lt;30,"18-29",C89&lt;40,"30-39",C89&lt;50,"40-49",C89&lt;60,"50-59",C89&lt;70,"60-69",C89&gt;=70,"70+")</f>
        <v>18-29</v>
      </c>
      <c r="E89" t="s">
        <v>29</v>
      </c>
      <c r="F89" t="s">
        <v>902</v>
      </c>
      <c r="G89" t="s">
        <v>903</v>
      </c>
      <c r="H89" t="s">
        <v>904</v>
      </c>
      <c r="I89" t="s">
        <v>77</v>
      </c>
      <c r="J89" t="s">
        <v>905</v>
      </c>
      <c r="K89" t="s">
        <v>906</v>
      </c>
      <c r="L89" t="s">
        <v>907</v>
      </c>
      <c r="M89" t="s">
        <v>29</v>
      </c>
      <c r="N89" t="s">
        <v>908</v>
      </c>
      <c r="O89" t="s">
        <v>36</v>
      </c>
      <c r="P89" t="s">
        <v>34</v>
      </c>
      <c r="Q89" t="s">
        <v>48</v>
      </c>
      <c r="R89" t="s">
        <v>69</v>
      </c>
      <c r="S89" t="s">
        <v>909</v>
      </c>
      <c r="T89" t="s">
        <v>910</v>
      </c>
      <c r="U89" t="s">
        <v>886</v>
      </c>
      <c r="V89" t="s">
        <v>40</v>
      </c>
      <c r="W89" t="s">
        <v>887</v>
      </c>
      <c r="X89">
        <v>25007</v>
      </c>
      <c r="Y89" s="2" t="s">
        <v>888</v>
      </c>
      <c r="Z89">
        <v>41.42259876</v>
      </c>
      <c r="AA89">
        <v>-70.570821050000006</v>
      </c>
      <c r="AB89">
        <v>9247.57</v>
      </c>
      <c r="AC89">
        <v>407052.94</v>
      </c>
      <c r="AD89">
        <v>19485</v>
      </c>
    </row>
    <row r="90" spans="1:30" x14ac:dyDescent="0.25">
      <c r="A90" t="s">
        <v>911</v>
      </c>
      <c r="B90" s="1">
        <v>20986</v>
      </c>
      <c r="C90" s="4">
        <f t="shared" ca="1" si="1"/>
        <v>68</v>
      </c>
      <c r="D90" s="4" t="str" cm="1">
        <f t="array" aca="1" ref="D90" ca="1">_xlfn.IFS(C90&lt;18,"0-17",C90&lt;30,"18-29",C90&lt;40,"30-39",C90&lt;50,"40-49",C90&lt;60,"50-59",C90&lt;70,"60-69",C90&gt;=70,"70+")</f>
        <v>60-69</v>
      </c>
      <c r="E90" t="s">
        <v>29</v>
      </c>
      <c r="F90" t="s">
        <v>912</v>
      </c>
      <c r="G90" t="s">
        <v>913</v>
      </c>
      <c r="H90" t="s">
        <v>914</v>
      </c>
      <c r="I90" t="s">
        <v>190</v>
      </c>
      <c r="J90" t="s">
        <v>915</v>
      </c>
      <c r="K90" t="s">
        <v>916</v>
      </c>
      <c r="L90" t="s">
        <v>917</v>
      </c>
      <c r="M90" t="s">
        <v>29</v>
      </c>
      <c r="N90" t="s">
        <v>29</v>
      </c>
      <c r="O90" t="s">
        <v>59</v>
      </c>
      <c r="P90" t="s">
        <v>34</v>
      </c>
      <c r="Q90" t="s">
        <v>48</v>
      </c>
      <c r="R90" t="s">
        <v>69</v>
      </c>
      <c r="S90" t="s">
        <v>918</v>
      </c>
      <c r="T90" t="s">
        <v>919</v>
      </c>
      <c r="U90" t="s">
        <v>39</v>
      </c>
      <c r="V90" t="s">
        <v>40</v>
      </c>
      <c r="W90" t="s">
        <v>41</v>
      </c>
      <c r="X90" t="s">
        <v>29</v>
      </c>
      <c r="Y90" s="2" t="s">
        <v>42</v>
      </c>
      <c r="Z90">
        <v>42.525744199999998</v>
      </c>
      <c r="AA90">
        <v>-71.662564279999998</v>
      </c>
      <c r="AB90">
        <v>187889.56</v>
      </c>
      <c r="AC90">
        <v>787184.39</v>
      </c>
      <c r="AD90">
        <v>374066</v>
      </c>
    </row>
    <row r="91" spans="1:30" x14ac:dyDescent="0.25">
      <c r="A91" t="s">
        <v>920</v>
      </c>
      <c r="B91" s="1">
        <v>36088</v>
      </c>
      <c r="C91" s="4">
        <f t="shared" ca="1" si="1"/>
        <v>26</v>
      </c>
      <c r="D91" s="4" t="str" cm="1">
        <f t="array" aca="1" ref="D91" ca="1">_xlfn.IFS(C91&lt;18,"0-17",C91&lt;30,"18-29",C91&lt;40,"30-39",C91&lt;50,"40-49",C91&lt;60,"50-59",C91&lt;70,"60-69",C91&gt;=70,"70+")</f>
        <v>18-29</v>
      </c>
      <c r="E91" t="s">
        <v>29</v>
      </c>
      <c r="F91" t="s">
        <v>921</v>
      </c>
      <c r="G91" t="s">
        <v>922</v>
      </c>
      <c r="H91" t="s">
        <v>923</v>
      </c>
      <c r="I91" t="s">
        <v>190</v>
      </c>
      <c r="J91" t="s">
        <v>924</v>
      </c>
      <c r="K91" t="s">
        <v>925</v>
      </c>
      <c r="L91" t="s">
        <v>926</v>
      </c>
      <c r="M91" t="s">
        <v>29</v>
      </c>
      <c r="N91" t="s">
        <v>29</v>
      </c>
      <c r="O91" t="s">
        <v>29</v>
      </c>
      <c r="P91" t="s">
        <v>279</v>
      </c>
      <c r="Q91" t="s">
        <v>48</v>
      </c>
      <c r="R91" t="s">
        <v>69</v>
      </c>
      <c r="S91" t="s">
        <v>927</v>
      </c>
      <c r="T91" t="s">
        <v>928</v>
      </c>
      <c r="U91" t="s">
        <v>419</v>
      </c>
      <c r="V91" t="s">
        <v>40</v>
      </c>
      <c r="W91" t="s">
        <v>132</v>
      </c>
      <c r="X91">
        <v>25013</v>
      </c>
      <c r="Y91" s="2" t="s">
        <v>929</v>
      </c>
      <c r="Z91">
        <v>42.149404189999998</v>
      </c>
      <c r="AA91">
        <v>-72.597747159999997</v>
      </c>
      <c r="AB91">
        <v>125839.85</v>
      </c>
      <c r="AC91">
        <v>386803.88</v>
      </c>
      <c r="AD91">
        <v>47573</v>
      </c>
    </row>
    <row r="92" spans="1:30" x14ac:dyDescent="0.25">
      <c r="A92" t="s">
        <v>930</v>
      </c>
      <c r="B92" s="1">
        <v>27222</v>
      </c>
      <c r="C92" s="4">
        <f t="shared" ca="1" si="1"/>
        <v>50</v>
      </c>
      <c r="D92" s="4" t="str" cm="1">
        <f t="array" aca="1" ref="D92" ca="1">_xlfn.IFS(C92&lt;18,"0-17",C92&lt;30,"18-29",C92&lt;40,"30-39",C92&lt;50,"40-49",C92&lt;60,"50-59",C92&lt;70,"60-69",C92&gt;=70,"70+")</f>
        <v>50-59</v>
      </c>
      <c r="E92" t="s">
        <v>29</v>
      </c>
      <c r="F92" t="s">
        <v>931</v>
      </c>
      <c r="G92" t="s">
        <v>932</v>
      </c>
      <c r="H92" t="s">
        <v>933</v>
      </c>
      <c r="I92" t="s">
        <v>77</v>
      </c>
      <c r="J92" t="s">
        <v>934</v>
      </c>
      <c r="K92" t="s">
        <v>935</v>
      </c>
      <c r="L92" t="s">
        <v>936</v>
      </c>
      <c r="M92" t="s">
        <v>29</v>
      </c>
      <c r="N92" t="s">
        <v>670</v>
      </c>
      <c r="O92" t="s">
        <v>36</v>
      </c>
      <c r="P92" t="s">
        <v>937</v>
      </c>
      <c r="Q92" t="s">
        <v>48</v>
      </c>
      <c r="R92" t="s">
        <v>69</v>
      </c>
      <c r="S92" t="s">
        <v>938</v>
      </c>
      <c r="T92" t="s">
        <v>939</v>
      </c>
      <c r="U92" t="s">
        <v>940</v>
      </c>
      <c r="V92" t="s">
        <v>40</v>
      </c>
      <c r="W92" t="s">
        <v>96</v>
      </c>
      <c r="X92" t="s">
        <v>29</v>
      </c>
      <c r="Y92" s="2" t="s">
        <v>42</v>
      </c>
      <c r="Z92">
        <v>41.96633095</v>
      </c>
      <c r="AA92">
        <v>-71.352006070000002</v>
      </c>
      <c r="AB92">
        <v>703332.88</v>
      </c>
      <c r="AC92">
        <v>450436.81</v>
      </c>
      <c r="AD92">
        <v>71083</v>
      </c>
    </row>
    <row r="93" spans="1:30" x14ac:dyDescent="0.25">
      <c r="A93" t="s">
        <v>941</v>
      </c>
      <c r="B93" s="1">
        <v>26450</v>
      </c>
      <c r="C93" s="4">
        <f t="shared" ca="1" si="1"/>
        <v>53</v>
      </c>
      <c r="D93" s="4" t="str" cm="1">
        <f t="array" aca="1" ref="D93" ca="1">_xlfn.IFS(C93&lt;18,"0-17",C93&lt;30,"18-29",C93&lt;40,"30-39",C93&lt;50,"40-49",C93&lt;60,"50-59",C93&lt;70,"60-69",C93&gt;=70,"70+")</f>
        <v>50-59</v>
      </c>
      <c r="E93" t="s">
        <v>29</v>
      </c>
      <c r="F93" t="s">
        <v>942</v>
      </c>
      <c r="G93" t="s">
        <v>943</v>
      </c>
      <c r="H93" t="s">
        <v>944</v>
      </c>
      <c r="I93" t="s">
        <v>56</v>
      </c>
      <c r="J93" t="s">
        <v>945</v>
      </c>
      <c r="K93" t="s">
        <v>946</v>
      </c>
      <c r="L93" t="s">
        <v>947</v>
      </c>
      <c r="M93" t="s">
        <v>29</v>
      </c>
      <c r="N93" t="s">
        <v>29</v>
      </c>
      <c r="O93" t="s">
        <v>59</v>
      </c>
      <c r="P93" t="s">
        <v>34</v>
      </c>
      <c r="Q93" t="s">
        <v>48</v>
      </c>
      <c r="R93" t="s">
        <v>36</v>
      </c>
      <c r="S93" t="s">
        <v>238</v>
      </c>
      <c r="T93" t="s">
        <v>948</v>
      </c>
      <c r="U93" t="s">
        <v>272</v>
      </c>
      <c r="V93" t="s">
        <v>40</v>
      </c>
      <c r="W93" t="s">
        <v>96</v>
      </c>
      <c r="X93">
        <v>25021</v>
      </c>
      <c r="Y93" s="2" t="s">
        <v>949</v>
      </c>
      <c r="Z93">
        <v>42.300369830000001</v>
      </c>
      <c r="AA93">
        <v>-70.971974729999999</v>
      </c>
      <c r="AB93">
        <v>251225.11</v>
      </c>
      <c r="AC93">
        <v>0</v>
      </c>
      <c r="AD93">
        <v>79911</v>
      </c>
    </row>
    <row r="94" spans="1:30" x14ac:dyDescent="0.25">
      <c r="A94" t="s">
        <v>950</v>
      </c>
      <c r="B94" s="1">
        <v>37402</v>
      </c>
      <c r="C94" s="4">
        <f t="shared" ca="1" si="1"/>
        <v>23</v>
      </c>
      <c r="D94" s="4" t="str" cm="1">
        <f t="array" aca="1" ref="D94" ca="1">_xlfn.IFS(C94&lt;18,"0-17",C94&lt;30,"18-29",C94&lt;40,"30-39",C94&lt;50,"40-49",C94&lt;60,"50-59",C94&lt;70,"60-69",C94&gt;=70,"70+")</f>
        <v>18-29</v>
      </c>
      <c r="E94" s="1">
        <v>39293</v>
      </c>
      <c r="F94" t="s">
        <v>951</v>
      </c>
      <c r="G94" t="s">
        <v>29</v>
      </c>
      <c r="H94" t="s">
        <v>29</v>
      </c>
      <c r="I94" t="s">
        <v>29</v>
      </c>
      <c r="J94" t="s">
        <v>952</v>
      </c>
      <c r="K94" t="s">
        <v>314</v>
      </c>
      <c r="L94" t="s">
        <v>520</v>
      </c>
      <c r="M94" t="s">
        <v>29</v>
      </c>
      <c r="N94" t="s">
        <v>29</v>
      </c>
      <c r="O94" t="s">
        <v>29</v>
      </c>
      <c r="P94" t="s">
        <v>34</v>
      </c>
      <c r="Q94" t="s">
        <v>48</v>
      </c>
      <c r="R94" t="s">
        <v>36</v>
      </c>
      <c r="S94" t="s">
        <v>953</v>
      </c>
      <c r="T94" t="s">
        <v>954</v>
      </c>
      <c r="U94" t="s">
        <v>95</v>
      </c>
      <c r="V94" t="s">
        <v>40</v>
      </c>
      <c r="W94" t="s">
        <v>96</v>
      </c>
      <c r="X94">
        <v>25021</v>
      </c>
      <c r="Y94" s="2" t="s">
        <v>97</v>
      </c>
      <c r="Z94">
        <v>42.349398180000001</v>
      </c>
      <c r="AA94">
        <v>-71.091001000000006</v>
      </c>
      <c r="AB94">
        <v>46237.98</v>
      </c>
      <c r="AC94">
        <v>261938.99</v>
      </c>
      <c r="AD94">
        <v>885670</v>
      </c>
    </row>
    <row r="95" spans="1:30" x14ac:dyDescent="0.25">
      <c r="A95" t="s">
        <v>955</v>
      </c>
      <c r="B95" s="1">
        <v>42301</v>
      </c>
      <c r="C95" s="4">
        <f t="shared" ca="1" si="1"/>
        <v>9</v>
      </c>
      <c r="D95" s="4" t="str" cm="1">
        <f t="array" aca="1" ref="D95" ca="1">_xlfn.IFS(C95&lt;18,"0-17",C95&lt;30,"18-29",C95&lt;40,"30-39",C95&lt;50,"40-49",C95&lt;60,"50-59",C95&lt;70,"60-69",C95&gt;=70,"70+")</f>
        <v>0-17</v>
      </c>
      <c r="E95" t="s">
        <v>29</v>
      </c>
      <c r="F95" t="s">
        <v>956</v>
      </c>
      <c r="G95" t="s">
        <v>29</v>
      </c>
      <c r="H95" t="s">
        <v>29</v>
      </c>
      <c r="I95" t="s">
        <v>29</v>
      </c>
      <c r="J95" t="s">
        <v>957</v>
      </c>
      <c r="K95" t="s">
        <v>586</v>
      </c>
      <c r="L95" t="s">
        <v>427</v>
      </c>
      <c r="M95" t="s">
        <v>29</v>
      </c>
      <c r="N95" t="s">
        <v>29</v>
      </c>
      <c r="O95" t="s">
        <v>29</v>
      </c>
      <c r="P95" t="s">
        <v>34</v>
      </c>
      <c r="Q95" t="s">
        <v>48</v>
      </c>
      <c r="R95" t="s">
        <v>36</v>
      </c>
      <c r="S95" t="s">
        <v>958</v>
      </c>
      <c r="T95" t="s">
        <v>959</v>
      </c>
      <c r="U95" t="s">
        <v>960</v>
      </c>
      <c r="V95" t="s">
        <v>40</v>
      </c>
      <c r="W95" t="s">
        <v>961</v>
      </c>
      <c r="X95">
        <v>25015</v>
      </c>
      <c r="Y95" s="2" t="s">
        <v>962</v>
      </c>
      <c r="Z95">
        <v>42.371161290000003</v>
      </c>
      <c r="AA95">
        <v>-72.474220590000002</v>
      </c>
      <c r="AB95">
        <v>24332.27</v>
      </c>
      <c r="AC95">
        <v>5941.94</v>
      </c>
      <c r="AD95">
        <v>31147</v>
      </c>
    </row>
    <row r="96" spans="1:30" x14ac:dyDescent="0.25">
      <c r="A96" s="3" t="s">
        <v>963</v>
      </c>
      <c r="B96" s="1">
        <v>37525</v>
      </c>
      <c r="C96" s="4">
        <f t="shared" ca="1" si="1"/>
        <v>22</v>
      </c>
      <c r="D96" s="4" t="str" cm="1">
        <f t="array" aca="1" ref="D96" ca="1">_xlfn.IFS(C96&lt;18,"0-17",C96&lt;30,"18-29",C96&lt;40,"30-39",C96&lt;50,"40-49",C96&lt;60,"50-59",C96&lt;70,"60-69",C96&gt;=70,"70+")</f>
        <v>18-29</v>
      </c>
      <c r="E96" t="s">
        <v>29</v>
      </c>
      <c r="F96" t="s">
        <v>964</v>
      </c>
      <c r="G96" t="s">
        <v>965</v>
      </c>
      <c r="H96" t="s">
        <v>966</v>
      </c>
      <c r="I96" t="s">
        <v>190</v>
      </c>
      <c r="J96" t="s">
        <v>967</v>
      </c>
      <c r="K96" t="s">
        <v>968</v>
      </c>
      <c r="L96" t="s">
        <v>969</v>
      </c>
      <c r="M96" t="s">
        <v>29</v>
      </c>
      <c r="N96" t="s">
        <v>29</v>
      </c>
      <c r="O96" t="s">
        <v>29</v>
      </c>
      <c r="P96" t="s">
        <v>510</v>
      </c>
      <c r="Q96" t="s">
        <v>48</v>
      </c>
      <c r="R96" t="s">
        <v>69</v>
      </c>
      <c r="S96" t="s">
        <v>970</v>
      </c>
      <c r="T96" t="s">
        <v>971</v>
      </c>
      <c r="U96" t="s">
        <v>513</v>
      </c>
      <c r="V96" t="s">
        <v>40</v>
      </c>
      <c r="W96" t="s">
        <v>141</v>
      </c>
      <c r="X96" t="s">
        <v>29</v>
      </c>
      <c r="Y96" s="2" t="s">
        <v>42</v>
      </c>
      <c r="Z96">
        <v>42.598164609999998</v>
      </c>
      <c r="AA96">
        <v>-71.260665149999994</v>
      </c>
      <c r="AB96">
        <v>66631.350000000006</v>
      </c>
      <c r="AC96">
        <v>4446.51</v>
      </c>
      <c r="AD96">
        <v>76617</v>
      </c>
    </row>
    <row r="97" spans="1:30" x14ac:dyDescent="0.25">
      <c r="A97" s="3" t="s">
        <v>972</v>
      </c>
      <c r="B97" s="1">
        <v>37402</v>
      </c>
      <c r="C97" s="4">
        <f t="shared" ca="1" si="1"/>
        <v>23</v>
      </c>
      <c r="D97" s="4" t="str" cm="1">
        <f t="array" aca="1" ref="D97" ca="1">_xlfn.IFS(C97&lt;18,"0-17",C97&lt;30,"18-29",C97&lt;40,"30-39",C97&lt;50,"40-49",C97&lt;60,"50-59",C97&lt;70,"60-69",C97&gt;=70,"70+")</f>
        <v>18-29</v>
      </c>
      <c r="E97" t="s">
        <v>29</v>
      </c>
      <c r="F97" t="s">
        <v>973</v>
      </c>
      <c r="G97" t="s">
        <v>974</v>
      </c>
      <c r="H97" t="s">
        <v>975</v>
      </c>
      <c r="I97" t="s">
        <v>56</v>
      </c>
      <c r="J97" t="s">
        <v>976</v>
      </c>
      <c r="K97" t="s">
        <v>977</v>
      </c>
      <c r="L97" t="s">
        <v>978</v>
      </c>
      <c r="M97" t="s">
        <v>29</v>
      </c>
      <c r="N97" t="s">
        <v>29</v>
      </c>
      <c r="O97" t="s">
        <v>29</v>
      </c>
      <c r="P97" t="s">
        <v>34</v>
      </c>
      <c r="Q97" t="s">
        <v>48</v>
      </c>
      <c r="R97" t="s">
        <v>36</v>
      </c>
      <c r="S97" t="s">
        <v>979</v>
      </c>
      <c r="T97" t="s">
        <v>980</v>
      </c>
      <c r="U97" t="s">
        <v>95</v>
      </c>
      <c r="V97" t="s">
        <v>40</v>
      </c>
      <c r="W97" t="s">
        <v>96</v>
      </c>
      <c r="X97">
        <v>25021</v>
      </c>
      <c r="Y97" s="2" t="s">
        <v>981</v>
      </c>
      <c r="Z97">
        <v>42.326048810000003</v>
      </c>
      <c r="AA97">
        <v>-71.116595889999999</v>
      </c>
      <c r="AB97">
        <v>46176.03</v>
      </c>
      <c r="AC97">
        <v>5534.52</v>
      </c>
      <c r="AD97">
        <v>885670</v>
      </c>
    </row>
    <row r="98" spans="1:30" x14ac:dyDescent="0.25">
      <c r="A98" t="s">
        <v>982</v>
      </c>
      <c r="B98" s="1">
        <v>43910</v>
      </c>
      <c r="C98" s="4">
        <f t="shared" ca="1" si="1"/>
        <v>5</v>
      </c>
      <c r="D98" s="4" t="str" cm="1">
        <f t="array" aca="1" ref="D98" ca="1">_xlfn.IFS(C98&lt;18,"0-17",C98&lt;30,"18-29",C98&lt;40,"30-39",C98&lt;50,"40-49",C98&lt;60,"50-59",C98&lt;70,"60-69",C98&gt;=70,"70+")</f>
        <v>0-17</v>
      </c>
      <c r="E98" t="s">
        <v>29</v>
      </c>
      <c r="F98" t="s">
        <v>983</v>
      </c>
      <c r="G98" t="s">
        <v>29</v>
      </c>
      <c r="H98" t="s">
        <v>29</v>
      </c>
      <c r="I98" t="s">
        <v>29</v>
      </c>
      <c r="J98" t="s">
        <v>984</v>
      </c>
      <c r="K98" t="s">
        <v>985</v>
      </c>
      <c r="L98" t="s">
        <v>986</v>
      </c>
      <c r="M98" t="s">
        <v>29</v>
      </c>
      <c r="N98" t="s">
        <v>29</v>
      </c>
      <c r="O98" t="s">
        <v>29</v>
      </c>
      <c r="P98" t="s">
        <v>34</v>
      </c>
      <c r="Q98" t="s">
        <v>48</v>
      </c>
      <c r="R98" t="s">
        <v>36</v>
      </c>
      <c r="S98" t="s">
        <v>987</v>
      </c>
      <c r="T98" t="s">
        <v>988</v>
      </c>
      <c r="U98" t="s">
        <v>744</v>
      </c>
      <c r="V98" t="s">
        <v>40</v>
      </c>
      <c r="W98" t="s">
        <v>41</v>
      </c>
      <c r="X98" t="s">
        <v>29</v>
      </c>
      <c r="Y98" s="2" t="s">
        <v>42</v>
      </c>
      <c r="Z98">
        <v>42.325228709999998</v>
      </c>
      <c r="AA98">
        <v>-71.70522545</v>
      </c>
      <c r="AB98">
        <v>14552.85</v>
      </c>
      <c r="AC98">
        <v>2941.68</v>
      </c>
      <c r="AD98">
        <v>53827</v>
      </c>
    </row>
    <row r="99" spans="1:30" x14ac:dyDescent="0.25">
      <c r="A99" t="s">
        <v>989</v>
      </c>
      <c r="B99" s="1">
        <v>36392</v>
      </c>
      <c r="C99" s="4">
        <f t="shared" ca="1" si="1"/>
        <v>25</v>
      </c>
      <c r="D99" s="4" t="str" cm="1">
        <f t="array" aca="1" ref="D99" ca="1">_xlfn.IFS(C99&lt;18,"0-17",C99&lt;30,"18-29",C99&lt;40,"30-39",C99&lt;50,"40-49",C99&lt;60,"50-59",C99&lt;70,"60-69",C99&gt;=70,"70+")</f>
        <v>18-29</v>
      </c>
      <c r="E99" t="s">
        <v>29</v>
      </c>
      <c r="F99" t="s">
        <v>990</v>
      </c>
      <c r="G99" t="s">
        <v>991</v>
      </c>
      <c r="H99" t="s">
        <v>992</v>
      </c>
      <c r="I99" t="s">
        <v>56</v>
      </c>
      <c r="J99" t="s">
        <v>993</v>
      </c>
      <c r="K99" t="s">
        <v>29</v>
      </c>
      <c r="L99" t="s">
        <v>994</v>
      </c>
      <c r="M99" t="s">
        <v>29</v>
      </c>
      <c r="N99" t="s">
        <v>29</v>
      </c>
      <c r="O99" t="s">
        <v>29</v>
      </c>
      <c r="P99" t="s">
        <v>34</v>
      </c>
      <c r="Q99" t="s">
        <v>48</v>
      </c>
      <c r="R99" t="s">
        <v>36</v>
      </c>
      <c r="S99" t="s">
        <v>631</v>
      </c>
      <c r="T99" t="s">
        <v>995</v>
      </c>
      <c r="U99" t="s">
        <v>996</v>
      </c>
      <c r="V99" t="s">
        <v>40</v>
      </c>
      <c r="W99" t="s">
        <v>41</v>
      </c>
      <c r="X99">
        <v>25027</v>
      </c>
      <c r="Y99" s="2" t="s">
        <v>997</v>
      </c>
      <c r="Z99">
        <v>42.555669029999997</v>
      </c>
      <c r="AA99">
        <v>-71.717670670000004</v>
      </c>
      <c r="AB99">
        <v>55644.86</v>
      </c>
      <c r="AC99">
        <v>17534.61</v>
      </c>
      <c r="AD99">
        <v>47810</v>
      </c>
    </row>
    <row r="100" spans="1:30" x14ac:dyDescent="0.25">
      <c r="A100" t="s">
        <v>998</v>
      </c>
      <c r="B100" s="1">
        <v>39320</v>
      </c>
      <c r="C100" s="4">
        <f t="shared" ca="1" si="1"/>
        <v>17</v>
      </c>
      <c r="D100" s="4" t="str" cm="1">
        <f t="array" aca="1" ref="D100" ca="1">_xlfn.IFS(C100&lt;18,"0-17",C100&lt;30,"18-29",C100&lt;40,"30-39",C100&lt;50,"40-49",C100&lt;60,"50-59",C100&lt;70,"60-69",C100&gt;=70,"70+")</f>
        <v>0-17</v>
      </c>
      <c r="E100" t="s">
        <v>29</v>
      </c>
      <c r="F100" t="s">
        <v>999</v>
      </c>
      <c r="G100" t="s">
        <v>1000</v>
      </c>
      <c r="H100" t="s">
        <v>29</v>
      </c>
      <c r="I100" t="s">
        <v>29</v>
      </c>
      <c r="J100" t="s">
        <v>1001</v>
      </c>
      <c r="K100" t="s">
        <v>1002</v>
      </c>
      <c r="L100" t="s">
        <v>1003</v>
      </c>
      <c r="M100" t="s">
        <v>29</v>
      </c>
      <c r="N100" t="s">
        <v>29</v>
      </c>
      <c r="O100" t="s">
        <v>29</v>
      </c>
      <c r="P100" t="s">
        <v>34</v>
      </c>
      <c r="Q100" t="s">
        <v>35</v>
      </c>
      <c r="R100" t="s">
        <v>69</v>
      </c>
      <c r="S100" t="s">
        <v>1004</v>
      </c>
      <c r="T100" t="s">
        <v>1005</v>
      </c>
      <c r="U100" t="s">
        <v>348</v>
      </c>
      <c r="V100" t="s">
        <v>40</v>
      </c>
      <c r="W100" t="s">
        <v>41</v>
      </c>
      <c r="X100">
        <v>25027</v>
      </c>
      <c r="Y100" s="2" t="s">
        <v>349</v>
      </c>
      <c r="Z100">
        <v>42.315395539999997</v>
      </c>
      <c r="AA100">
        <v>-71.572824969999999</v>
      </c>
      <c r="AB100">
        <v>56113.45</v>
      </c>
      <c r="AC100">
        <v>18180.07</v>
      </c>
      <c r="AD100">
        <v>901592</v>
      </c>
    </row>
    <row r="101" spans="1:30" x14ac:dyDescent="0.25">
      <c r="A101" t="s">
        <v>1006</v>
      </c>
      <c r="B101" s="1">
        <v>29263</v>
      </c>
      <c r="C101" s="4">
        <f t="shared" ca="1" si="1"/>
        <v>45</v>
      </c>
      <c r="D101" s="4" t="str" cm="1">
        <f t="array" aca="1" ref="D101" ca="1">_xlfn.IFS(C101&lt;18,"0-17",C101&lt;30,"18-29",C101&lt;40,"30-39",C101&lt;50,"40-49",C101&lt;60,"50-59",C101&lt;70,"60-69",C101&gt;=70,"70+")</f>
        <v>40-49</v>
      </c>
      <c r="E101" t="s">
        <v>29</v>
      </c>
      <c r="F101" t="s">
        <v>1007</v>
      </c>
      <c r="G101" t="s">
        <v>1008</v>
      </c>
      <c r="H101" t="s">
        <v>1009</v>
      </c>
      <c r="I101" t="s">
        <v>56</v>
      </c>
      <c r="J101" t="s">
        <v>1010</v>
      </c>
      <c r="K101" t="s">
        <v>1011</v>
      </c>
      <c r="L101" t="s">
        <v>316</v>
      </c>
      <c r="M101" t="s">
        <v>29</v>
      </c>
      <c r="N101" t="s">
        <v>29</v>
      </c>
      <c r="O101" t="s">
        <v>59</v>
      </c>
      <c r="P101" t="s">
        <v>34</v>
      </c>
      <c r="Q101" t="s">
        <v>48</v>
      </c>
      <c r="R101" t="s">
        <v>36</v>
      </c>
      <c r="S101" t="s">
        <v>238</v>
      </c>
      <c r="T101" t="s">
        <v>1012</v>
      </c>
      <c r="U101" t="s">
        <v>1013</v>
      </c>
      <c r="V101" t="s">
        <v>40</v>
      </c>
      <c r="W101" t="s">
        <v>961</v>
      </c>
      <c r="X101" t="s">
        <v>29</v>
      </c>
      <c r="Y101" s="2" t="s">
        <v>42</v>
      </c>
      <c r="Z101">
        <v>42.224393399999997</v>
      </c>
      <c r="AA101">
        <v>-72.578984739999996</v>
      </c>
      <c r="AB101">
        <v>420915.88</v>
      </c>
      <c r="AC101">
        <v>353796.01</v>
      </c>
      <c r="AD101">
        <v>60229</v>
      </c>
    </row>
    <row r="102" spans="1:30" x14ac:dyDescent="0.25">
      <c r="A102" t="s">
        <v>1014</v>
      </c>
      <c r="B102" s="1">
        <v>42121</v>
      </c>
      <c r="C102" s="4">
        <f t="shared" ca="1" si="1"/>
        <v>10</v>
      </c>
      <c r="D102" s="4" t="str" cm="1">
        <f t="array" aca="1" ref="D102" ca="1">_xlfn.IFS(C102&lt;18,"0-17",C102&lt;30,"18-29",C102&lt;40,"30-39",C102&lt;50,"40-49",C102&lt;60,"50-59",C102&lt;70,"60-69",C102&gt;=70,"70+")</f>
        <v>0-17</v>
      </c>
      <c r="E102" t="s">
        <v>29</v>
      </c>
      <c r="F102" t="s">
        <v>1015</v>
      </c>
      <c r="G102" t="s">
        <v>29</v>
      </c>
      <c r="H102" t="s">
        <v>29</v>
      </c>
      <c r="I102" t="s">
        <v>29</v>
      </c>
      <c r="J102" t="s">
        <v>1016</v>
      </c>
      <c r="K102" t="s">
        <v>1017</v>
      </c>
      <c r="L102" t="s">
        <v>1018</v>
      </c>
      <c r="M102" t="s">
        <v>29</v>
      </c>
      <c r="N102" t="s">
        <v>29</v>
      </c>
      <c r="O102" t="s">
        <v>29</v>
      </c>
      <c r="P102" t="s">
        <v>34</v>
      </c>
      <c r="Q102" t="s">
        <v>35</v>
      </c>
      <c r="R102" t="s">
        <v>69</v>
      </c>
      <c r="S102" t="s">
        <v>1019</v>
      </c>
      <c r="T102" t="s">
        <v>1020</v>
      </c>
      <c r="U102" t="s">
        <v>1021</v>
      </c>
      <c r="V102" t="s">
        <v>40</v>
      </c>
      <c r="W102" t="s">
        <v>84</v>
      </c>
      <c r="X102" t="s">
        <v>29</v>
      </c>
      <c r="Y102" s="2" t="s">
        <v>42</v>
      </c>
      <c r="Z102">
        <v>42.686900059999999</v>
      </c>
      <c r="AA102">
        <v>-71.053995060000005</v>
      </c>
      <c r="AB102">
        <v>1700</v>
      </c>
      <c r="AC102">
        <v>30294.560000000001</v>
      </c>
      <c r="AD102">
        <v>13496</v>
      </c>
    </row>
    <row r="103" spans="1:30" x14ac:dyDescent="0.25">
      <c r="A103" t="s">
        <v>1022</v>
      </c>
      <c r="B103" s="1">
        <v>23103</v>
      </c>
      <c r="C103" s="4">
        <f t="shared" ca="1" si="1"/>
        <v>62</v>
      </c>
      <c r="D103" s="4" t="str" cm="1">
        <f t="array" aca="1" ref="D103" ca="1">_xlfn.IFS(C103&lt;18,"0-17",C103&lt;30,"18-29",C103&lt;40,"30-39",C103&lt;50,"40-49",C103&lt;60,"50-59",C103&lt;70,"60-69",C103&gt;=70,"70+")</f>
        <v>60-69</v>
      </c>
      <c r="E103" t="s">
        <v>29</v>
      </c>
      <c r="F103" t="s">
        <v>1023</v>
      </c>
      <c r="G103" t="s">
        <v>1024</v>
      </c>
      <c r="H103" t="s">
        <v>1025</v>
      </c>
      <c r="I103" t="s">
        <v>56</v>
      </c>
      <c r="J103" t="s">
        <v>1026</v>
      </c>
      <c r="K103" t="s">
        <v>1027</v>
      </c>
      <c r="L103" t="s">
        <v>1028</v>
      </c>
      <c r="M103" t="s">
        <v>29</v>
      </c>
      <c r="N103" t="s">
        <v>29</v>
      </c>
      <c r="O103" t="s">
        <v>36</v>
      </c>
      <c r="P103" t="s">
        <v>34</v>
      </c>
      <c r="Q103" t="s">
        <v>48</v>
      </c>
      <c r="R103" t="s">
        <v>36</v>
      </c>
      <c r="S103" t="s">
        <v>60</v>
      </c>
      <c r="T103" t="s">
        <v>1029</v>
      </c>
      <c r="U103" t="s">
        <v>140</v>
      </c>
      <c r="V103" t="s">
        <v>40</v>
      </c>
      <c r="W103" t="s">
        <v>141</v>
      </c>
      <c r="X103">
        <v>25017</v>
      </c>
      <c r="Y103" s="2" t="s">
        <v>1030</v>
      </c>
      <c r="Z103">
        <v>42.320435500000002</v>
      </c>
      <c r="AA103">
        <v>-71.222424160000003</v>
      </c>
      <c r="AB103">
        <v>145508.56</v>
      </c>
      <c r="AC103">
        <v>26189.88</v>
      </c>
      <c r="AD103">
        <v>143358</v>
      </c>
    </row>
    <row r="104" spans="1:30" x14ac:dyDescent="0.25">
      <c r="A104" t="s">
        <v>1031</v>
      </c>
      <c r="B104" s="1">
        <v>36491</v>
      </c>
      <c r="C104" s="4">
        <f t="shared" ca="1" si="1"/>
        <v>25</v>
      </c>
      <c r="D104" s="4" t="str" cm="1">
        <f t="array" aca="1" ref="D104" ca="1">_xlfn.IFS(C104&lt;18,"0-17",C104&lt;30,"18-29",C104&lt;40,"30-39",C104&lt;50,"40-49",C104&lt;60,"50-59",C104&lt;70,"60-69",C104&gt;=70,"70+")</f>
        <v>18-29</v>
      </c>
      <c r="E104" t="s">
        <v>29</v>
      </c>
      <c r="F104" t="s">
        <v>1032</v>
      </c>
      <c r="G104" t="s">
        <v>1033</v>
      </c>
      <c r="H104" t="s">
        <v>1034</v>
      </c>
      <c r="I104" t="s">
        <v>56</v>
      </c>
      <c r="J104" t="s">
        <v>1035</v>
      </c>
      <c r="K104" t="s">
        <v>1036</v>
      </c>
      <c r="L104" t="s">
        <v>1037</v>
      </c>
      <c r="M104" t="s">
        <v>29</v>
      </c>
      <c r="N104" t="s">
        <v>29</v>
      </c>
      <c r="O104" t="s">
        <v>29</v>
      </c>
      <c r="P104" t="s">
        <v>34</v>
      </c>
      <c r="Q104" t="s">
        <v>48</v>
      </c>
      <c r="R104" t="s">
        <v>36</v>
      </c>
      <c r="S104" t="s">
        <v>786</v>
      </c>
      <c r="T104" t="s">
        <v>1038</v>
      </c>
      <c r="U104" t="s">
        <v>744</v>
      </c>
      <c r="V104" t="s">
        <v>40</v>
      </c>
      <c r="W104" t="s">
        <v>41</v>
      </c>
      <c r="X104" t="s">
        <v>29</v>
      </c>
      <c r="Y104" s="2" t="s">
        <v>42</v>
      </c>
      <c r="Z104">
        <v>42.295837970000001</v>
      </c>
      <c r="AA104">
        <v>-71.757978730000005</v>
      </c>
      <c r="AB104">
        <v>122929.35</v>
      </c>
      <c r="AC104">
        <v>572756.51</v>
      </c>
      <c r="AD104">
        <v>98752</v>
      </c>
    </row>
    <row r="105" spans="1:30" x14ac:dyDescent="0.25">
      <c r="A105" t="s">
        <v>1039</v>
      </c>
      <c r="B105" s="1">
        <v>39816</v>
      </c>
      <c r="C105" s="4">
        <f t="shared" ca="1" si="1"/>
        <v>16</v>
      </c>
      <c r="D105" s="4" t="str" cm="1">
        <f t="array" aca="1" ref="D105" ca="1">_xlfn.IFS(C105&lt;18,"0-17",C105&lt;30,"18-29",C105&lt;40,"30-39",C105&lt;50,"40-49",C105&lt;60,"50-59",C105&lt;70,"60-69",C105&gt;=70,"70+")</f>
        <v>0-17</v>
      </c>
      <c r="E105" t="s">
        <v>29</v>
      </c>
      <c r="F105" t="s">
        <v>1040</v>
      </c>
      <c r="G105" t="s">
        <v>1041</v>
      </c>
      <c r="H105" t="s">
        <v>29</v>
      </c>
      <c r="I105" t="s">
        <v>29</v>
      </c>
      <c r="J105" t="s">
        <v>1042</v>
      </c>
      <c r="K105" t="s">
        <v>1043</v>
      </c>
      <c r="L105" t="s">
        <v>1044</v>
      </c>
      <c r="M105" t="s">
        <v>29</v>
      </c>
      <c r="N105" t="s">
        <v>29</v>
      </c>
      <c r="O105" t="s">
        <v>29</v>
      </c>
      <c r="P105" t="s">
        <v>34</v>
      </c>
      <c r="Q105" t="s">
        <v>48</v>
      </c>
      <c r="R105" t="s">
        <v>69</v>
      </c>
      <c r="S105" t="s">
        <v>1045</v>
      </c>
      <c r="T105" t="s">
        <v>1046</v>
      </c>
      <c r="U105" t="s">
        <v>1047</v>
      </c>
      <c r="V105" t="s">
        <v>40</v>
      </c>
      <c r="W105" t="s">
        <v>120</v>
      </c>
      <c r="X105">
        <v>25001</v>
      </c>
      <c r="Y105" s="2" t="s">
        <v>1048</v>
      </c>
      <c r="Z105">
        <v>41.677181959999999</v>
      </c>
      <c r="AA105">
        <v>-70.165829520000003</v>
      </c>
      <c r="AB105">
        <v>41689.22</v>
      </c>
      <c r="AC105">
        <v>0</v>
      </c>
      <c r="AD105">
        <v>52177</v>
      </c>
    </row>
    <row r="106" spans="1:30" x14ac:dyDescent="0.25">
      <c r="A106" t="s">
        <v>1049</v>
      </c>
      <c r="B106" s="1">
        <v>32854</v>
      </c>
      <c r="C106" s="4">
        <f t="shared" ca="1" si="1"/>
        <v>35</v>
      </c>
      <c r="D106" s="4" t="str" cm="1">
        <f t="array" aca="1" ref="D106" ca="1">_xlfn.IFS(C106&lt;18,"0-17",C106&lt;30,"18-29",C106&lt;40,"30-39",C106&lt;50,"40-49",C106&lt;60,"50-59",C106&lt;70,"60-69",C106&gt;=70,"70+")</f>
        <v>30-39</v>
      </c>
      <c r="E106" t="s">
        <v>29</v>
      </c>
      <c r="F106" t="s">
        <v>1050</v>
      </c>
      <c r="G106" t="s">
        <v>1051</v>
      </c>
      <c r="H106" t="s">
        <v>1052</v>
      </c>
      <c r="I106" t="s">
        <v>77</v>
      </c>
      <c r="J106" t="s">
        <v>1053</v>
      </c>
      <c r="K106" t="s">
        <v>1054</v>
      </c>
      <c r="L106" t="s">
        <v>1055</v>
      </c>
      <c r="M106" t="s">
        <v>29</v>
      </c>
      <c r="N106" t="s">
        <v>1056</v>
      </c>
      <c r="O106" t="s">
        <v>36</v>
      </c>
      <c r="P106" t="s">
        <v>1057</v>
      </c>
      <c r="Q106" t="s">
        <v>48</v>
      </c>
      <c r="R106" t="s">
        <v>69</v>
      </c>
      <c r="S106" t="s">
        <v>1058</v>
      </c>
      <c r="T106" t="s">
        <v>1059</v>
      </c>
      <c r="U106" t="s">
        <v>1060</v>
      </c>
      <c r="V106" t="s">
        <v>40</v>
      </c>
      <c r="W106" t="s">
        <v>308</v>
      </c>
      <c r="X106" t="s">
        <v>29</v>
      </c>
      <c r="Y106" s="2" t="s">
        <v>42</v>
      </c>
      <c r="Z106">
        <v>42.442463230000001</v>
      </c>
      <c r="AA106">
        <v>-73.189586050000003</v>
      </c>
      <c r="AB106">
        <v>137834.07</v>
      </c>
      <c r="AC106">
        <v>402656.71</v>
      </c>
      <c r="AD106">
        <v>37754</v>
      </c>
    </row>
    <row r="107" spans="1:30" x14ac:dyDescent="0.25">
      <c r="A107" t="s">
        <v>1061</v>
      </c>
      <c r="B107" s="1">
        <v>34278</v>
      </c>
      <c r="C107" s="4">
        <f t="shared" ca="1" si="1"/>
        <v>31</v>
      </c>
      <c r="D107" s="4" t="str" cm="1">
        <f t="array" aca="1" ref="D107" ca="1">_xlfn.IFS(C107&lt;18,"0-17",C107&lt;30,"18-29",C107&lt;40,"30-39",C107&lt;50,"40-49",C107&lt;60,"50-59",C107&lt;70,"60-69",C107&gt;=70,"70+")</f>
        <v>30-39</v>
      </c>
      <c r="E107" t="s">
        <v>29</v>
      </c>
      <c r="F107" t="s">
        <v>1062</v>
      </c>
      <c r="G107" t="s">
        <v>1063</v>
      </c>
      <c r="H107" t="s">
        <v>1064</v>
      </c>
      <c r="I107" t="s">
        <v>56</v>
      </c>
      <c r="J107" t="s">
        <v>1065</v>
      </c>
      <c r="K107" t="s">
        <v>224</v>
      </c>
      <c r="L107" t="s">
        <v>681</v>
      </c>
      <c r="M107" t="s">
        <v>29</v>
      </c>
      <c r="N107" t="s">
        <v>29</v>
      </c>
      <c r="O107" t="s">
        <v>36</v>
      </c>
      <c r="P107" t="s">
        <v>34</v>
      </c>
      <c r="Q107" t="s">
        <v>48</v>
      </c>
      <c r="R107" t="s">
        <v>36</v>
      </c>
      <c r="S107" t="s">
        <v>459</v>
      </c>
      <c r="T107" t="s">
        <v>1066</v>
      </c>
      <c r="U107" t="s">
        <v>694</v>
      </c>
      <c r="V107" t="s">
        <v>40</v>
      </c>
      <c r="W107" t="s">
        <v>141</v>
      </c>
      <c r="X107" t="s">
        <v>29</v>
      </c>
      <c r="Y107" s="2" t="s">
        <v>42</v>
      </c>
      <c r="Z107">
        <v>42.708425720000001</v>
      </c>
      <c r="AA107">
        <v>-71.339739730000005</v>
      </c>
      <c r="AB107">
        <v>91448.23</v>
      </c>
      <c r="AC107">
        <v>34060.43</v>
      </c>
      <c r="AD107">
        <v>29421</v>
      </c>
    </row>
    <row r="108" spans="1:30" x14ac:dyDescent="0.25">
      <c r="A108" s="3" t="s">
        <v>1067</v>
      </c>
      <c r="B108" s="1">
        <v>36850</v>
      </c>
      <c r="C108" s="4">
        <f t="shared" ca="1" si="1"/>
        <v>24</v>
      </c>
      <c r="D108" s="4" t="str" cm="1">
        <f t="array" aca="1" ref="D108" ca="1">_xlfn.IFS(C108&lt;18,"0-17",C108&lt;30,"18-29",C108&lt;40,"30-39",C108&lt;50,"40-49",C108&lt;60,"50-59",C108&lt;70,"60-69",C108&gt;=70,"70+")</f>
        <v>18-29</v>
      </c>
      <c r="E108" t="s">
        <v>29</v>
      </c>
      <c r="F108" t="s">
        <v>1068</v>
      </c>
      <c r="G108" t="s">
        <v>1069</v>
      </c>
      <c r="H108" t="s">
        <v>1070</v>
      </c>
      <c r="I108" t="s">
        <v>56</v>
      </c>
      <c r="J108" t="s">
        <v>729</v>
      </c>
      <c r="K108" t="s">
        <v>1071</v>
      </c>
      <c r="L108" t="s">
        <v>1037</v>
      </c>
      <c r="M108" t="s">
        <v>29</v>
      </c>
      <c r="N108" t="s">
        <v>29</v>
      </c>
      <c r="O108" t="s">
        <v>29</v>
      </c>
      <c r="P108" t="s">
        <v>34</v>
      </c>
      <c r="Q108" t="s">
        <v>48</v>
      </c>
      <c r="R108" t="s">
        <v>36</v>
      </c>
      <c r="S108" t="s">
        <v>317</v>
      </c>
      <c r="T108" t="s">
        <v>1072</v>
      </c>
      <c r="U108" t="s">
        <v>402</v>
      </c>
      <c r="V108" t="s">
        <v>40</v>
      </c>
      <c r="W108" t="s">
        <v>41</v>
      </c>
      <c r="X108">
        <v>25027</v>
      </c>
      <c r="Y108" s="2" t="s">
        <v>1073</v>
      </c>
      <c r="Z108">
        <v>42.22351535</v>
      </c>
      <c r="AA108">
        <v>-71.899595610000006</v>
      </c>
      <c r="AB108">
        <v>89030.32</v>
      </c>
      <c r="AC108">
        <v>9047.35</v>
      </c>
      <c r="AD108">
        <v>36739</v>
      </c>
    </row>
    <row r="109" spans="1:30" x14ac:dyDescent="0.25">
      <c r="A109" t="s">
        <v>1074</v>
      </c>
      <c r="B109" s="1">
        <v>18230</v>
      </c>
      <c r="C109" s="4">
        <f t="shared" ca="1" si="1"/>
        <v>75</v>
      </c>
      <c r="D109" s="4" t="str" cm="1">
        <f t="array" aca="1" ref="D109" ca="1">_xlfn.IFS(C109&lt;18,"0-17",C109&lt;30,"18-29",C109&lt;40,"30-39",C109&lt;50,"40-49",C109&lt;60,"50-59",C109&lt;70,"60-69",C109&gt;=70,"70+")</f>
        <v>70+</v>
      </c>
      <c r="E109" t="s">
        <v>29</v>
      </c>
      <c r="F109" t="s">
        <v>1075</v>
      </c>
      <c r="G109" t="s">
        <v>1076</v>
      </c>
      <c r="H109" t="s">
        <v>1077</v>
      </c>
      <c r="I109" t="s">
        <v>190</v>
      </c>
      <c r="J109" t="s">
        <v>1078</v>
      </c>
      <c r="K109" t="s">
        <v>1079</v>
      </c>
      <c r="L109" t="s">
        <v>1080</v>
      </c>
      <c r="M109" t="s">
        <v>29</v>
      </c>
      <c r="N109" t="s">
        <v>29</v>
      </c>
      <c r="O109" t="s">
        <v>59</v>
      </c>
      <c r="P109" t="s">
        <v>34</v>
      </c>
      <c r="Q109" t="s">
        <v>48</v>
      </c>
      <c r="R109" t="s">
        <v>69</v>
      </c>
      <c r="S109" t="s">
        <v>1081</v>
      </c>
      <c r="T109" t="s">
        <v>1082</v>
      </c>
      <c r="U109" t="s">
        <v>1083</v>
      </c>
      <c r="V109" t="s">
        <v>40</v>
      </c>
      <c r="W109" t="s">
        <v>120</v>
      </c>
      <c r="X109">
        <v>25001</v>
      </c>
      <c r="Y109" s="2" t="s">
        <v>1084</v>
      </c>
      <c r="Z109">
        <v>41.689819610000001</v>
      </c>
      <c r="AA109">
        <v>-70.455395530000004</v>
      </c>
      <c r="AB109">
        <v>716784.92</v>
      </c>
      <c r="AC109">
        <v>253824.06</v>
      </c>
      <c r="AD109">
        <v>49192</v>
      </c>
    </row>
    <row r="110" spans="1:30" x14ac:dyDescent="0.25">
      <c r="A110" t="s">
        <v>1085</v>
      </c>
      <c r="B110" s="1">
        <v>16761</v>
      </c>
      <c r="C110" s="4">
        <f t="shared" ca="1" si="1"/>
        <v>79</v>
      </c>
      <c r="D110" s="4" t="str" cm="1">
        <f t="array" aca="1" ref="D110" ca="1">_xlfn.IFS(C110&lt;18,"0-17",C110&lt;30,"18-29",C110&lt;40,"30-39",C110&lt;50,"40-49",C110&lt;60,"50-59",C110&lt;70,"60-69",C110&gt;=70,"70+")</f>
        <v>70+</v>
      </c>
      <c r="E110" t="s">
        <v>29</v>
      </c>
      <c r="F110" t="s">
        <v>1086</v>
      </c>
      <c r="G110" t="s">
        <v>1087</v>
      </c>
      <c r="H110" t="s">
        <v>1088</v>
      </c>
      <c r="I110" t="s">
        <v>56</v>
      </c>
      <c r="J110" t="s">
        <v>1089</v>
      </c>
      <c r="K110" t="s">
        <v>1090</v>
      </c>
      <c r="L110" t="s">
        <v>1091</v>
      </c>
      <c r="M110" t="s">
        <v>29</v>
      </c>
      <c r="N110" t="s">
        <v>29</v>
      </c>
      <c r="O110" t="s">
        <v>116</v>
      </c>
      <c r="P110" t="s">
        <v>510</v>
      </c>
      <c r="Q110" t="s">
        <v>48</v>
      </c>
      <c r="R110" t="s">
        <v>36</v>
      </c>
      <c r="S110" t="s">
        <v>1092</v>
      </c>
      <c r="T110" t="s">
        <v>1093</v>
      </c>
      <c r="U110" t="s">
        <v>831</v>
      </c>
      <c r="V110" t="s">
        <v>40</v>
      </c>
      <c r="W110" t="s">
        <v>141</v>
      </c>
      <c r="X110">
        <v>25017</v>
      </c>
      <c r="Y110" s="2" t="s">
        <v>1094</v>
      </c>
      <c r="Z110">
        <v>42.392760760000002</v>
      </c>
      <c r="AA110">
        <v>-71.174341650000002</v>
      </c>
      <c r="AB110">
        <v>1711318.99</v>
      </c>
      <c r="AC110">
        <v>1341323.06</v>
      </c>
      <c r="AD110">
        <v>77432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838E-F13E-4E78-A18E-756B6216B15D}">
  <dimension ref="A3:G12"/>
  <sheetViews>
    <sheetView tabSelected="1" workbookViewId="0">
      <selection activeCell="F22" sqref="F22"/>
    </sheetView>
  </sheetViews>
  <sheetFormatPr defaultRowHeight="15" x14ac:dyDescent="0.25"/>
  <cols>
    <col min="1" max="1" width="12.5703125" bestFit="1" customWidth="1"/>
    <col min="2" max="3" width="11.140625" bestFit="1" customWidth="1"/>
    <col min="4" max="4" width="11.28515625" bestFit="1" customWidth="1"/>
    <col min="6" max="6" width="11.28515625" bestFit="1" customWidth="1"/>
    <col min="7" max="7" width="12.5703125" bestFit="1" customWidth="1"/>
  </cols>
  <sheetData>
    <row r="3" spans="1:7" x14ac:dyDescent="0.25">
      <c r="A3" s="5" t="s">
        <v>1105</v>
      </c>
      <c r="B3" s="5" t="s">
        <v>15</v>
      </c>
    </row>
    <row r="4" spans="1:7" x14ac:dyDescent="0.25">
      <c r="A4" s="5" t="s">
        <v>1096</v>
      </c>
      <c r="B4" t="s">
        <v>1106</v>
      </c>
      <c r="C4" t="s">
        <v>1107</v>
      </c>
      <c r="D4" t="s">
        <v>1104</v>
      </c>
      <c r="E4" t="s">
        <v>1108</v>
      </c>
      <c r="F4" s="6" t="s">
        <v>1104</v>
      </c>
    </row>
    <row r="5" spans="1:7" x14ac:dyDescent="0.25">
      <c r="A5" t="s">
        <v>1097</v>
      </c>
      <c r="B5" s="7">
        <v>0.16666666666666666</v>
      </c>
      <c r="C5" s="7">
        <v>0.22448979591836735</v>
      </c>
      <c r="D5" s="7">
        <v>0.19266055045871561</v>
      </c>
      <c r="E5" t="s">
        <v>1109</v>
      </c>
      <c r="F5" s="8">
        <v>0.19266055045871561</v>
      </c>
      <c r="G5" t="str">
        <f>E5 &amp; " " &amp; TEXT(F5,"0.0%")</f>
        <v>M &amp; F: 19.3%</v>
      </c>
    </row>
    <row r="6" spans="1:7" x14ac:dyDescent="0.25">
      <c r="A6" t="s">
        <v>1098</v>
      </c>
      <c r="B6" s="7">
        <v>0.16666666666666666</v>
      </c>
      <c r="C6" s="7">
        <v>0.24489795918367346</v>
      </c>
      <c r="D6" s="7">
        <v>0.20183486238532111</v>
      </c>
      <c r="E6" t="s">
        <v>1109</v>
      </c>
      <c r="F6" s="8">
        <v>0.20183486238532111</v>
      </c>
      <c r="G6" t="str">
        <f t="shared" ref="G6:G12" si="0">E6 &amp; " " &amp; TEXT(F6,"0.0%")</f>
        <v>M &amp; F: 20.2%</v>
      </c>
    </row>
    <row r="7" spans="1:7" x14ac:dyDescent="0.25">
      <c r="A7" t="s">
        <v>1099</v>
      </c>
      <c r="B7" s="7">
        <v>0.16666666666666666</v>
      </c>
      <c r="C7" s="7">
        <v>0.16326530612244897</v>
      </c>
      <c r="D7" s="7">
        <v>0.16513761467889909</v>
      </c>
      <c r="E7" t="s">
        <v>1109</v>
      </c>
      <c r="F7" s="8">
        <v>0.16513761467889909</v>
      </c>
      <c r="G7" t="str">
        <f t="shared" si="0"/>
        <v>M &amp; F: 16.5%</v>
      </c>
    </row>
    <row r="8" spans="1:7" x14ac:dyDescent="0.25">
      <c r="A8" t="s">
        <v>1100</v>
      </c>
      <c r="B8" s="7">
        <v>6.6666666666666666E-2</v>
      </c>
      <c r="C8" s="7">
        <v>8.1632653061224483E-2</v>
      </c>
      <c r="D8" s="7">
        <v>7.3394495412844041E-2</v>
      </c>
      <c r="E8" t="s">
        <v>1109</v>
      </c>
      <c r="F8" s="8">
        <v>7.3394495412844041E-2</v>
      </c>
      <c r="G8" t="str">
        <f t="shared" si="0"/>
        <v>M &amp; F: 7.3%</v>
      </c>
    </row>
    <row r="9" spans="1:7" x14ac:dyDescent="0.25">
      <c r="A9" t="s">
        <v>1101</v>
      </c>
      <c r="B9" s="7">
        <v>0.1</v>
      </c>
      <c r="C9" s="7">
        <v>0.14285714285714285</v>
      </c>
      <c r="D9" s="7">
        <v>0.11926605504587157</v>
      </c>
      <c r="E9" t="s">
        <v>1109</v>
      </c>
      <c r="F9" s="8">
        <v>0.11926605504587157</v>
      </c>
      <c r="G9" t="str">
        <f t="shared" si="0"/>
        <v>M &amp; F: 11.9%</v>
      </c>
    </row>
    <row r="10" spans="1:7" x14ac:dyDescent="0.25">
      <c r="A10" t="s">
        <v>1102</v>
      </c>
      <c r="B10" s="7">
        <v>0.16666666666666666</v>
      </c>
      <c r="C10" s="7">
        <v>0.10204081632653061</v>
      </c>
      <c r="D10" s="7">
        <v>0.13761467889908258</v>
      </c>
      <c r="E10" t="s">
        <v>1109</v>
      </c>
      <c r="F10" s="8">
        <v>0.13761467889908258</v>
      </c>
      <c r="G10" t="str">
        <f t="shared" si="0"/>
        <v>M &amp; F: 13.8%</v>
      </c>
    </row>
    <row r="11" spans="1:7" x14ac:dyDescent="0.25">
      <c r="A11" t="s">
        <v>1103</v>
      </c>
      <c r="B11" s="7">
        <v>0.16666666666666666</v>
      </c>
      <c r="C11" s="7">
        <v>4.0816326530612242E-2</v>
      </c>
      <c r="D11" s="7">
        <v>0.11009174311926606</v>
      </c>
      <c r="E11" t="s">
        <v>1109</v>
      </c>
      <c r="F11" s="8">
        <v>0.11009174311926606</v>
      </c>
      <c r="G11" t="str">
        <f t="shared" si="0"/>
        <v>M &amp; F: 11.0%</v>
      </c>
    </row>
    <row r="12" spans="1:7" x14ac:dyDescent="0.25">
      <c r="A12" t="s">
        <v>1104</v>
      </c>
      <c r="B12" s="7">
        <v>1</v>
      </c>
      <c r="C12" s="7">
        <v>1</v>
      </c>
      <c r="D12" s="7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Gender Distribution by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Wall</dc:creator>
  <cp:lastModifiedBy>Susan Wall</cp:lastModifiedBy>
  <dcterms:created xsi:type="dcterms:W3CDTF">2025-07-01T19:33:23Z</dcterms:created>
  <dcterms:modified xsi:type="dcterms:W3CDTF">2025-07-01T19:33:23Z</dcterms:modified>
</cp:coreProperties>
</file>