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jaghatbale/Documents/UCSD Health/Growth Curve Experiments/Final Data/qPCR data/Cocktail qPCR/SDS1+Ump/"/>
    </mc:Choice>
  </mc:AlternateContent>
  <xr:revisionPtr revIDLastSave="0" documentId="13_ncr:1_{B8C123FA-FCBD-0E47-9046-3A14665AC6DD}" xr6:coauthVersionLast="45" xr6:coauthVersionMax="45" xr10:uidLastSave="{00000000-0000-0000-0000-000000000000}"/>
  <bookViews>
    <workbookView xWindow="2080" yWindow="2960" windowWidth="23440" windowHeight="11700" activeTab="1" xr2:uid="{411C750F-0487-0B40-8B44-99190A34A317}"/>
  </bookViews>
  <sheets>
    <sheet name="SDS1" sheetId="1" r:id="rId1"/>
    <sheet name="U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2" l="1"/>
  <c r="C12" i="2"/>
  <c r="D20" i="2" l="1"/>
  <c r="D12" i="2"/>
  <c r="C20" i="1"/>
  <c r="E23" i="2"/>
  <c r="F23" i="2" s="1"/>
  <c r="C23" i="2"/>
  <c r="D23" i="2" s="1"/>
  <c r="E22" i="2"/>
  <c r="F22" i="2" s="1"/>
  <c r="C22" i="2"/>
  <c r="D22" i="2" s="1"/>
  <c r="E21" i="2"/>
  <c r="F21" i="2" s="1"/>
  <c r="C21" i="2"/>
  <c r="D21" i="2" s="1"/>
  <c r="E20" i="2"/>
  <c r="F20" i="2" s="1"/>
  <c r="E15" i="2"/>
  <c r="F15" i="2" s="1"/>
  <c r="C15" i="2"/>
  <c r="D15" i="2" s="1"/>
  <c r="E14" i="2"/>
  <c r="F14" i="2" s="1"/>
  <c r="C14" i="2"/>
  <c r="D14" i="2" s="1"/>
  <c r="E13" i="2"/>
  <c r="F13" i="2" s="1"/>
  <c r="C13" i="2"/>
  <c r="D13" i="2" s="1"/>
  <c r="E12" i="2"/>
  <c r="F12" i="2" s="1"/>
  <c r="D20" i="1" l="1"/>
  <c r="C12" i="1"/>
  <c r="D12" i="1" s="1"/>
  <c r="E23" i="1"/>
  <c r="F23" i="1" s="1"/>
  <c r="C23" i="1"/>
  <c r="D23" i="1" s="1"/>
  <c r="E22" i="1"/>
  <c r="F22" i="1" s="1"/>
  <c r="C22" i="1"/>
  <c r="D22" i="1" s="1"/>
  <c r="E21" i="1"/>
  <c r="F21" i="1" s="1"/>
  <c r="C21" i="1"/>
  <c r="D21" i="1" s="1"/>
  <c r="E20" i="1"/>
  <c r="F20" i="1" s="1"/>
  <c r="E15" i="1"/>
  <c r="F15" i="1" s="1"/>
  <c r="C15" i="1"/>
  <c r="D15" i="1" s="1"/>
  <c r="E14" i="1"/>
  <c r="F14" i="1" s="1"/>
  <c r="C14" i="1"/>
  <c r="D14" i="1" s="1"/>
  <c r="E13" i="1"/>
  <c r="F13" i="1" s="1"/>
  <c r="C13" i="1"/>
  <c r="D13" i="1" s="1"/>
  <c r="E12" i="1"/>
  <c r="F12" i="1" s="1"/>
</calcChain>
</file>

<file path=xl/sharedStrings.xml><?xml version="1.0" encoding="utf-8"?>
<sst xmlns="http://schemas.openxmlformats.org/spreadsheetml/2006/main" count="76" uniqueCount="14">
  <si>
    <t>Yi6-1_Cocktail 8 (SDS1+Ump)</t>
  </si>
  <si>
    <t>Only Cocktail 8 (SDS1+Ump)</t>
  </si>
  <si>
    <t>Time</t>
  </si>
  <si>
    <t>BI</t>
  </si>
  <si>
    <t>BII</t>
  </si>
  <si>
    <t>BIII</t>
  </si>
  <si>
    <t>0h</t>
  </si>
  <si>
    <t>24h</t>
  </si>
  <si>
    <t>48h</t>
  </si>
  <si>
    <t>72h</t>
  </si>
  <si>
    <t>Average (Log PFU/ml)</t>
  </si>
  <si>
    <t>PFU/ml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</si>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</sst>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DEED-B3B9-744E-A7D9-8C349A92B215}">
  <dimension ref="A2:L27"/>
  <sheetViews>
    <sheetView workbookViewId="0">
      <selection activeCell="C21" sqref="C21"/>
    </sheetView>
  </sheetViews>
  <sheetFormatPr baseColWidth="10" defaultRowHeight="16" x14ac:dyDescent="0.2"/>
  <cols>
    <col min="4" max="4" width="11.1640625" bestFit="1" customWidth="1"/>
  </cols>
  <sheetData>
    <row r="2" spans="1:12" x14ac:dyDescent="0.2">
      <c r="A2" s="1"/>
      <c r="B2" s="2" t="s">
        <v>0</v>
      </c>
      <c r="C2" s="1"/>
      <c r="D2" s="1"/>
      <c r="E2" s="1"/>
      <c r="F2" s="1"/>
      <c r="G2" s="1"/>
      <c r="H2" s="2" t="s">
        <v>1</v>
      </c>
      <c r="I2" s="1"/>
      <c r="J2" s="1"/>
      <c r="K2" s="1"/>
      <c r="L2" s="1"/>
    </row>
    <row r="3" spans="1:12" x14ac:dyDescent="0.2">
      <c r="B3" s="1" t="s">
        <v>2</v>
      </c>
      <c r="C3" s="1" t="s">
        <v>3</v>
      </c>
      <c r="D3" s="1" t="s">
        <v>4</v>
      </c>
      <c r="E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L3" s="1"/>
    </row>
    <row r="4" spans="1:12" x14ac:dyDescent="0.2">
      <c r="B4" t="s">
        <v>6</v>
      </c>
      <c r="C4">
        <v>10.057753333333334</v>
      </c>
      <c r="D4">
        <v>10.128045666666665</v>
      </c>
      <c r="E4">
        <v>9.6733100000000007</v>
      </c>
      <c r="G4" t="s">
        <v>6</v>
      </c>
      <c r="H4">
        <v>10.208708999999999</v>
      </c>
      <c r="I4">
        <v>10.240974333333334</v>
      </c>
      <c r="J4">
        <v>9.7494499999999995</v>
      </c>
    </row>
    <row r="5" spans="1:12" x14ac:dyDescent="0.2">
      <c r="B5" t="s">
        <v>7</v>
      </c>
      <c r="C5">
        <v>12.845247666666666</v>
      </c>
      <c r="D5">
        <v>12.569839999999999</v>
      </c>
      <c r="E5">
        <v>11.48447</v>
      </c>
      <c r="G5" t="s">
        <v>7</v>
      </c>
      <c r="H5">
        <v>9.9828516666666651</v>
      </c>
      <c r="I5">
        <v>9.8802939999999992</v>
      </c>
      <c r="J5">
        <v>9.9746300000000012</v>
      </c>
    </row>
    <row r="6" spans="1:12" x14ac:dyDescent="0.2">
      <c r="B6" t="s">
        <v>8</v>
      </c>
      <c r="C6">
        <v>11.972931333333333</v>
      </c>
      <c r="D6">
        <v>12.122734666666666</v>
      </c>
      <c r="E6">
        <v>11.772020000000001</v>
      </c>
      <c r="G6" t="s">
        <v>8</v>
      </c>
      <c r="H6">
        <v>10.275544333333333</v>
      </c>
      <c r="I6">
        <v>10.320485333333334</v>
      </c>
      <c r="J6">
        <v>9.8328800000000012</v>
      </c>
    </row>
    <row r="7" spans="1:12" x14ac:dyDescent="0.2">
      <c r="B7" t="s">
        <v>9</v>
      </c>
      <c r="C7">
        <v>12.256405333333333</v>
      </c>
      <c r="D7">
        <v>12.070879666666666</v>
      </c>
      <c r="E7">
        <v>11.95265</v>
      </c>
      <c r="G7" t="s">
        <v>9</v>
      </c>
      <c r="H7">
        <v>10.329704</v>
      </c>
      <c r="I7">
        <v>10.225994</v>
      </c>
      <c r="J7">
        <v>9.9624800000000011</v>
      </c>
    </row>
    <row r="10" spans="1:12" x14ac:dyDescent="0.2">
      <c r="B10" s="2" t="s">
        <v>0</v>
      </c>
    </row>
    <row r="11" spans="1:12" x14ac:dyDescent="0.2">
      <c r="B11" s="1" t="s">
        <v>2</v>
      </c>
      <c r="C11" s="1" t="s">
        <v>10</v>
      </c>
      <c r="D11" s="1" t="s">
        <v>11</v>
      </c>
      <c r="E11" s="1" t="s">
        <v>12</v>
      </c>
      <c r="F11" s="1" t="s">
        <v>13</v>
      </c>
    </row>
    <row r="12" spans="1:12" x14ac:dyDescent="0.2">
      <c r="B12" t="s">
        <v>6</v>
      </c>
      <c r="C12">
        <f>AVERAGE(C4:E4)</f>
        <v>9.9530363333333334</v>
      </c>
      <c r="D12">
        <f>10^C12</f>
        <v>8975038770.6540146</v>
      </c>
      <c r="E12">
        <f>STDEV(C4:E4)</f>
        <v>0.2447863746237606</v>
      </c>
      <c r="F12">
        <f>E12/SQRT(COUNT(C4:E4))</f>
        <v>0.14132747928298076</v>
      </c>
    </row>
    <row r="13" spans="1:12" x14ac:dyDescent="0.2">
      <c r="B13" t="s">
        <v>7</v>
      </c>
      <c r="C13">
        <f t="shared" ref="C13:C15" si="0">AVERAGE(C5:E5)</f>
        <v>12.299852555555555</v>
      </c>
      <c r="D13">
        <f t="shared" ref="D13:D15" si="1">10^C13</f>
        <v>1994585031645.814</v>
      </c>
      <c r="E13">
        <f t="shared" ref="E13:E15" si="2">STDEV(C5:E5)</f>
        <v>0.71944345131700604</v>
      </c>
      <c r="F13">
        <f t="shared" ref="F13:F15" si="3">E13/SQRT(COUNT(C5:E5))</f>
        <v>0.41537087028458686</v>
      </c>
    </row>
    <row r="14" spans="1:12" x14ac:dyDescent="0.2">
      <c r="B14" t="s">
        <v>8</v>
      </c>
      <c r="C14">
        <f t="shared" si="0"/>
        <v>11.955895333333336</v>
      </c>
      <c r="D14">
        <f t="shared" si="1"/>
        <v>903431716910.30017</v>
      </c>
      <c r="E14">
        <f t="shared" si="2"/>
        <v>0.17597688293005267</v>
      </c>
      <c r="F14">
        <f t="shared" si="3"/>
        <v>0.10160030073081718</v>
      </c>
    </row>
    <row r="15" spans="1:12" x14ac:dyDescent="0.2">
      <c r="B15" t="s">
        <v>9</v>
      </c>
      <c r="C15">
        <f t="shared" si="0"/>
        <v>12.093311666666667</v>
      </c>
      <c r="D15">
        <f t="shared" si="1"/>
        <v>1239685914369.5278</v>
      </c>
      <c r="E15">
        <f t="shared" si="2"/>
        <v>0.15311506000426964</v>
      </c>
      <c r="F15">
        <f t="shared" si="3"/>
        <v>8.8401021110450784E-2</v>
      </c>
    </row>
    <row r="18" spans="2:6" x14ac:dyDescent="0.2">
      <c r="B18" s="2" t="s">
        <v>1</v>
      </c>
      <c r="C18" s="1"/>
    </row>
    <row r="19" spans="2:6" x14ac:dyDescent="0.2">
      <c r="B19" s="1" t="s">
        <v>2</v>
      </c>
      <c r="C19" s="1" t="s">
        <v>10</v>
      </c>
      <c r="D19" s="1" t="s">
        <v>11</v>
      </c>
      <c r="E19" s="1" t="s">
        <v>12</v>
      </c>
      <c r="F19" s="1" t="s">
        <v>13</v>
      </c>
    </row>
    <row r="20" spans="2:6" x14ac:dyDescent="0.2">
      <c r="B20" t="s">
        <v>6</v>
      </c>
      <c r="C20">
        <f>AVERAGE(H4:J4)</f>
        <v>10.066377777777777</v>
      </c>
      <c r="D20">
        <f>10^C20</f>
        <v>11651391030.123491</v>
      </c>
      <c r="E20">
        <f>STDEV(H4:J4)</f>
        <v>0.27494122131675386</v>
      </c>
      <c r="F20">
        <f>E20/SQRT(COUNT(H4:J4))</f>
        <v>0.15873738813855232</v>
      </c>
    </row>
    <row r="21" spans="2:6" x14ac:dyDescent="0.2">
      <c r="B21" t="s">
        <v>7</v>
      </c>
      <c r="C21">
        <f t="shared" ref="C21:C23" si="4">AVERAGE(H5:J5)</f>
        <v>9.9459252222222219</v>
      </c>
      <c r="D21">
        <f t="shared" ref="D21:D23" si="5">10^C21</f>
        <v>8829278628.7117062</v>
      </c>
      <c r="E21">
        <f t="shared" ref="E21:E23" si="6">STDEV(H5:J5)</f>
        <v>5.6986769942518313E-2</v>
      </c>
      <c r="F21">
        <f t="shared" ref="F21:F23" si="7">E21/SQRT(COUNT(H5:J5))</f>
        <v>3.2901326966560222E-2</v>
      </c>
    </row>
    <row r="22" spans="2:6" x14ac:dyDescent="0.2">
      <c r="B22" t="s">
        <v>8</v>
      </c>
      <c r="C22">
        <f t="shared" si="4"/>
        <v>10.14296988888889</v>
      </c>
      <c r="D22">
        <f t="shared" si="5"/>
        <v>13898562644.185053</v>
      </c>
      <c r="E22">
        <f t="shared" si="6"/>
        <v>0.2694841883368897</v>
      </c>
      <c r="F22">
        <f t="shared" si="7"/>
        <v>0.15558676867865109</v>
      </c>
    </row>
    <row r="23" spans="2:6" x14ac:dyDescent="0.2">
      <c r="B23" t="s">
        <v>9</v>
      </c>
      <c r="C23">
        <f t="shared" si="4"/>
        <v>10.172725999999999</v>
      </c>
      <c r="D23">
        <f t="shared" si="5"/>
        <v>14884217237.764957</v>
      </c>
      <c r="E23">
        <f t="shared" si="6"/>
        <v>0.18931845238116568</v>
      </c>
      <c r="F23">
        <f t="shared" si="7"/>
        <v>0.10930305944482936</v>
      </c>
    </row>
    <row r="26" spans="2:6" x14ac:dyDescent="0.2">
      <c r="B26" s="1"/>
      <c r="C26" s="1"/>
    </row>
    <row r="27" spans="2:6" x14ac:dyDescent="0.2">
      <c r="B27" s="1"/>
      <c r="C27" s="1"/>
      <c r="D27" s="1"/>
      <c r="E27" s="1"/>
      <c r="F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B782-4860-7C4F-98F8-8712A8CCB7F7}">
  <dimension ref="A1:K23"/>
  <sheetViews>
    <sheetView tabSelected="1" workbookViewId="0">
      <selection activeCell="C3" sqref="C3"/>
    </sheetView>
  </sheetViews>
  <sheetFormatPr baseColWidth="10" defaultRowHeight="16" x14ac:dyDescent="0.2"/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/>
      <c r="B2" s="2"/>
      <c r="C2" s="2" t="s">
        <v>0</v>
      </c>
      <c r="D2" s="2"/>
      <c r="E2" s="2"/>
      <c r="F2" s="2"/>
      <c r="G2" s="2"/>
      <c r="H2" s="2" t="s">
        <v>1</v>
      </c>
      <c r="I2" s="2"/>
      <c r="J2" s="2"/>
      <c r="K2" s="3"/>
    </row>
    <row r="3" spans="1:11" x14ac:dyDescent="0.2">
      <c r="A3" s="3"/>
      <c r="B3" s="4" t="s">
        <v>2</v>
      </c>
      <c r="C3" s="4" t="s">
        <v>3</v>
      </c>
      <c r="D3" s="4" t="s">
        <v>4</v>
      </c>
      <c r="E3" s="4" t="s">
        <v>5</v>
      </c>
      <c r="F3" s="3"/>
      <c r="G3" s="4" t="s">
        <v>2</v>
      </c>
      <c r="H3" s="4" t="s">
        <v>3</v>
      </c>
      <c r="I3" s="4" t="s">
        <v>4</v>
      </c>
      <c r="J3" s="4" t="s">
        <v>5</v>
      </c>
      <c r="K3" s="3"/>
    </row>
    <row r="4" spans="1:11" x14ac:dyDescent="0.2">
      <c r="A4" s="3"/>
      <c r="B4" s="3" t="s">
        <v>6</v>
      </c>
      <c r="C4" s="3">
        <v>9.2643839999999997</v>
      </c>
      <c r="D4" s="3">
        <v>8.563291999999997</v>
      </c>
      <c r="E4" s="3">
        <v>7.7949720000000013</v>
      </c>
      <c r="F4" s="3"/>
      <c r="G4" s="3" t="s">
        <v>6</v>
      </c>
      <c r="H4" s="3">
        <v>8.6977479999999971</v>
      </c>
      <c r="I4" s="3">
        <v>8.3616080000000039</v>
      </c>
      <c r="J4" s="3">
        <v>8.4448426666666663</v>
      </c>
      <c r="K4" s="3"/>
    </row>
    <row r="5" spans="1:11" x14ac:dyDescent="0.2">
      <c r="A5" s="3"/>
      <c r="B5" s="3" t="s">
        <v>7</v>
      </c>
      <c r="C5" s="3">
        <v>12.574562666666669</v>
      </c>
      <c r="D5" s="3">
        <v>13.57658</v>
      </c>
      <c r="E5" s="3">
        <v>13.781465333333333</v>
      </c>
      <c r="F5" s="3"/>
      <c r="G5" s="3" t="s">
        <v>7</v>
      </c>
      <c r="H5" s="3">
        <v>8.5953053333333358</v>
      </c>
      <c r="I5" s="3">
        <v>7.1290946666666741</v>
      </c>
      <c r="J5" s="3">
        <v>8.816197333333335</v>
      </c>
      <c r="K5" s="3"/>
    </row>
    <row r="6" spans="1:11" x14ac:dyDescent="0.2">
      <c r="A6" s="3"/>
      <c r="B6" s="3" t="s">
        <v>8</v>
      </c>
      <c r="C6" s="3">
        <v>9.363625333333335</v>
      </c>
      <c r="D6" s="3">
        <v>9.5332960000000035</v>
      </c>
      <c r="E6" s="3">
        <v>12.917105333333332</v>
      </c>
      <c r="F6" s="3"/>
      <c r="G6" s="3" t="s">
        <v>8</v>
      </c>
      <c r="H6" s="3">
        <v>9.5765139999999995</v>
      </c>
      <c r="I6" s="3">
        <v>8.4416413333333296</v>
      </c>
      <c r="J6" s="3">
        <v>8.8738213333333391</v>
      </c>
      <c r="K6" s="3"/>
    </row>
    <row r="7" spans="1:11" x14ac:dyDescent="0.2">
      <c r="A7" s="3"/>
      <c r="B7" s="3" t="s">
        <v>9</v>
      </c>
      <c r="C7" s="3">
        <v>9.6357386666666649</v>
      </c>
      <c r="D7" s="3">
        <v>8.1983400000000017</v>
      </c>
      <c r="E7" s="3">
        <v>11.755021333333303</v>
      </c>
      <c r="F7" s="3"/>
      <c r="G7" s="3" t="s">
        <v>9</v>
      </c>
      <c r="H7" s="3">
        <v>8.9058346666666637</v>
      </c>
      <c r="I7" s="3">
        <v>7.5772813333333247</v>
      </c>
      <c r="J7" s="3">
        <v>8.2271519999999967</v>
      </c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2" t="s">
        <v>0</v>
      </c>
      <c r="G10" s="3"/>
      <c r="H10" s="3"/>
      <c r="I10" s="3"/>
      <c r="J10" s="3"/>
      <c r="K10" s="3"/>
    </row>
    <row r="11" spans="1:11" x14ac:dyDescent="0.2">
      <c r="A11" s="3"/>
      <c r="B11" s="1" t="s">
        <v>2</v>
      </c>
      <c r="C11" s="1" t="s">
        <v>10</v>
      </c>
      <c r="D11" s="1" t="s">
        <v>11</v>
      </c>
      <c r="E11" s="1" t="s">
        <v>12</v>
      </c>
      <c r="F11" s="1" t="s">
        <v>13</v>
      </c>
      <c r="G11" s="3"/>
      <c r="H11" s="3"/>
      <c r="I11" s="3"/>
      <c r="J11" s="3"/>
      <c r="K11" s="3"/>
    </row>
    <row r="12" spans="1:11" x14ac:dyDescent="0.2">
      <c r="A12" s="3"/>
      <c r="B12" t="s">
        <v>6</v>
      </c>
      <c r="C12">
        <f>AVERAGE(C4:E4)</f>
        <v>8.5408826666666666</v>
      </c>
      <c r="D12">
        <f>10^C12</f>
        <v>347442280.28645116</v>
      </c>
      <c r="E12">
        <f>STDEV(C4:E4)</f>
        <v>0.73496227120943558</v>
      </c>
      <c r="F12">
        <f>E12/SQRT(COUNT(C4:E4))</f>
        <v>0.42433066512698642</v>
      </c>
      <c r="G12" s="3"/>
      <c r="H12" s="3"/>
      <c r="I12" s="3"/>
      <c r="J12" s="3"/>
      <c r="K12" s="3"/>
    </row>
    <row r="13" spans="1:11" x14ac:dyDescent="0.2">
      <c r="A13" s="3"/>
      <c r="B13" t="s">
        <v>7</v>
      </c>
      <c r="C13">
        <f t="shared" ref="C13:C15" si="0">AVERAGE(C5:E5)</f>
        <v>13.310869333333335</v>
      </c>
      <c r="D13">
        <f t="shared" ref="D13:D15" si="1">10^C13</f>
        <v>20458290132535.406</v>
      </c>
      <c r="E13">
        <f t="shared" ref="E13:E15" si="2">STDEV(C5:E5)</f>
        <v>0.64583676767981357</v>
      </c>
      <c r="F13">
        <f t="shared" ref="F13:F15" si="3">E13/SQRT(COUNT(C5:E5))</f>
        <v>0.37287403167249816</v>
      </c>
      <c r="G13" s="3"/>
      <c r="H13" s="3"/>
      <c r="I13" s="3"/>
      <c r="J13" s="3"/>
      <c r="K13" s="3"/>
    </row>
    <row r="14" spans="1:11" x14ac:dyDescent="0.2">
      <c r="A14" s="3"/>
      <c r="B14" t="s">
        <v>8</v>
      </c>
      <c r="C14">
        <f t="shared" si="0"/>
        <v>10.604675555555557</v>
      </c>
      <c r="D14">
        <f t="shared" si="1"/>
        <v>40241629250.894669</v>
      </c>
      <c r="E14">
        <f t="shared" si="2"/>
        <v>2.0044190284585732</v>
      </c>
      <c r="F14">
        <f t="shared" si="3"/>
        <v>1.1572518656493656</v>
      </c>
      <c r="G14" s="3"/>
      <c r="H14" s="3"/>
      <c r="I14" s="3"/>
      <c r="J14" s="3"/>
      <c r="K14" s="3"/>
    </row>
    <row r="15" spans="1:11" x14ac:dyDescent="0.2">
      <c r="A15" s="3"/>
      <c r="B15" t="s">
        <v>9</v>
      </c>
      <c r="C15">
        <f t="shared" si="0"/>
        <v>9.8630333333333233</v>
      </c>
      <c r="D15">
        <f t="shared" si="1"/>
        <v>7295135003.3619547</v>
      </c>
      <c r="E15">
        <f t="shared" si="2"/>
        <v>1.7892016867423617</v>
      </c>
      <c r="F15">
        <f t="shared" si="3"/>
        <v>1.032996075475235</v>
      </c>
      <c r="G15" s="3"/>
      <c r="H15" s="3"/>
      <c r="I15" s="3"/>
      <c r="J15" s="3"/>
      <c r="K15" s="3"/>
    </row>
    <row r="16" spans="1:11" x14ac:dyDescent="0.2">
      <c r="A16" s="3"/>
      <c r="G16" s="3"/>
      <c r="H16" s="3"/>
      <c r="I16" s="3"/>
      <c r="J16" s="3"/>
      <c r="K16" s="3"/>
    </row>
    <row r="17" spans="1:11" x14ac:dyDescent="0.2">
      <c r="A17" s="3"/>
      <c r="G17" s="3"/>
      <c r="H17" s="3"/>
      <c r="I17" s="3"/>
      <c r="J17" s="3"/>
      <c r="K17" s="3"/>
    </row>
    <row r="18" spans="1:11" x14ac:dyDescent="0.2">
      <c r="A18" s="3"/>
      <c r="B18" s="2" t="s">
        <v>1</v>
      </c>
      <c r="C18" s="1"/>
      <c r="G18" s="3"/>
      <c r="H18" s="3"/>
      <c r="I18" s="3"/>
      <c r="J18" s="3"/>
      <c r="K18" s="3"/>
    </row>
    <row r="19" spans="1:11" x14ac:dyDescent="0.2">
      <c r="A19" s="3"/>
      <c r="B19" s="1" t="s">
        <v>2</v>
      </c>
      <c r="C19" s="1" t="s">
        <v>10</v>
      </c>
      <c r="D19" s="1" t="s">
        <v>11</v>
      </c>
      <c r="E19" s="1" t="s">
        <v>12</v>
      </c>
      <c r="F19" s="1" t="s">
        <v>13</v>
      </c>
      <c r="G19" s="3"/>
      <c r="H19" s="3"/>
      <c r="I19" s="3"/>
      <c r="J19" s="3"/>
      <c r="K19" s="3"/>
    </row>
    <row r="20" spans="1:11" x14ac:dyDescent="0.2">
      <c r="A20" s="3"/>
      <c r="B20" t="s">
        <v>6</v>
      </c>
      <c r="C20">
        <f>AVERAGE(H4:J4)</f>
        <v>8.5013995555555564</v>
      </c>
      <c r="D20">
        <f>10^C20</f>
        <v>317248484.07197613</v>
      </c>
      <c r="E20">
        <f>STDEV(H4:J4)</f>
        <v>0.17506152107356859</v>
      </c>
      <c r="F20">
        <f>E20/SQRT(COUNT(H4:J4))</f>
        <v>0.10107181631657018</v>
      </c>
      <c r="G20" s="3"/>
      <c r="H20" s="3"/>
      <c r="I20" s="3"/>
      <c r="J20" s="3"/>
      <c r="K20" s="3"/>
    </row>
    <row r="21" spans="1:11" x14ac:dyDescent="0.2">
      <c r="A21" s="3"/>
      <c r="B21" t="s">
        <v>7</v>
      </c>
      <c r="C21">
        <f t="shared" ref="C21:C23" si="4">AVERAGE(H5:J5)</f>
        <v>8.180199111111115</v>
      </c>
      <c r="D21">
        <f t="shared" ref="D21:D23" si="5">10^C21</f>
        <v>151425533.03757924</v>
      </c>
      <c r="E21">
        <f t="shared" ref="E21:E23" si="6">STDEV(H5:J5)</f>
        <v>0.91695895969456687</v>
      </c>
      <c r="F21">
        <f t="shared" ref="F21:F23" si="7">E21/SQRT(COUNT(H5:J5))</f>
        <v>0.52940650221549745</v>
      </c>
      <c r="G21" s="3"/>
      <c r="H21" s="3"/>
      <c r="I21" s="3"/>
      <c r="J21" s="3"/>
      <c r="K21" s="3"/>
    </row>
    <row r="22" spans="1:11" x14ac:dyDescent="0.2">
      <c r="A22" s="3"/>
      <c r="B22" t="s">
        <v>8</v>
      </c>
      <c r="C22">
        <f t="shared" si="4"/>
        <v>8.9639922222222221</v>
      </c>
      <c r="D22">
        <f t="shared" si="5"/>
        <v>920433087.57384813</v>
      </c>
      <c r="E22">
        <f t="shared" si="6"/>
        <v>0.57278450074093157</v>
      </c>
      <c r="F22">
        <f t="shared" si="7"/>
        <v>0.33069728569042228</v>
      </c>
      <c r="G22" s="3"/>
      <c r="H22" s="3"/>
      <c r="I22" s="3"/>
      <c r="J22" s="3"/>
      <c r="K22" s="3"/>
    </row>
    <row r="23" spans="1:11" x14ac:dyDescent="0.2">
      <c r="A23" s="3"/>
      <c r="B23" t="s">
        <v>9</v>
      </c>
      <c r="C23">
        <f t="shared" si="4"/>
        <v>8.2367559999999944</v>
      </c>
      <c r="D23">
        <f t="shared" si="5"/>
        <v>172486853.55036929</v>
      </c>
      <c r="E23">
        <f t="shared" si="6"/>
        <v>0.66432873450557706</v>
      </c>
      <c r="F23">
        <f t="shared" si="7"/>
        <v>0.38355037369719835</v>
      </c>
      <c r="G23" s="3"/>
      <c r="H23" s="3"/>
      <c r="I23" s="3"/>
      <c r="J23" s="3"/>
      <c r="K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SDS1</vt:lpstr>
      <vt:lpstr>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2020-10-30T03:02:59Z</dcterms:created>
  <dcterms:modified xsi:type="dcterms:W3CDTF">2020-11-02T23:19:21Z</dcterms:modified>
</cp:coreProperties>
</file>