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jaghatbale/Documents/UCSD Health/Growth Curve Experiments/Final Data/qPCR data/Cocktail qPCR/SDS1+Ump/"/>
    </mc:Choice>
  </mc:AlternateContent>
  <xr:revisionPtr revIDLastSave="0" documentId="8_{F1D3D874-571A-5846-9567-78D2465E8301}" xr6:coauthVersionLast="45" xr6:coauthVersionMax="45" xr10:uidLastSave="{00000000-0000-0000-0000-000000000000}"/>
  <bookViews>
    <workbookView xWindow="2080" yWindow="2960" windowWidth="23440" windowHeight="11700" activeTab="1" xr2:uid="{411C750F-0487-0B40-8B44-99190A34A317}"/>
  </bookViews>
  <sheets>
    <sheet name="SDS1" sheetId="1" r:id="rId1"/>
    <sheet name="Um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2" i="1"/>
  <c r="D12" i="1" s="1"/>
  <c r="E23" i="1"/>
  <c r="F23" i="1" s="1"/>
  <c r="C23" i="1"/>
  <c r="D23" i="1" s="1"/>
  <c r="E22" i="1"/>
  <c r="F22" i="1" s="1"/>
  <c r="C22" i="1"/>
  <c r="D22" i="1" s="1"/>
  <c r="E21" i="1"/>
  <c r="F21" i="1" s="1"/>
  <c r="C21" i="1"/>
  <c r="D21" i="1" s="1"/>
  <c r="E20" i="1"/>
  <c r="F20" i="1" s="1"/>
  <c r="D20" i="1"/>
  <c r="E15" i="1"/>
  <c r="F15" i="1" s="1"/>
  <c r="C15" i="1"/>
  <c r="D15" i="1" s="1"/>
  <c r="E14" i="1"/>
  <c r="F14" i="1" s="1"/>
  <c r="C14" i="1"/>
  <c r="D14" i="1" s="1"/>
  <c r="E13" i="1"/>
  <c r="F13" i="1" s="1"/>
  <c r="C13" i="1"/>
  <c r="D13" i="1" s="1"/>
  <c r="E12" i="1"/>
  <c r="F12" i="1" s="1"/>
</calcChain>
</file>

<file path=xl/sharedStrings.xml><?xml version="1.0" encoding="utf-8"?>
<sst xmlns="http://schemas.openxmlformats.org/spreadsheetml/2006/main" count="76" uniqueCount="14">
  <si>
    <t>Yi6-1_Cocktail 8 (SDS1+Ump)</t>
  </si>
  <si>
    <t>Only Cocktail 8 (SDS1+Ump)</t>
  </si>
  <si>
    <t>Time</t>
  </si>
  <si>
    <t>BI</t>
  </si>
  <si>
    <t>BII</t>
  </si>
  <si>
    <t>BIII</t>
  </si>
  <si>
    <t>0h</t>
  </si>
  <si>
    <t>24h</t>
  </si>
  <si>
    <t>48h</t>
  </si>
  <si>
    <t>72h</t>
  </si>
  <si>
    <t>Average (Log PFU/ml)</t>
  </si>
  <si>
    <t>PFU/ml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</si>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</sst>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DEED-B3B9-744E-A7D9-8C349A92B215}">
  <dimension ref="A2:L27"/>
  <sheetViews>
    <sheetView topLeftCell="A11" workbookViewId="0">
      <selection activeCell="I17" sqref="I17"/>
    </sheetView>
  </sheetViews>
  <sheetFormatPr baseColWidth="10" defaultRowHeight="16" x14ac:dyDescent="0.2"/>
  <cols>
    <col min="4" max="4" width="11.1640625" bestFit="1" customWidth="1"/>
  </cols>
  <sheetData>
    <row r="2" spans="1:12" x14ac:dyDescent="0.2">
      <c r="A2" s="1"/>
      <c r="B2" s="2" t="s">
        <v>0</v>
      </c>
      <c r="C2" s="1"/>
      <c r="D2" s="1"/>
      <c r="E2" s="1"/>
      <c r="F2" s="1"/>
      <c r="G2" s="1"/>
      <c r="H2" s="2" t="s">
        <v>1</v>
      </c>
      <c r="I2" s="1"/>
      <c r="J2" s="1"/>
      <c r="K2" s="1"/>
      <c r="L2" s="1"/>
    </row>
    <row r="3" spans="1:12" x14ac:dyDescent="0.2">
      <c r="B3" s="1" t="s">
        <v>2</v>
      </c>
      <c r="C3" s="1" t="s">
        <v>3</v>
      </c>
      <c r="D3" s="1" t="s">
        <v>4</v>
      </c>
      <c r="E3" s="1" t="s">
        <v>5</v>
      </c>
      <c r="G3" s="1" t="s">
        <v>2</v>
      </c>
      <c r="H3" s="1" t="s">
        <v>3</v>
      </c>
      <c r="I3" s="1" t="s">
        <v>4</v>
      </c>
      <c r="J3" s="1" t="s">
        <v>5</v>
      </c>
      <c r="L3" s="1"/>
    </row>
    <row r="4" spans="1:12" x14ac:dyDescent="0.2">
      <c r="B4" t="s">
        <v>6</v>
      </c>
      <c r="C4">
        <v>10.057753333333334</v>
      </c>
      <c r="D4">
        <v>10.128045666666665</v>
      </c>
      <c r="E4">
        <v>9.6733100000000007</v>
      </c>
      <c r="G4" t="s">
        <v>6</v>
      </c>
      <c r="H4">
        <v>10.208708999999999</v>
      </c>
      <c r="I4">
        <v>10.240974333333334</v>
      </c>
      <c r="J4">
        <v>9.7494499999999995</v>
      </c>
    </row>
    <row r="5" spans="1:12" x14ac:dyDescent="0.2">
      <c r="B5" t="s">
        <v>7</v>
      </c>
      <c r="C5">
        <v>12.845247666666666</v>
      </c>
      <c r="D5">
        <v>12.569839999999999</v>
      </c>
      <c r="E5">
        <v>11.48447</v>
      </c>
      <c r="G5" t="s">
        <v>7</v>
      </c>
      <c r="H5">
        <v>9.9828516666666651</v>
      </c>
      <c r="I5">
        <v>9.8802939999999992</v>
      </c>
      <c r="J5">
        <v>9.9746300000000012</v>
      </c>
    </row>
    <row r="6" spans="1:12" x14ac:dyDescent="0.2">
      <c r="B6" t="s">
        <v>8</v>
      </c>
      <c r="C6">
        <v>11.972931333333333</v>
      </c>
      <c r="D6">
        <v>12.122734666666666</v>
      </c>
      <c r="E6">
        <v>11.772020000000001</v>
      </c>
      <c r="G6" t="s">
        <v>8</v>
      </c>
      <c r="H6">
        <v>10.275544333333333</v>
      </c>
      <c r="I6">
        <v>10.320485333333334</v>
      </c>
      <c r="J6">
        <v>9.8328800000000012</v>
      </c>
    </row>
    <row r="7" spans="1:12" x14ac:dyDescent="0.2">
      <c r="B7" t="s">
        <v>9</v>
      </c>
      <c r="C7">
        <v>12.256405333333333</v>
      </c>
      <c r="D7">
        <v>12.070879666666666</v>
      </c>
      <c r="E7">
        <v>11.95265</v>
      </c>
      <c r="G7" t="s">
        <v>9</v>
      </c>
      <c r="H7">
        <v>10.329704</v>
      </c>
      <c r="I7">
        <v>10.225994</v>
      </c>
      <c r="J7">
        <v>9.9624800000000011</v>
      </c>
    </row>
    <row r="10" spans="1:12" x14ac:dyDescent="0.2">
      <c r="B10" s="2" t="s">
        <v>0</v>
      </c>
    </row>
    <row r="11" spans="1:12" x14ac:dyDescent="0.2">
      <c r="B11" s="1" t="s">
        <v>2</v>
      </c>
      <c r="C11" s="1" t="s">
        <v>10</v>
      </c>
      <c r="D11" s="1" t="s">
        <v>11</v>
      </c>
      <c r="E11" s="1" t="s">
        <v>12</v>
      </c>
      <c r="F11" s="1" t="s">
        <v>13</v>
      </c>
    </row>
    <row r="12" spans="1:12" x14ac:dyDescent="0.2">
      <c r="B12" t="s">
        <v>6</v>
      </c>
      <c r="C12">
        <f>AVERAGE(C4:E4)</f>
        <v>9.9530363333333334</v>
      </c>
      <c r="D12">
        <f>10^C12</f>
        <v>8975038770.6540146</v>
      </c>
      <c r="E12">
        <f>STDEV(C4:E4)</f>
        <v>0.2447863746237606</v>
      </c>
      <c r="F12">
        <f>E12/SQRT(COUNT(C4:E4))</f>
        <v>0.14132747928298076</v>
      </c>
    </row>
    <row r="13" spans="1:12" x14ac:dyDescent="0.2">
      <c r="B13" t="s">
        <v>7</v>
      </c>
      <c r="C13">
        <f t="shared" ref="C13:C15" si="0">AVERAGE(C5:E5)</f>
        <v>12.299852555555555</v>
      </c>
      <c r="D13">
        <f t="shared" ref="D13:D15" si="1">10^C13</f>
        <v>1994585031645.814</v>
      </c>
      <c r="E13">
        <f t="shared" ref="E13:E15" si="2">STDEV(C5:E5)</f>
        <v>0.71944345131700604</v>
      </c>
      <c r="F13">
        <f t="shared" ref="F13:F15" si="3">E13/SQRT(COUNT(C5:E5))</f>
        <v>0.41537087028458686</v>
      </c>
    </row>
    <row r="14" spans="1:12" x14ac:dyDescent="0.2">
      <c r="B14" t="s">
        <v>8</v>
      </c>
      <c r="C14">
        <f t="shared" si="0"/>
        <v>11.955895333333336</v>
      </c>
      <c r="D14">
        <f t="shared" si="1"/>
        <v>903431716910.30017</v>
      </c>
      <c r="E14">
        <f t="shared" si="2"/>
        <v>0.17597688293005267</v>
      </c>
      <c r="F14">
        <f t="shared" si="3"/>
        <v>0.10160030073081718</v>
      </c>
    </row>
    <row r="15" spans="1:12" x14ac:dyDescent="0.2">
      <c r="B15" t="s">
        <v>9</v>
      </c>
      <c r="C15">
        <f t="shared" si="0"/>
        <v>12.093311666666667</v>
      </c>
      <c r="D15">
        <f t="shared" si="1"/>
        <v>1239685914369.5278</v>
      </c>
      <c r="E15">
        <f t="shared" si="2"/>
        <v>0.15311506000426964</v>
      </c>
      <c r="F15">
        <f t="shared" si="3"/>
        <v>8.8401021110450784E-2</v>
      </c>
    </row>
    <row r="18" spans="2:6" x14ac:dyDescent="0.2">
      <c r="B18" s="2" t="s">
        <v>1</v>
      </c>
      <c r="C18" s="1"/>
    </row>
    <row r="19" spans="2:6" x14ac:dyDescent="0.2">
      <c r="B19" s="1" t="s">
        <v>2</v>
      </c>
      <c r="C19" s="1" t="s">
        <v>10</v>
      </c>
      <c r="D19" s="1" t="s">
        <v>11</v>
      </c>
      <c r="E19" s="1" t="s">
        <v>12</v>
      </c>
      <c r="F19" s="1" t="s">
        <v>13</v>
      </c>
    </row>
    <row r="20" spans="2:6" x14ac:dyDescent="0.2">
      <c r="B20" t="s">
        <v>6</v>
      </c>
      <c r="C20">
        <f>AVERAGE(H4:J4)</f>
        <v>10.066377777777777</v>
      </c>
      <c r="D20">
        <f>10^C20</f>
        <v>11651391030.123491</v>
      </c>
      <c r="E20">
        <f>STDEV(H4:J4)</f>
        <v>0.27494122131675386</v>
      </c>
      <c r="F20">
        <f>E20/SQRT(COUNT(H4:J4))</f>
        <v>0.15873738813855232</v>
      </c>
    </row>
    <row r="21" spans="2:6" x14ac:dyDescent="0.2">
      <c r="B21" t="s">
        <v>7</v>
      </c>
      <c r="C21">
        <f t="shared" ref="C21:C23" si="4">AVERAGE(H5:J5)</f>
        <v>9.9459252222222219</v>
      </c>
      <c r="D21">
        <f t="shared" ref="D21:D23" si="5">10^C21</f>
        <v>8829278628.7117062</v>
      </c>
      <c r="E21">
        <f t="shared" ref="E21:E23" si="6">STDEV(H5:J5)</f>
        <v>5.6986769942518313E-2</v>
      </c>
      <c r="F21">
        <f t="shared" ref="F21:F23" si="7">E21/SQRT(COUNT(H5:J5))</f>
        <v>3.2901326966560222E-2</v>
      </c>
    </row>
    <row r="22" spans="2:6" x14ac:dyDescent="0.2">
      <c r="B22" t="s">
        <v>8</v>
      </c>
      <c r="C22">
        <f t="shared" si="4"/>
        <v>10.14296988888889</v>
      </c>
      <c r="D22">
        <f t="shared" si="5"/>
        <v>13898562644.185053</v>
      </c>
      <c r="E22">
        <f t="shared" si="6"/>
        <v>0.2694841883368897</v>
      </c>
      <c r="F22">
        <f t="shared" si="7"/>
        <v>0.15558676867865109</v>
      </c>
    </row>
    <row r="23" spans="2:6" x14ac:dyDescent="0.2">
      <c r="B23" t="s">
        <v>9</v>
      </c>
      <c r="C23">
        <f t="shared" si="4"/>
        <v>10.172725999999999</v>
      </c>
      <c r="D23">
        <f t="shared" si="5"/>
        <v>14884217237.764957</v>
      </c>
      <c r="E23">
        <f t="shared" si="6"/>
        <v>0.18931845238116568</v>
      </c>
      <c r="F23">
        <f t="shared" si="7"/>
        <v>0.10930305944482936</v>
      </c>
    </row>
    <row r="26" spans="2:6" x14ac:dyDescent="0.2">
      <c r="B26" s="1"/>
      <c r="C26" s="1"/>
    </row>
    <row r="27" spans="2:6" x14ac:dyDescent="0.2">
      <c r="B27" s="1"/>
      <c r="C27" s="1"/>
      <c r="D27" s="1"/>
      <c r="E27" s="1"/>
      <c r="F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B782-4860-7C4F-98F8-8712A8CCB7F7}">
  <dimension ref="B2:J23"/>
  <sheetViews>
    <sheetView tabSelected="1" workbookViewId="0">
      <selection activeCell="O11" sqref="O11"/>
    </sheetView>
  </sheetViews>
  <sheetFormatPr baseColWidth="10" defaultRowHeight="16" x14ac:dyDescent="0.2"/>
  <sheetData>
    <row r="2" spans="2:10" x14ac:dyDescent="0.2">
      <c r="C2" t="s">
        <v>0</v>
      </c>
      <c r="H2" t="s">
        <v>1</v>
      </c>
    </row>
    <row r="3" spans="2:10" x14ac:dyDescent="0.2">
      <c r="B3" t="s">
        <v>2</v>
      </c>
      <c r="C3" t="s">
        <v>3</v>
      </c>
      <c r="D3" t="s">
        <v>4</v>
      </c>
      <c r="E3" t="s">
        <v>5</v>
      </c>
      <c r="G3" t="s">
        <v>2</v>
      </c>
      <c r="H3" t="s">
        <v>3</v>
      </c>
      <c r="I3" t="s">
        <v>4</v>
      </c>
      <c r="J3" t="s">
        <v>5</v>
      </c>
    </row>
    <row r="4" spans="2:10" x14ac:dyDescent="0.2">
      <c r="B4" t="s">
        <v>6</v>
      </c>
      <c r="C4">
        <v>9.2643840000000033</v>
      </c>
      <c r="D4">
        <v>8.563291999999997</v>
      </c>
      <c r="G4" t="s">
        <v>6</v>
      </c>
      <c r="H4">
        <v>8.6977479999999971</v>
      </c>
      <c r="I4">
        <v>8.3616080000000039</v>
      </c>
    </row>
    <row r="5" spans="2:10" x14ac:dyDescent="0.2">
      <c r="B5" t="s">
        <v>7</v>
      </c>
      <c r="C5">
        <v>12.574562666666669</v>
      </c>
      <c r="D5">
        <v>13.57658</v>
      </c>
      <c r="G5" t="s">
        <v>7</v>
      </c>
      <c r="H5">
        <v>8.5953053333333358</v>
      </c>
      <c r="I5">
        <v>7.1290946666666741</v>
      </c>
    </row>
    <row r="6" spans="2:10" x14ac:dyDescent="0.2">
      <c r="B6" t="s">
        <v>8</v>
      </c>
      <c r="C6">
        <v>9.363625333333335</v>
      </c>
      <c r="D6">
        <v>9.5332960000000035</v>
      </c>
      <c r="G6" t="s">
        <v>8</v>
      </c>
      <c r="H6">
        <v>9.5765139999999995</v>
      </c>
      <c r="I6">
        <v>8.4416413333333296</v>
      </c>
    </row>
    <row r="7" spans="2:10" x14ac:dyDescent="0.2">
      <c r="B7" t="s">
        <v>9</v>
      </c>
      <c r="C7">
        <v>9.6357386666666649</v>
      </c>
      <c r="D7">
        <v>8.1983400000000017</v>
      </c>
      <c r="G7" t="s">
        <v>9</v>
      </c>
      <c r="H7">
        <v>8.9058346666666637</v>
      </c>
      <c r="I7">
        <v>7.5772813333333247</v>
      </c>
    </row>
    <row r="10" spans="2:10" x14ac:dyDescent="0.2">
      <c r="B10" t="s">
        <v>0</v>
      </c>
    </row>
    <row r="11" spans="2:10" x14ac:dyDescent="0.2">
      <c r="B11" t="s">
        <v>2</v>
      </c>
      <c r="C11" t="s">
        <v>10</v>
      </c>
      <c r="D11" t="s">
        <v>11</v>
      </c>
      <c r="E11" t="s">
        <v>12</v>
      </c>
      <c r="F11" t="s">
        <v>13</v>
      </c>
    </row>
    <row r="12" spans="2:10" x14ac:dyDescent="0.2">
      <c r="B12" t="s">
        <v>6</v>
      </c>
      <c r="C12">
        <v>8.9138380000000002</v>
      </c>
      <c r="D12">
        <v>820045594.85942543</v>
      </c>
      <c r="E12">
        <v>0.49574690743564342</v>
      </c>
      <c r="F12">
        <v>0.35054600000000313</v>
      </c>
    </row>
    <row r="13" spans="2:10" x14ac:dyDescent="0.2">
      <c r="B13" t="s">
        <v>7</v>
      </c>
      <c r="C13">
        <v>13.075571333333334</v>
      </c>
      <c r="D13">
        <v>11900667828502.852</v>
      </c>
      <c r="E13">
        <v>0.70853325126645961</v>
      </c>
      <c r="F13">
        <v>0.50100866666666555</v>
      </c>
    </row>
    <row r="14" spans="2:10" x14ac:dyDescent="0.2">
      <c r="B14" t="s">
        <v>8</v>
      </c>
      <c r="C14">
        <v>9.4484606666666693</v>
      </c>
      <c r="D14">
        <v>2808411008.10674</v>
      </c>
      <c r="E14">
        <v>0.11997527896844362</v>
      </c>
      <c r="F14">
        <v>8.4835333333334262E-2</v>
      </c>
    </row>
    <row r="15" spans="2:10" x14ac:dyDescent="0.2">
      <c r="B15" t="s">
        <v>9</v>
      </c>
      <c r="C15">
        <v>8.9170393333333333</v>
      </c>
      <c r="D15">
        <v>826112765.85676718</v>
      </c>
      <c r="E15">
        <v>1.0163943444684993</v>
      </c>
      <c r="F15">
        <v>0.71869933333333147</v>
      </c>
    </row>
    <row r="18" spans="2:6" x14ac:dyDescent="0.2">
      <c r="B18" t="s">
        <v>1</v>
      </c>
    </row>
    <row r="19" spans="2:6" x14ac:dyDescent="0.2">
      <c r="B19" t="s">
        <v>2</v>
      </c>
      <c r="C19" t="s">
        <v>10</v>
      </c>
      <c r="D19" t="s">
        <v>11</v>
      </c>
      <c r="E19" t="s">
        <v>12</v>
      </c>
      <c r="F19" t="s">
        <v>13</v>
      </c>
    </row>
    <row r="20" spans="2:6" x14ac:dyDescent="0.2">
      <c r="B20" t="s">
        <v>6</v>
      </c>
      <c r="C20">
        <v>8.5296780000000005</v>
      </c>
      <c r="D20">
        <v>338593019.21534097</v>
      </c>
      <c r="E20">
        <v>0.23768687342804129</v>
      </c>
      <c r="F20">
        <v>0.16806999999999661</v>
      </c>
    </row>
    <row r="21" spans="2:6" x14ac:dyDescent="0.2">
      <c r="B21" t="s">
        <v>7</v>
      </c>
      <c r="C21">
        <v>7.862200000000005</v>
      </c>
      <c r="D21">
        <v>72811503.67067495</v>
      </c>
      <c r="E21">
        <v>1.0367675050480452</v>
      </c>
      <c r="F21">
        <v>0.73310533333333083</v>
      </c>
    </row>
    <row r="22" spans="2:6" x14ac:dyDescent="0.2">
      <c r="B22" t="s">
        <v>8</v>
      </c>
      <c r="C22">
        <v>9.0090776666666645</v>
      </c>
      <c r="D22">
        <v>1021122078.8371067</v>
      </c>
      <c r="E22">
        <v>0.80247615838326269</v>
      </c>
      <c r="F22">
        <v>0.56743633333333499</v>
      </c>
    </row>
    <row r="23" spans="2:6" x14ac:dyDescent="0.2">
      <c r="B23" t="s">
        <v>9</v>
      </c>
      <c r="C23">
        <v>8.2415579999999942</v>
      </c>
      <c r="D23">
        <v>174404625.91787061</v>
      </c>
      <c r="E23">
        <v>0.93942907116799568</v>
      </c>
      <c r="F23">
        <v>0.6642766666666694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SDS1</vt:lpstr>
      <vt:lpstr>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2020-10-30T03:02:59Z</dcterms:created>
  <dcterms:modified xsi:type="dcterms:W3CDTF">2020-10-30T03:07:23Z</dcterms:modified>
</cp:coreProperties>
</file>