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jaghatbale/Documents/UCSD Health/Growth Curve Experiments/Final Data/qPCR data/Cocktail qPCR/Carl+SDS1+Ump/Cocktail Carl+SDS1+Ump/"/>
    </mc:Choice>
  </mc:AlternateContent>
  <xr:revisionPtr revIDLastSave="0" documentId="8_{3C1718B2-9866-0C42-8AEA-55F5E1CD481D}" xr6:coauthVersionLast="45" xr6:coauthVersionMax="45" xr10:uidLastSave="{00000000-0000-0000-0000-000000000000}"/>
  <bookViews>
    <workbookView xWindow="0" yWindow="0" windowWidth="25600" windowHeight="16000" activeTab="2" xr2:uid="{C1BAC935-5C81-4E42-95BC-F7580AD3F5E7}"/>
  </bookViews>
  <sheets>
    <sheet name="Carl" sheetId="1" r:id="rId1"/>
    <sheet name="SDS1" sheetId="2" r:id="rId2"/>
    <sheet name="Ump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3" l="1"/>
  <c r="F24" i="3" s="1"/>
  <c r="C24" i="3"/>
  <c r="D24" i="3" s="1"/>
  <c r="E23" i="3"/>
  <c r="F23" i="3" s="1"/>
  <c r="C23" i="3"/>
  <c r="D23" i="3" s="1"/>
  <c r="E22" i="3"/>
  <c r="F22" i="3" s="1"/>
  <c r="C22" i="3"/>
  <c r="D22" i="3" s="1"/>
  <c r="E21" i="3"/>
  <c r="F21" i="3" s="1"/>
  <c r="C21" i="3"/>
  <c r="D21" i="3" s="1"/>
  <c r="E16" i="3"/>
  <c r="F16" i="3" s="1"/>
  <c r="C16" i="3"/>
  <c r="D16" i="3" s="1"/>
  <c r="E15" i="3"/>
  <c r="F15" i="3" s="1"/>
  <c r="C15" i="3"/>
  <c r="D15" i="3" s="1"/>
  <c r="E14" i="3"/>
  <c r="F14" i="3" s="1"/>
  <c r="C14" i="3"/>
  <c r="D14" i="3" s="1"/>
  <c r="E13" i="3"/>
  <c r="F13" i="3" s="1"/>
  <c r="C13" i="3"/>
  <c r="D13" i="3" s="1"/>
  <c r="E24" i="1" l="1"/>
  <c r="F24" i="1" s="1"/>
  <c r="D24" i="1"/>
  <c r="C24" i="1"/>
  <c r="E23" i="1"/>
  <c r="F23" i="1" s="1"/>
  <c r="C23" i="1"/>
  <c r="D23" i="1" s="1"/>
  <c r="E22" i="1"/>
  <c r="F22" i="1" s="1"/>
  <c r="D22" i="1"/>
  <c r="C22" i="1"/>
  <c r="E21" i="1"/>
  <c r="F21" i="1" s="1"/>
  <c r="C21" i="1"/>
  <c r="D21" i="1" s="1"/>
  <c r="E16" i="1"/>
  <c r="F16" i="1" s="1"/>
  <c r="D16" i="1"/>
  <c r="C16" i="1"/>
  <c r="E15" i="1"/>
  <c r="F15" i="1" s="1"/>
  <c r="C15" i="1"/>
  <c r="D15" i="1" s="1"/>
  <c r="E14" i="1"/>
  <c r="F14" i="1" s="1"/>
  <c r="D14" i="1"/>
  <c r="C14" i="1"/>
  <c r="E13" i="1"/>
  <c r="F13" i="1" s="1"/>
  <c r="C13" i="1"/>
  <c r="D13" i="1" s="1"/>
</calcChain>
</file>

<file path=xl/sharedStrings.xml><?xml version="1.0" encoding="utf-8"?>
<sst xmlns="http://schemas.openxmlformats.org/spreadsheetml/2006/main" count="114" uniqueCount="15">
  <si>
    <t>Yi6-1_Cocktail 3 (Carl+SDS1+Ump)</t>
  </si>
  <si>
    <t>Only_Cocktail 3 (Carl+SDS1+Ump)</t>
  </si>
  <si>
    <t>Time</t>
  </si>
  <si>
    <t>BI</t>
  </si>
  <si>
    <t>BII</t>
  </si>
  <si>
    <t>BIII</t>
  </si>
  <si>
    <t>0h</t>
  </si>
  <si>
    <t>24h</t>
  </si>
  <si>
    <t>48h</t>
  </si>
  <si>
    <t>72h</t>
  </si>
  <si>
    <t>Average (Log PFU/ml)</t>
  </si>
  <si>
    <t>PFU/ml</t>
  </si>
  <si>
    <t>SD</t>
  </si>
  <si>
    <t>SE</t>
  </si>
  <si>
    <t>Only Cocktail 3 (Carl+SDS1+Ump)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</si>
</sst>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6905-9819-6B4D-B978-824084B2255B}">
  <dimension ref="B2:J24"/>
  <sheetViews>
    <sheetView workbookViewId="0">
      <selection activeCell="C33" sqref="C33"/>
    </sheetView>
  </sheetViews>
  <sheetFormatPr baseColWidth="10" defaultRowHeight="16" x14ac:dyDescent="0.2"/>
  <sheetData>
    <row r="2" spans="2:10" x14ac:dyDescent="0.2">
      <c r="B2" s="1"/>
      <c r="C2" s="1" t="s">
        <v>0</v>
      </c>
      <c r="D2" s="1"/>
      <c r="E2" s="1"/>
      <c r="G2" s="1"/>
      <c r="H2" s="1" t="s">
        <v>1</v>
      </c>
      <c r="I2" s="1"/>
      <c r="J2" s="1"/>
    </row>
    <row r="3" spans="2:10" x14ac:dyDescent="0.2">
      <c r="B3" s="1" t="s">
        <v>2</v>
      </c>
      <c r="C3" s="1" t="s">
        <v>3</v>
      </c>
      <c r="D3" s="1" t="s">
        <v>4</v>
      </c>
      <c r="E3" s="1" t="s">
        <v>5</v>
      </c>
      <c r="G3" s="1" t="s">
        <v>2</v>
      </c>
      <c r="H3" s="1" t="s">
        <v>3</v>
      </c>
      <c r="I3" s="1" t="s">
        <v>4</v>
      </c>
      <c r="J3" s="1" t="s">
        <v>5</v>
      </c>
    </row>
    <row r="4" spans="2:10" x14ac:dyDescent="0.2">
      <c r="B4" t="s">
        <v>6</v>
      </c>
      <c r="C4">
        <v>7.4782456666666661</v>
      </c>
      <c r="D4">
        <v>7.7024879999999998</v>
      </c>
      <c r="E4">
        <v>7.8783279999999989</v>
      </c>
      <c r="G4" t="s">
        <v>6</v>
      </c>
      <c r="H4">
        <v>7.8815273333333327</v>
      </c>
      <c r="I4">
        <v>7.632467666666666</v>
      </c>
      <c r="J4">
        <v>7.8773239999999998</v>
      </c>
    </row>
    <row r="5" spans="2:10" x14ac:dyDescent="0.2">
      <c r="B5" t="s">
        <v>7</v>
      </c>
      <c r="C5">
        <v>8.0109319999999986</v>
      </c>
      <c r="D5">
        <v>8.0313176666666664</v>
      </c>
      <c r="E5">
        <v>8.8712839999999993</v>
      </c>
      <c r="G5" t="s">
        <v>7</v>
      </c>
      <c r="H5">
        <v>7.7228736666666666</v>
      </c>
      <c r="I5">
        <v>7.7148966666666663</v>
      </c>
      <c r="J5">
        <v>7.724715999999999</v>
      </c>
    </row>
    <row r="6" spans="2:10" x14ac:dyDescent="0.2">
      <c r="B6" t="s">
        <v>8</v>
      </c>
      <c r="C6">
        <v>8.4408036666666675</v>
      </c>
      <c r="D6">
        <v>8.2981039999999986</v>
      </c>
      <c r="E6">
        <v>9.1062200000000004</v>
      </c>
      <c r="G6" t="s">
        <v>8</v>
      </c>
      <c r="H6">
        <v>7.523448666666666</v>
      </c>
      <c r="I6">
        <v>7.8168249999999997</v>
      </c>
      <c r="J6">
        <v>7.7457999999999991</v>
      </c>
    </row>
    <row r="7" spans="2:10" x14ac:dyDescent="0.2">
      <c r="B7" t="s">
        <v>9</v>
      </c>
      <c r="C7">
        <v>8.3441933333333331</v>
      </c>
      <c r="D7">
        <v>8.2927859999999995</v>
      </c>
      <c r="E7">
        <v>9.6413519999999995</v>
      </c>
      <c r="G7" t="s">
        <v>9</v>
      </c>
      <c r="H7">
        <v>7.8363243333333328</v>
      </c>
      <c r="I7">
        <v>7.8292336666666662</v>
      </c>
      <c r="J7">
        <v>7.8261199999999986</v>
      </c>
    </row>
    <row r="11" spans="2:10" x14ac:dyDescent="0.2">
      <c r="B11" s="1"/>
      <c r="C11" s="1" t="s">
        <v>0</v>
      </c>
      <c r="D11" s="1"/>
      <c r="E11" s="1"/>
    </row>
    <row r="12" spans="2:10" x14ac:dyDescent="0.2">
      <c r="B12" s="1" t="s">
        <v>2</v>
      </c>
      <c r="C12" s="1" t="s">
        <v>10</v>
      </c>
      <c r="D12" s="1" t="s">
        <v>11</v>
      </c>
      <c r="E12" s="1" t="s">
        <v>12</v>
      </c>
      <c r="F12" s="1" t="s">
        <v>13</v>
      </c>
    </row>
    <row r="13" spans="2:10" x14ac:dyDescent="0.2">
      <c r="B13" t="s">
        <v>6</v>
      </c>
      <c r="C13">
        <f>AVERAGE(C4:E4)</f>
        <v>7.6863538888888883</v>
      </c>
      <c r="D13">
        <f>10^C13</f>
        <v>48568410.315851592</v>
      </c>
      <c r="E13">
        <f>STDEV(C4:E4)</f>
        <v>0.20052855287307658</v>
      </c>
      <c r="F13">
        <f>E13/SQRT(COUNT(C4:E4))</f>
        <v>0.11577521398147687</v>
      </c>
    </row>
    <row r="14" spans="2:10" x14ac:dyDescent="0.2">
      <c r="B14" t="s">
        <v>7</v>
      </c>
      <c r="C14">
        <f t="shared" ref="C14:C16" si="0">AVERAGE(C5:E5)</f>
        <v>8.3045112222222208</v>
      </c>
      <c r="D14">
        <f t="shared" ref="D14:D16" si="1">10^C14</f>
        <v>201609606.61587855</v>
      </c>
      <c r="E14">
        <f t="shared" ref="E14:E16" si="2">STDEV(C5:E5)</f>
        <v>0.49094544510955074</v>
      </c>
      <c r="F14">
        <f t="shared" ref="F14:F16" si="3">E14/SQRT(COUNT(C5:E5))</f>
        <v>0.2834474848914198</v>
      </c>
    </row>
    <row r="15" spans="2:10" x14ac:dyDescent="0.2">
      <c r="B15" t="s">
        <v>8</v>
      </c>
      <c r="C15">
        <f t="shared" si="0"/>
        <v>8.6150425555555561</v>
      </c>
      <c r="D15">
        <f t="shared" si="1"/>
        <v>412137901.60006851</v>
      </c>
      <c r="E15">
        <f t="shared" si="2"/>
        <v>0.43131457216853508</v>
      </c>
      <c r="F15">
        <f t="shared" si="3"/>
        <v>0.24901958434691202</v>
      </c>
    </row>
    <row r="16" spans="2:10" x14ac:dyDescent="0.2">
      <c r="B16" t="s">
        <v>9</v>
      </c>
      <c r="C16">
        <f t="shared" si="0"/>
        <v>8.7594437777777774</v>
      </c>
      <c r="D16">
        <f t="shared" si="1"/>
        <v>574703414.96523976</v>
      </c>
      <c r="E16">
        <f t="shared" si="2"/>
        <v>0.76418732179844584</v>
      </c>
      <c r="F16">
        <f t="shared" si="3"/>
        <v>0.44120375595163192</v>
      </c>
    </row>
    <row r="19" spans="2:6" x14ac:dyDescent="0.2">
      <c r="B19" s="1" t="s">
        <v>1</v>
      </c>
      <c r="C19" s="1"/>
      <c r="D19" s="1"/>
    </row>
    <row r="20" spans="2:6" x14ac:dyDescent="0.2">
      <c r="B20" s="1" t="s">
        <v>2</v>
      </c>
      <c r="C20" s="1" t="s">
        <v>10</v>
      </c>
      <c r="D20" s="1" t="s">
        <v>11</v>
      </c>
      <c r="E20" s="1" t="s">
        <v>12</v>
      </c>
      <c r="F20" s="1" t="s">
        <v>13</v>
      </c>
    </row>
    <row r="21" spans="2:6" x14ac:dyDescent="0.2">
      <c r="B21" t="s">
        <v>6</v>
      </c>
      <c r="C21">
        <f>AVERAGE(H4:J4)</f>
        <v>7.7971063333333319</v>
      </c>
      <c r="D21">
        <f>10^C21</f>
        <v>62676730.456456266</v>
      </c>
      <c r="E21">
        <f>STDEV(H4:J4)</f>
        <v>0.14259675635901101</v>
      </c>
      <c r="F21">
        <f>E21/SQRT(COUNT(H4:J4))</f>
        <v>8.2328275669442494E-2</v>
      </c>
    </row>
    <row r="22" spans="2:6" x14ac:dyDescent="0.2">
      <c r="B22" t="s">
        <v>7</v>
      </c>
      <c r="C22">
        <f t="shared" ref="C22:C24" si="4">AVERAGE(H5:J5)</f>
        <v>7.7208287777777782</v>
      </c>
      <c r="D22">
        <f t="shared" ref="D22:D24" si="5">10^C22</f>
        <v>52580992.299362123</v>
      </c>
      <c r="E22">
        <f t="shared" ref="E22:E24" si="6">STDEV(H5:J5)</f>
        <v>5.2192915902162518E-3</v>
      </c>
      <c r="F22">
        <f t="shared" ref="F22:F24" si="7">E22/SQRT(COUNT(H5:J5))</f>
        <v>3.0133594045905032E-3</v>
      </c>
    </row>
    <row r="23" spans="2:6" x14ac:dyDescent="0.2">
      <c r="B23" t="s">
        <v>8</v>
      </c>
      <c r="C23">
        <f t="shared" si="4"/>
        <v>7.6953578888888883</v>
      </c>
      <c r="D23">
        <f t="shared" si="5"/>
        <v>49585864.452954352</v>
      </c>
      <c r="E23">
        <f t="shared" si="6"/>
        <v>0.15305464112543948</v>
      </c>
      <c r="F23">
        <f t="shared" si="7"/>
        <v>8.8366138254494062E-2</v>
      </c>
    </row>
    <row r="24" spans="2:6" x14ac:dyDescent="0.2">
      <c r="B24" t="s">
        <v>9</v>
      </c>
      <c r="C24">
        <f t="shared" si="4"/>
        <v>7.8305593333333325</v>
      </c>
      <c r="D24">
        <f t="shared" si="5"/>
        <v>67695427.212807342</v>
      </c>
      <c r="E24">
        <f t="shared" si="6"/>
        <v>5.2297369702291215E-3</v>
      </c>
      <c r="F24">
        <f t="shared" si="7"/>
        <v>3.0193900475527211E-3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CF0D-4F7A-9B40-93FE-7F799583411C}">
  <dimension ref="A1:J31"/>
  <sheetViews>
    <sheetView workbookViewId="0">
      <selection activeCell="H21" sqref="H21"/>
    </sheetView>
  </sheetViews>
  <sheetFormatPr baseColWidth="10" defaultRowHeight="16" x14ac:dyDescent="0.2"/>
  <sheetData>
    <row r="1" spans="1:10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3"/>
      <c r="B2" s="3" t="s">
        <v>0</v>
      </c>
      <c r="C2" s="3"/>
      <c r="D2" s="3"/>
      <c r="E2" s="3"/>
      <c r="F2" s="3"/>
      <c r="G2" s="3"/>
      <c r="H2" s="3" t="s">
        <v>14</v>
      </c>
      <c r="I2" s="3"/>
      <c r="J2" s="3"/>
    </row>
    <row r="3" spans="1:10" x14ac:dyDescent="0.2">
      <c r="A3" s="2"/>
      <c r="B3" s="3" t="s">
        <v>2</v>
      </c>
      <c r="C3" s="3" t="s">
        <v>3</v>
      </c>
      <c r="D3" s="3" t="s">
        <v>4</v>
      </c>
      <c r="E3" s="3" t="s">
        <v>5</v>
      </c>
      <c r="F3" s="2"/>
      <c r="G3" s="3" t="s">
        <v>2</v>
      </c>
      <c r="H3" s="3" t="s">
        <v>3</v>
      </c>
      <c r="I3" s="3" t="s">
        <v>4</v>
      </c>
      <c r="J3" s="3" t="s">
        <v>5</v>
      </c>
    </row>
    <row r="4" spans="1:10" x14ac:dyDescent="0.2">
      <c r="A4" s="2"/>
      <c r="B4" s="2" t="s">
        <v>6</v>
      </c>
      <c r="C4" s="2">
        <v>9.2882166700000006</v>
      </c>
      <c r="D4" s="2">
        <v>9.5048083299999995</v>
      </c>
      <c r="E4" s="2">
        <v>9.4358799999999992</v>
      </c>
      <c r="F4" s="2"/>
      <c r="G4" s="2" t="s">
        <v>6</v>
      </c>
      <c r="H4" s="2">
        <v>9.5647166699999993</v>
      </c>
      <c r="I4" s="2">
        <v>9.4955916699999996</v>
      </c>
      <c r="J4" s="2">
        <v>9.4423433299999999</v>
      </c>
    </row>
    <row r="5" spans="1:10" x14ac:dyDescent="0.2">
      <c r="A5" s="2"/>
      <c r="B5" s="2" t="s">
        <v>7</v>
      </c>
      <c r="C5" s="2">
        <v>11.294684999999999</v>
      </c>
      <c r="D5" s="2">
        <v>11.253209999999999</v>
      </c>
      <c r="E5" s="2">
        <v>11.383190000000001</v>
      </c>
      <c r="F5" s="2"/>
      <c r="G5" s="2" t="s">
        <v>7</v>
      </c>
      <c r="H5" s="2">
        <v>9.5416749999999997</v>
      </c>
      <c r="I5" s="2">
        <v>9.5075733299999996</v>
      </c>
      <c r="J5" s="2">
        <v>9.3213866700000008</v>
      </c>
    </row>
    <row r="6" spans="1:10" x14ac:dyDescent="0.2">
      <c r="A6" s="2"/>
      <c r="B6" s="2" t="s">
        <v>8</v>
      </c>
      <c r="C6" s="2">
        <v>11.7739517</v>
      </c>
      <c r="D6" s="2">
        <v>11.5149633</v>
      </c>
      <c r="E6" s="2">
        <v>11.42197</v>
      </c>
      <c r="F6" s="2"/>
      <c r="G6" s="2" t="s">
        <v>8</v>
      </c>
      <c r="H6" s="2">
        <v>9.2163266700000008</v>
      </c>
      <c r="I6" s="2">
        <v>9.6227816700000002</v>
      </c>
      <c r="J6" s="2">
        <v>9.2373633300000009</v>
      </c>
    </row>
    <row r="7" spans="1:10" x14ac:dyDescent="0.2">
      <c r="A7" s="2"/>
      <c r="B7" s="2" t="s">
        <v>9</v>
      </c>
      <c r="C7" s="2">
        <v>11.685471700000001</v>
      </c>
      <c r="D7" s="2">
        <v>11.4006767</v>
      </c>
      <c r="E7" s="2">
        <v>11.541079999999999</v>
      </c>
      <c r="F7" s="2"/>
      <c r="G7" s="2" t="s">
        <v>9</v>
      </c>
      <c r="H7" s="2">
        <v>9.5518133299999999</v>
      </c>
      <c r="I7" s="2">
        <v>9.6780816699999992</v>
      </c>
      <c r="J7" s="2">
        <v>9.5189800000000009</v>
      </c>
    </row>
    <row r="8" spans="1:10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2">
      <c r="A10" s="2"/>
      <c r="B10" s="3" t="s">
        <v>0</v>
      </c>
      <c r="C10" s="3"/>
      <c r="D10" s="3"/>
      <c r="E10" s="2"/>
      <c r="F10" s="2"/>
      <c r="G10" s="2"/>
      <c r="H10" s="2"/>
      <c r="I10" s="2"/>
      <c r="J10" s="2"/>
    </row>
    <row r="11" spans="1:10" x14ac:dyDescent="0.2">
      <c r="A11" s="2"/>
      <c r="B11" s="3" t="s">
        <v>2</v>
      </c>
      <c r="C11" s="3" t="s">
        <v>10</v>
      </c>
      <c r="D11" s="3" t="s">
        <v>11</v>
      </c>
      <c r="E11" s="3" t="s">
        <v>12</v>
      </c>
      <c r="F11" s="3" t="s">
        <v>13</v>
      </c>
      <c r="G11" s="2"/>
      <c r="H11" s="2"/>
      <c r="I11" s="2"/>
      <c r="J11" s="2"/>
    </row>
    <row r="12" spans="1:10" x14ac:dyDescent="0.2">
      <c r="A12" s="2"/>
      <c r="B12" s="2" t="s">
        <v>6</v>
      </c>
      <c r="C12" s="2">
        <v>9.4096349999999997</v>
      </c>
      <c r="D12" s="2">
        <v>2568236418</v>
      </c>
      <c r="E12" s="2">
        <v>0.11065526000000001</v>
      </c>
      <c r="F12" s="2">
        <v>6.3886849999999995E-2</v>
      </c>
      <c r="G12" s="2"/>
      <c r="H12" s="2"/>
      <c r="I12" s="2"/>
      <c r="J12" s="2"/>
    </row>
    <row r="13" spans="1:10" x14ac:dyDescent="0.2">
      <c r="A13" s="2"/>
      <c r="B13" s="2" t="s">
        <v>7</v>
      </c>
      <c r="C13" s="2">
        <v>11.3103617</v>
      </c>
      <c r="D13" s="4">
        <v>204340000000</v>
      </c>
      <c r="E13" s="2">
        <v>6.6392909999999999E-2</v>
      </c>
      <c r="F13" s="2">
        <v>3.8331959999999998E-2</v>
      </c>
      <c r="G13" s="2"/>
      <c r="H13" s="2"/>
      <c r="I13" s="2"/>
      <c r="J13" s="2"/>
    </row>
    <row r="14" spans="1:10" x14ac:dyDescent="0.2">
      <c r="A14" s="2"/>
      <c r="B14" s="2" t="s">
        <v>8</v>
      </c>
      <c r="C14" s="2">
        <v>11.570295</v>
      </c>
      <c r="D14" s="4">
        <v>371790000000</v>
      </c>
      <c r="E14" s="2">
        <v>0.18239783000000001</v>
      </c>
      <c r="F14" s="2">
        <v>0.10530744</v>
      </c>
      <c r="G14" s="2"/>
      <c r="H14" s="2"/>
      <c r="I14" s="2"/>
      <c r="J14" s="2"/>
    </row>
    <row r="15" spans="1:10" x14ac:dyDescent="0.2">
      <c r="A15" s="2"/>
      <c r="B15" s="2" t="s">
        <v>9</v>
      </c>
      <c r="C15" s="2">
        <v>11.5424094</v>
      </c>
      <c r="D15" s="4">
        <v>348670000000</v>
      </c>
      <c r="E15" s="2">
        <v>0.14240215000000001</v>
      </c>
      <c r="F15" s="2">
        <v>8.2215919999999998E-2</v>
      </c>
      <c r="G15" s="2"/>
      <c r="H15" s="2"/>
      <c r="I15" s="2"/>
      <c r="J15" s="2"/>
    </row>
    <row r="16" spans="1:10" x14ac:dyDescent="0.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">
      <c r="A18" s="2"/>
      <c r="B18" s="3" t="s">
        <v>14</v>
      </c>
      <c r="C18" s="3"/>
      <c r="D18" s="3"/>
      <c r="E18" s="2"/>
      <c r="F18" s="2"/>
      <c r="G18" s="2"/>
      <c r="H18" s="2"/>
      <c r="I18" s="2"/>
      <c r="J18" s="2"/>
    </row>
    <row r="19" spans="1:10" x14ac:dyDescent="0.2">
      <c r="A19" s="2"/>
      <c r="B19" s="3" t="s">
        <v>2</v>
      </c>
      <c r="C19" s="3" t="s">
        <v>10</v>
      </c>
      <c r="D19" s="3" t="s">
        <v>11</v>
      </c>
      <c r="E19" s="3" t="s">
        <v>12</v>
      </c>
      <c r="F19" s="3" t="s">
        <v>13</v>
      </c>
      <c r="G19" s="2"/>
      <c r="H19" s="2"/>
      <c r="I19" s="2"/>
      <c r="J19" s="2"/>
    </row>
    <row r="20" spans="1:10" x14ac:dyDescent="0.2">
      <c r="A20" s="2"/>
      <c r="B20" s="2" t="s">
        <v>6</v>
      </c>
      <c r="C20" s="2">
        <v>9.5008838900000008</v>
      </c>
      <c r="D20" s="2">
        <v>3168720174</v>
      </c>
      <c r="E20" s="2">
        <v>6.1358080000000002E-2</v>
      </c>
      <c r="F20" s="2">
        <v>3.5425100000000001E-2</v>
      </c>
      <c r="G20" s="2"/>
      <c r="H20" s="2"/>
      <c r="I20" s="2"/>
      <c r="J20" s="2"/>
    </row>
    <row r="21" spans="1:10" x14ac:dyDescent="0.2">
      <c r="A21" s="2"/>
      <c r="B21" s="2" t="s">
        <v>7</v>
      </c>
      <c r="C21" s="2">
        <v>9.4568783300000003</v>
      </c>
      <c r="D21" s="2">
        <v>2863375689</v>
      </c>
      <c r="E21" s="2">
        <v>0.1185716</v>
      </c>
      <c r="F21" s="2">
        <v>6.845735E-2</v>
      </c>
      <c r="G21" s="2"/>
      <c r="H21" s="2"/>
      <c r="I21" s="2"/>
      <c r="J21" s="2"/>
    </row>
    <row r="22" spans="1:10" x14ac:dyDescent="0.2">
      <c r="A22" s="2"/>
      <c r="B22" s="2" t="s">
        <v>8</v>
      </c>
      <c r="C22" s="2">
        <v>9.35882389</v>
      </c>
      <c r="D22" s="2">
        <v>2284672156</v>
      </c>
      <c r="E22" s="2">
        <v>0.22883600000000001</v>
      </c>
      <c r="F22" s="2">
        <v>0.13211853000000001</v>
      </c>
      <c r="G22" s="2"/>
      <c r="H22" s="2"/>
      <c r="I22" s="2"/>
      <c r="J22" s="2"/>
    </row>
    <row r="23" spans="1:10" x14ac:dyDescent="0.2">
      <c r="A23" s="2"/>
      <c r="B23" s="2" t="s">
        <v>9</v>
      </c>
      <c r="C23" s="2">
        <v>9.5829583300000003</v>
      </c>
      <c r="D23" s="2">
        <v>3827880165</v>
      </c>
      <c r="E23" s="2">
        <v>8.3999069999999995E-2</v>
      </c>
      <c r="F23" s="2">
        <v>4.8496879999999999E-2</v>
      </c>
      <c r="G23" s="2"/>
      <c r="H23" s="2"/>
      <c r="I23" s="2"/>
      <c r="J23" s="2"/>
    </row>
    <row r="24" spans="1:1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A26" s="2"/>
      <c r="B26" s="3"/>
      <c r="C26" s="3"/>
      <c r="D26" s="2"/>
      <c r="E26" s="2"/>
      <c r="F26" s="2"/>
      <c r="G26" s="2"/>
      <c r="H26" s="2"/>
      <c r="I26" s="2"/>
      <c r="J26" s="2"/>
    </row>
    <row r="27" spans="1:10" x14ac:dyDescent="0.2">
      <c r="A27" s="2"/>
      <c r="B27" s="3"/>
      <c r="C27" s="3"/>
      <c r="D27" s="3"/>
      <c r="E27" s="3"/>
      <c r="F27" s="3"/>
      <c r="G27" s="2"/>
      <c r="H27" s="2"/>
      <c r="I27" s="2"/>
      <c r="J27" s="2"/>
    </row>
    <row r="28" spans="1:10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DC0D-9C75-EF4A-B0AC-7C796C035953}">
  <dimension ref="B2:J24"/>
  <sheetViews>
    <sheetView tabSelected="1" workbookViewId="0">
      <selection activeCell="H18" sqref="H18"/>
    </sheetView>
  </sheetViews>
  <sheetFormatPr baseColWidth="10" defaultRowHeight="16" x14ac:dyDescent="0.2"/>
  <sheetData>
    <row r="2" spans="2:10" x14ac:dyDescent="0.2">
      <c r="B2" s="1"/>
      <c r="C2" s="1" t="s">
        <v>0</v>
      </c>
      <c r="D2" s="1"/>
      <c r="E2" s="1"/>
      <c r="G2" s="1"/>
      <c r="H2" s="1" t="s">
        <v>1</v>
      </c>
      <c r="I2" s="1"/>
      <c r="J2" s="1"/>
    </row>
    <row r="3" spans="2:10" x14ac:dyDescent="0.2">
      <c r="B3" s="1" t="s">
        <v>2</v>
      </c>
      <c r="C3" s="1" t="s">
        <v>3</v>
      </c>
      <c r="D3" s="1" t="s">
        <v>4</v>
      </c>
      <c r="E3" s="1" t="s">
        <v>5</v>
      </c>
      <c r="G3" s="1" t="s">
        <v>2</v>
      </c>
      <c r="H3" s="1" t="s">
        <v>3</v>
      </c>
      <c r="I3" s="1" t="s">
        <v>4</v>
      </c>
      <c r="J3" s="1" t="s">
        <v>5</v>
      </c>
    </row>
    <row r="4" spans="2:10" x14ac:dyDescent="0.2">
      <c r="B4" t="s">
        <v>6</v>
      </c>
      <c r="C4">
        <v>10.566716666666668</v>
      </c>
      <c r="D4">
        <v>11.561716666666669</v>
      </c>
      <c r="E4">
        <v>12.288066666666669</v>
      </c>
      <c r="G4" t="s">
        <v>6</v>
      </c>
      <c r="H4">
        <v>11.701016666666668</v>
      </c>
      <c r="I4">
        <v>11.276483333333331</v>
      </c>
      <c r="J4">
        <v>11.943133333333332</v>
      </c>
    </row>
    <row r="5" spans="2:10" x14ac:dyDescent="0.2">
      <c r="B5" t="s">
        <v>7</v>
      </c>
      <c r="C5">
        <v>14.185200000000002</v>
      </c>
      <c r="D5">
        <v>14.606416666666671</v>
      </c>
      <c r="E5">
        <v>15.462116666666667</v>
      </c>
      <c r="G5" t="s">
        <v>7</v>
      </c>
      <c r="H5">
        <v>11.677800000000001</v>
      </c>
      <c r="I5">
        <v>11.747450000000001</v>
      </c>
      <c r="J5">
        <v>10.245000000000001</v>
      </c>
    </row>
    <row r="6" spans="2:10" x14ac:dyDescent="0.2">
      <c r="B6" t="s">
        <v>8</v>
      </c>
      <c r="C6">
        <v>15.273066666666669</v>
      </c>
      <c r="D6">
        <v>14.603100000000005</v>
      </c>
      <c r="E6">
        <v>16.178516666666667</v>
      </c>
      <c r="G6" t="s">
        <v>8</v>
      </c>
      <c r="H6">
        <v>12.347766666666665</v>
      </c>
      <c r="I6">
        <v>11.591566666666669</v>
      </c>
      <c r="J6">
        <v>10.629733333333334</v>
      </c>
    </row>
    <row r="7" spans="2:10" x14ac:dyDescent="0.2">
      <c r="B7" t="s">
        <v>9</v>
      </c>
      <c r="C7">
        <v>16.059116666666668</v>
      </c>
      <c r="D7">
        <v>15.233266666666669</v>
      </c>
      <c r="E7">
        <v>15.220000000000002</v>
      </c>
      <c r="G7" t="s">
        <v>9</v>
      </c>
      <c r="H7">
        <v>10.3427666666667</v>
      </c>
      <c r="I7">
        <v>11.538500000000006</v>
      </c>
      <c r="J7">
        <v>11.279800000000005</v>
      </c>
    </row>
    <row r="11" spans="2:10" x14ac:dyDescent="0.2">
      <c r="B11" s="1"/>
      <c r="C11" s="1" t="s">
        <v>0</v>
      </c>
      <c r="D11" s="1"/>
      <c r="E11" s="1"/>
    </row>
    <row r="12" spans="2:10" x14ac:dyDescent="0.2">
      <c r="B12" s="1" t="s">
        <v>2</v>
      </c>
      <c r="C12" s="1" t="s">
        <v>10</v>
      </c>
      <c r="D12" s="1" t="s">
        <v>11</v>
      </c>
      <c r="E12" s="1" t="s">
        <v>12</v>
      </c>
      <c r="F12" s="1" t="s">
        <v>13</v>
      </c>
    </row>
    <row r="13" spans="2:10" x14ac:dyDescent="0.2">
      <c r="B13" t="s">
        <v>6</v>
      </c>
      <c r="C13">
        <f>AVERAGE(C4:E4)</f>
        <v>11.472166666666668</v>
      </c>
      <c r="D13">
        <f>10^C13</f>
        <v>296596940396.84491</v>
      </c>
      <c r="E13">
        <f>STDEV(C4:E4)</f>
        <v>0.86416193939562103</v>
      </c>
      <c r="F13">
        <f>E13/SQRT(COUNT(C4:E4))</f>
        <v>0.49892412833349087</v>
      </c>
    </row>
    <row r="14" spans="2:10" x14ac:dyDescent="0.2">
      <c r="B14" t="s">
        <v>7</v>
      </c>
      <c r="C14">
        <f t="shared" ref="C14:C16" si="0">AVERAGE(C5:E5)</f>
        <v>14.751244444444447</v>
      </c>
      <c r="D14">
        <f t="shared" ref="D14:D16" si="1">10^C14</f>
        <v>563954990908834.62</v>
      </c>
      <c r="E14">
        <f t="shared" ref="E14:E16" si="2">STDEV(C5:E5)</f>
        <v>0.65066147674102637</v>
      </c>
      <c r="F14">
        <f t="shared" ref="F14:F16" si="3">E14/SQRT(COUNT(C5:E5))</f>
        <v>0.37565957874775102</v>
      </c>
    </row>
    <row r="15" spans="2:10" x14ac:dyDescent="0.2">
      <c r="B15" t="s">
        <v>8</v>
      </c>
      <c r="C15">
        <f t="shared" si="0"/>
        <v>15.351561111111115</v>
      </c>
      <c r="D15">
        <f t="shared" si="1"/>
        <v>2246782906511146.5</v>
      </c>
      <c r="E15">
        <f t="shared" si="2"/>
        <v>0.7906361057776552</v>
      </c>
      <c r="F15">
        <f t="shared" si="3"/>
        <v>0.45647396850176669</v>
      </c>
    </row>
    <row r="16" spans="2:10" x14ac:dyDescent="0.2">
      <c r="B16" t="s">
        <v>9</v>
      </c>
      <c r="C16">
        <f t="shared" si="0"/>
        <v>15.50412777777778</v>
      </c>
      <c r="D16">
        <f t="shared" si="1"/>
        <v>3192477004986671</v>
      </c>
      <c r="E16">
        <f t="shared" si="2"/>
        <v>0.4806802484018905</v>
      </c>
      <c r="F16">
        <f t="shared" si="3"/>
        <v>0.2775208708089677</v>
      </c>
    </row>
    <row r="19" spans="2:6" x14ac:dyDescent="0.2">
      <c r="B19" s="1" t="s">
        <v>1</v>
      </c>
      <c r="C19" s="1"/>
      <c r="D19" s="1"/>
    </row>
    <row r="20" spans="2:6" x14ac:dyDescent="0.2">
      <c r="B20" s="1" t="s">
        <v>2</v>
      </c>
      <c r="C20" s="1" t="s">
        <v>10</v>
      </c>
      <c r="D20" s="1" t="s">
        <v>11</v>
      </c>
      <c r="E20" s="1" t="s">
        <v>12</v>
      </c>
      <c r="F20" s="1" t="s">
        <v>13</v>
      </c>
    </row>
    <row r="21" spans="2:6" x14ac:dyDescent="0.2">
      <c r="B21" t="s">
        <v>6</v>
      </c>
      <c r="C21">
        <f>AVERAGE(H4:J4)</f>
        <v>11.640211111111109</v>
      </c>
      <c r="D21">
        <f>10^C21</f>
        <v>436728074734.05316</v>
      </c>
      <c r="E21">
        <f>STDEV(H4:J4)</f>
        <v>0.33745894908094409</v>
      </c>
      <c r="F21">
        <f>E21/SQRT(COUNT(H4:J4))</f>
        <v>0.19483201509233131</v>
      </c>
    </row>
    <row r="22" spans="2:6" x14ac:dyDescent="0.2">
      <c r="B22" t="s">
        <v>7</v>
      </c>
      <c r="C22">
        <f t="shared" ref="C22:C24" si="4">AVERAGE(H5:J5)</f>
        <v>11.223416666666667</v>
      </c>
      <c r="D22">
        <f t="shared" ref="D22:D24" si="5">10^C22</f>
        <v>167269464545.71143</v>
      </c>
      <c r="E22">
        <f t="shared" ref="E22:E24" si="6">STDEV(H5:J5)</f>
        <v>0.84804903209268112</v>
      </c>
      <c r="F22">
        <f t="shared" ref="F22:F24" si="7">E22/SQRT(COUNT(H5:J5))</f>
        <v>0.48962133696471105</v>
      </c>
    </row>
    <row r="23" spans="2:6" x14ac:dyDescent="0.2">
      <c r="B23" t="s">
        <v>8</v>
      </c>
      <c r="C23">
        <f t="shared" si="4"/>
        <v>11.523022222222224</v>
      </c>
      <c r="D23">
        <f t="shared" si="5"/>
        <v>333443474148.35059</v>
      </c>
      <c r="E23">
        <f t="shared" si="6"/>
        <v>0.86106526422754814</v>
      </c>
      <c r="F23">
        <f t="shared" si="7"/>
        <v>0.49713626209161116</v>
      </c>
    </row>
    <row r="24" spans="2:6" x14ac:dyDescent="0.2">
      <c r="B24" t="s">
        <v>9</v>
      </c>
      <c r="C24">
        <f t="shared" si="4"/>
        <v>11.053688888888905</v>
      </c>
      <c r="D24">
        <f t="shared" si="5"/>
        <v>113158944761.86319</v>
      </c>
      <c r="E24">
        <f t="shared" si="6"/>
        <v>0.62911781649943577</v>
      </c>
      <c r="F24">
        <f t="shared" si="7"/>
        <v>0.36322134070793882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Carl</vt:lpstr>
      <vt:lpstr>SDS1</vt:lpstr>
      <vt:lpstr>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2020-10-29T00:22:19Z</dcterms:created>
  <dcterms:modified xsi:type="dcterms:W3CDTF">2020-10-29T00:27:57Z</dcterms:modified>
</cp:coreProperties>
</file>