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ghatbale/Documents/UCSD Health/Growth Curve Experiments/Final Data/qPCR data/Cocktail qPCR/Ben+CCS1/Cocktail Ben+CCS1/"/>
    </mc:Choice>
  </mc:AlternateContent>
  <xr:revisionPtr revIDLastSave="0" documentId="8_{0AD72B74-8C1C-6844-A245-2A08AD6C08BC}" xr6:coauthVersionLast="45" xr6:coauthVersionMax="45" xr10:uidLastSave="{00000000-0000-0000-0000-000000000000}"/>
  <bookViews>
    <workbookView xWindow="480" yWindow="960" windowWidth="25040" windowHeight="13700" activeTab="1" xr2:uid="{6E9B58F1-60BE-2D48-AA7E-01C2E696B362}"/>
  </bookViews>
  <sheets>
    <sheet name="Ben" sheetId="1" r:id="rId1"/>
    <sheet name="CCS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F20" i="2" s="1"/>
  <c r="E12" i="2"/>
  <c r="F12" i="2" s="1"/>
  <c r="G23" i="2"/>
  <c r="H23" i="2" s="1"/>
  <c r="E23" i="2"/>
  <c r="F23" i="2" s="1"/>
  <c r="G22" i="2"/>
  <c r="H22" i="2" s="1"/>
  <c r="E22" i="2"/>
  <c r="F22" i="2" s="1"/>
  <c r="G21" i="2"/>
  <c r="H21" i="2" s="1"/>
  <c r="E21" i="2"/>
  <c r="F21" i="2" s="1"/>
  <c r="G20" i="2"/>
  <c r="H20" i="2" s="1"/>
  <c r="G15" i="2"/>
  <c r="H15" i="2" s="1"/>
  <c r="E15" i="2"/>
  <c r="F15" i="2" s="1"/>
  <c r="G14" i="2"/>
  <c r="H14" i="2" s="1"/>
  <c r="E14" i="2"/>
  <c r="F14" i="2" s="1"/>
  <c r="G13" i="2"/>
  <c r="H13" i="2" s="1"/>
  <c r="E13" i="2"/>
  <c r="F13" i="2" s="1"/>
  <c r="G12" i="2"/>
  <c r="H12" i="2" s="1"/>
  <c r="F23" i="1" l="1"/>
  <c r="G23" i="1" s="1"/>
  <c r="D23" i="1"/>
  <c r="E23" i="1" s="1"/>
  <c r="F22" i="1"/>
  <c r="G22" i="1" s="1"/>
  <c r="D22" i="1"/>
  <c r="E22" i="1" s="1"/>
  <c r="F21" i="1"/>
  <c r="G21" i="1" s="1"/>
  <c r="D21" i="1"/>
  <c r="E21" i="1" s="1"/>
  <c r="F20" i="1"/>
  <c r="G20" i="1" s="1"/>
  <c r="D20" i="1"/>
  <c r="E20" i="1" s="1"/>
  <c r="F15" i="1"/>
  <c r="G15" i="1" s="1"/>
  <c r="D15" i="1"/>
  <c r="E15" i="1" s="1"/>
  <c r="F14" i="1"/>
  <c r="G14" i="1" s="1"/>
  <c r="D14" i="1"/>
  <c r="E14" i="1" s="1"/>
  <c r="F13" i="1"/>
  <c r="G13" i="1" s="1"/>
  <c r="D13" i="1"/>
  <c r="E13" i="1" s="1"/>
  <c r="F12" i="1"/>
  <c r="G12" i="1" s="1"/>
  <c r="D12" i="1"/>
  <c r="E12" i="1" s="1"/>
</calcChain>
</file>

<file path=xl/sharedStrings.xml><?xml version="1.0" encoding="utf-8"?>
<sst xmlns="http://schemas.openxmlformats.org/spreadsheetml/2006/main" count="76" uniqueCount="14">
  <si>
    <t>Yi6-1_Cocktail 4 (Ben+CCS1)</t>
  </si>
  <si>
    <t>Only Cocktail 4 (Ben+CCS1)</t>
  </si>
  <si>
    <t>Time</t>
  </si>
  <si>
    <t>BI</t>
  </si>
  <si>
    <t>BII</t>
  </si>
  <si>
    <t>BIII</t>
  </si>
  <si>
    <t>0h</t>
  </si>
  <si>
    <t>24h</t>
  </si>
  <si>
    <t>48h</t>
  </si>
  <si>
    <t>72h</t>
  </si>
  <si>
    <t>Average (Log PFU/ml)</t>
  </si>
  <si>
    <t>PFU/ml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</si>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</sst>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CA19-0498-6F4A-8E4C-D087489C42C5}">
  <dimension ref="C2:K27"/>
  <sheetViews>
    <sheetView topLeftCell="A9" workbookViewId="0">
      <selection activeCell="K25" sqref="K25"/>
    </sheetView>
  </sheetViews>
  <sheetFormatPr baseColWidth="10" defaultRowHeight="16" x14ac:dyDescent="0.2"/>
  <sheetData>
    <row r="2" spans="3:11" x14ac:dyDescent="0.2">
      <c r="C2" s="2"/>
      <c r="D2" s="1" t="s">
        <v>0</v>
      </c>
      <c r="E2" s="2"/>
      <c r="F2" s="2"/>
      <c r="H2" s="2"/>
      <c r="I2" t="s">
        <v>1</v>
      </c>
      <c r="J2" s="2"/>
      <c r="K2" s="2"/>
    </row>
    <row r="3" spans="3:11" x14ac:dyDescent="0.2">
      <c r="C3" s="2" t="s">
        <v>2</v>
      </c>
      <c r="D3" s="2" t="s">
        <v>3</v>
      </c>
      <c r="E3" s="2" t="s">
        <v>4</v>
      </c>
      <c r="F3" s="2" t="s">
        <v>5</v>
      </c>
      <c r="H3" s="2" t="s">
        <v>2</v>
      </c>
      <c r="I3" s="2" t="s">
        <v>3</v>
      </c>
      <c r="J3" s="2" t="s">
        <v>4</v>
      </c>
      <c r="K3" s="2" t="s">
        <v>5</v>
      </c>
    </row>
    <row r="4" spans="3:11" x14ac:dyDescent="0.2">
      <c r="C4" t="s">
        <v>6</v>
      </c>
      <c r="D4">
        <v>9.7861976666666664</v>
      </c>
      <c r="E4">
        <v>9.7119136666666677</v>
      </c>
      <c r="F4">
        <v>9.4357629999999997</v>
      </c>
      <c r="H4" t="s">
        <v>6</v>
      </c>
      <c r="I4">
        <v>7.1588433333333326</v>
      </c>
      <c r="J4">
        <v>7.7442719999999996</v>
      </c>
      <c r="K4">
        <v>7.4243899999999989</v>
      </c>
    </row>
    <row r="5" spans="3:11" x14ac:dyDescent="0.2">
      <c r="C5" t="s">
        <v>7</v>
      </c>
      <c r="D5">
        <v>7.3666616666666664</v>
      </c>
      <c r="E5">
        <v>7.378158</v>
      </c>
      <c r="F5">
        <v>7.4764389999999992</v>
      </c>
      <c r="H5" t="s">
        <v>7</v>
      </c>
      <c r="I5">
        <v>7.4179529999999998</v>
      </c>
      <c r="J5">
        <v>7.1889106666666658</v>
      </c>
      <c r="K5">
        <v>7.6468459999999991</v>
      </c>
    </row>
    <row r="6" spans="3:11" x14ac:dyDescent="0.2">
      <c r="C6" t="s">
        <v>8</v>
      </c>
      <c r="D6">
        <v>9.7278316666666669</v>
      </c>
      <c r="E6">
        <v>9.6871523333333336</v>
      </c>
      <c r="F6">
        <v>9.3608979999999988</v>
      </c>
      <c r="H6" t="s">
        <v>8</v>
      </c>
      <c r="I6">
        <v>7.2729223333333337</v>
      </c>
      <c r="J6">
        <v>7.1446940000000003</v>
      </c>
      <c r="K6">
        <v>7.2732339999999995</v>
      </c>
    </row>
    <row r="7" spans="3:11" x14ac:dyDescent="0.2">
      <c r="C7" t="s">
        <v>9</v>
      </c>
      <c r="D7">
        <v>9.7384436666666652</v>
      </c>
      <c r="E7">
        <v>9.6314393333333328</v>
      </c>
      <c r="F7">
        <v>9.5270269999999986</v>
      </c>
      <c r="H7" t="s">
        <v>9</v>
      </c>
      <c r="I7">
        <v>7.3021053333333334</v>
      </c>
      <c r="J7">
        <v>7.9856949999999998</v>
      </c>
      <c r="K7">
        <v>8.287119999999998</v>
      </c>
    </row>
    <row r="10" spans="3:11" x14ac:dyDescent="0.2">
      <c r="C10" s="1" t="s">
        <v>0</v>
      </c>
    </row>
    <row r="11" spans="3:11" x14ac:dyDescent="0.2">
      <c r="C11" s="2" t="s">
        <v>2</v>
      </c>
      <c r="D11" s="2" t="s">
        <v>10</v>
      </c>
      <c r="E11" s="2" t="s">
        <v>11</v>
      </c>
      <c r="F11" s="2" t="s">
        <v>12</v>
      </c>
      <c r="G11" s="2" t="s">
        <v>13</v>
      </c>
    </row>
    <row r="12" spans="3:11" x14ac:dyDescent="0.2">
      <c r="C12" t="s">
        <v>6</v>
      </c>
      <c r="D12">
        <f>AVERAGE(D4:F4)</f>
        <v>9.6446247777777785</v>
      </c>
      <c r="E12">
        <f>10^D12</f>
        <v>4411891035.9511242</v>
      </c>
      <c r="F12">
        <f>STDEV(D4:F4)</f>
        <v>0.18465362121109474</v>
      </c>
      <c r="G12">
        <f>F12/SQRT(COUNT(D4:F4))</f>
        <v>0.10660981791306474</v>
      </c>
    </row>
    <row r="13" spans="3:11" x14ac:dyDescent="0.2">
      <c r="C13" t="s">
        <v>7</v>
      </c>
      <c r="D13">
        <f>AVERAGE(D5:F5)</f>
        <v>7.4070862222222216</v>
      </c>
      <c r="E13">
        <f>10^D13</f>
        <v>25532081.509824432</v>
      </c>
      <c r="F13">
        <f>STDEV(D5:F5)</f>
        <v>6.0335704679303277E-2</v>
      </c>
      <c r="G13">
        <f>F13/SQRT(COUNT(D5:F5))</f>
        <v>3.4834835338341509E-2</v>
      </c>
    </row>
    <row r="14" spans="3:11" x14ac:dyDescent="0.2">
      <c r="C14" t="s">
        <v>8</v>
      </c>
      <c r="D14">
        <f t="shared" ref="D14:D15" si="0">AVERAGE(D6:F6)</f>
        <v>9.591960666666667</v>
      </c>
      <c r="E14">
        <f t="shared" ref="E14:E15" si="1">10^D14</f>
        <v>3908054995.8144684</v>
      </c>
      <c r="F14">
        <f t="shared" ref="F14:F15" si="2">STDEV(D6:F6)</f>
        <v>0.20113718946391979</v>
      </c>
      <c r="G14">
        <f t="shared" ref="G14:G15" si="3">F14/SQRT(COUNT(D6:F6))</f>
        <v>0.11612661048103885</v>
      </c>
    </row>
    <row r="15" spans="3:11" x14ac:dyDescent="0.2">
      <c r="C15" t="s">
        <v>9</v>
      </c>
      <c r="D15">
        <f t="shared" si="0"/>
        <v>9.6323033333333328</v>
      </c>
      <c r="E15">
        <f t="shared" si="1"/>
        <v>4288479450.138072</v>
      </c>
      <c r="F15">
        <f t="shared" si="2"/>
        <v>0.10571098149251619</v>
      </c>
      <c r="G15">
        <f t="shared" si="3"/>
        <v>6.1032263621003773E-2</v>
      </c>
    </row>
    <row r="18" spans="3:7" x14ac:dyDescent="0.2">
      <c r="C18" t="s">
        <v>1</v>
      </c>
      <c r="D18" s="2"/>
      <c r="E18" s="2"/>
    </row>
    <row r="19" spans="3:7" x14ac:dyDescent="0.2">
      <c r="C19" s="2" t="s">
        <v>2</v>
      </c>
      <c r="D19" s="2" t="s">
        <v>10</v>
      </c>
      <c r="E19" s="2" t="s">
        <v>11</v>
      </c>
      <c r="F19" s="2" t="s">
        <v>12</v>
      </c>
      <c r="G19" s="2" t="s">
        <v>13</v>
      </c>
    </row>
    <row r="20" spans="3:7" x14ac:dyDescent="0.2">
      <c r="C20" t="s">
        <v>6</v>
      </c>
      <c r="D20">
        <f>AVERAGE(I4:K4)</f>
        <v>7.4425017777777773</v>
      </c>
      <c r="E20">
        <f>10^D20</f>
        <v>27701403.786675293</v>
      </c>
      <c r="F20">
        <f>STDEV(I4:K4)</f>
        <v>0.29313428374975453</v>
      </c>
      <c r="G20">
        <f>F20/SQRT(COUNT(I4:K4))</f>
        <v>0.16924115763162892</v>
      </c>
    </row>
    <row r="21" spans="3:7" x14ac:dyDescent="0.2">
      <c r="C21" t="s">
        <v>7</v>
      </c>
      <c r="D21">
        <f t="shared" ref="D21:D23" si="4">AVERAGE(I5:K5)</f>
        <v>7.4179032222222219</v>
      </c>
      <c r="E21">
        <f t="shared" ref="E21:E23" si="5">10^D21</f>
        <v>26175996.397574756</v>
      </c>
      <c r="F21">
        <f t="shared" ref="F21:F23" si="6">STDEV(I5:K5)</f>
        <v>0.22896767072481686</v>
      </c>
      <c r="G21">
        <f t="shared" ref="G21:G23" si="7">F21/SQRT(COUNT(I5:K5))</f>
        <v>0.13219454632869462</v>
      </c>
    </row>
    <row r="22" spans="3:7" x14ac:dyDescent="0.2">
      <c r="C22" t="s">
        <v>8</v>
      </c>
      <c r="D22">
        <f t="shared" si="4"/>
        <v>7.2302834444444448</v>
      </c>
      <c r="E22">
        <f t="shared" si="5"/>
        <v>16993523.813613776</v>
      </c>
      <c r="F22">
        <f t="shared" si="6"/>
        <v>7.4122796994306864E-2</v>
      </c>
      <c r="G22">
        <f t="shared" si="7"/>
        <v>4.2794816797751052E-2</v>
      </c>
    </row>
    <row r="23" spans="3:7" x14ac:dyDescent="0.2">
      <c r="C23" t="s">
        <v>9</v>
      </c>
      <c r="D23">
        <f t="shared" si="4"/>
        <v>7.8583067777777771</v>
      </c>
      <c r="E23">
        <f t="shared" si="5"/>
        <v>72161703.643136114</v>
      </c>
      <c r="F23">
        <f t="shared" si="6"/>
        <v>0.50471208897530273</v>
      </c>
      <c r="G23">
        <f t="shared" si="7"/>
        <v>0.29139566043314941</v>
      </c>
    </row>
    <row r="26" spans="3:7" x14ac:dyDescent="0.2">
      <c r="C26" s="2"/>
      <c r="D26" s="2"/>
    </row>
    <row r="27" spans="3:7" x14ac:dyDescent="0.2">
      <c r="C27" s="2"/>
      <c r="D27" s="2"/>
      <c r="E27" s="2"/>
      <c r="F27" s="2"/>
      <c r="G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F079-AE4A-9A4C-99B5-79B095425BFB}">
  <dimension ref="A1:L31"/>
  <sheetViews>
    <sheetView tabSelected="1" workbookViewId="0">
      <selection activeCell="E21" sqref="E21"/>
    </sheetView>
  </sheetViews>
  <sheetFormatPr baseColWidth="10" defaultRowHeight="16" x14ac:dyDescent="0.2"/>
  <sheetData>
    <row r="1" spans="1:12" x14ac:dyDescent="0.2">
      <c r="A1" s="1"/>
    </row>
    <row r="2" spans="1:12" x14ac:dyDescent="0.2">
      <c r="A2" s="1"/>
      <c r="D2" s="2"/>
      <c r="E2" s="1" t="s">
        <v>0</v>
      </c>
      <c r="F2" s="2"/>
      <c r="G2" s="2"/>
      <c r="I2" s="2"/>
      <c r="J2" t="s">
        <v>1</v>
      </c>
      <c r="K2" s="2"/>
      <c r="L2" s="2"/>
    </row>
    <row r="3" spans="1:12" x14ac:dyDescent="0.2">
      <c r="A3" s="1"/>
      <c r="D3" s="2" t="s">
        <v>2</v>
      </c>
      <c r="E3" s="2" t="s">
        <v>3</v>
      </c>
      <c r="F3" s="2" t="s">
        <v>4</v>
      </c>
      <c r="G3" s="2" t="s">
        <v>5</v>
      </c>
      <c r="I3" s="2" t="s">
        <v>2</v>
      </c>
      <c r="J3" s="2" t="s">
        <v>3</v>
      </c>
      <c r="K3" s="2" t="s">
        <v>4</v>
      </c>
      <c r="L3" s="2" t="s">
        <v>5</v>
      </c>
    </row>
    <row r="4" spans="1:12" x14ac:dyDescent="0.2">
      <c r="A4" s="1"/>
      <c r="D4" t="s">
        <v>6</v>
      </c>
      <c r="E4">
        <v>11.802679999999999</v>
      </c>
      <c r="F4">
        <v>11.680671999999999</v>
      </c>
      <c r="G4">
        <v>11.283941333333335</v>
      </c>
      <c r="I4" t="s">
        <v>6</v>
      </c>
      <c r="J4">
        <v>11.250400000000001</v>
      </c>
      <c r="K4">
        <v>11.434239999999999</v>
      </c>
      <c r="L4">
        <v>10.296677333333335</v>
      </c>
    </row>
    <row r="5" spans="1:12" x14ac:dyDescent="0.2">
      <c r="A5" s="1"/>
      <c r="D5" t="s">
        <v>7</v>
      </c>
      <c r="E5">
        <v>10.827824</v>
      </c>
      <c r="F5">
        <v>10.902719999999999</v>
      </c>
      <c r="G5">
        <v>10.4178</v>
      </c>
      <c r="I5" t="s">
        <v>7</v>
      </c>
      <c r="J5">
        <v>11.006608</v>
      </c>
      <c r="K5">
        <v>10.752927999999997</v>
      </c>
      <c r="L5">
        <v>10.804021333333335</v>
      </c>
    </row>
    <row r="6" spans="1:12" x14ac:dyDescent="0.2">
      <c r="A6" s="1"/>
      <c r="D6" t="s">
        <v>8</v>
      </c>
      <c r="E6">
        <v>14.195727999999999</v>
      </c>
      <c r="F6">
        <v>13.917888</v>
      </c>
      <c r="G6">
        <v>13.458436000000001</v>
      </c>
      <c r="I6" t="s">
        <v>8</v>
      </c>
      <c r="J6">
        <v>10.769839999999999</v>
      </c>
      <c r="K6">
        <v>10.600719999999999</v>
      </c>
      <c r="L6">
        <v>10.238401333333336</v>
      </c>
    </row>
    <row r="7" spans="1:12" x14ac:dyDescent="0.2">
      <c r="A7" s="1"/>
      <c r="D7" t="s">
        <v>9</v>
      </c>
      <c r="E7">
        <v>14.271832</v>
      </c>
      <c r="F7">
        <v>13.969831999999998</v>
      </c>
      <c r="G7">
        <v>13.680113333333335</v>
      </c>
      <c r="I7" t="s">
        <v>9</v>
      </c>
      <c r="J7">
        <v>10.862855999999997</v>
      </c>
      <c r="K7">
        <v>11.666175999999998</v>
      </c>
      <c r="L7">
        <v>11.717012</v>
      </c>
    </row>
    <row r="8" spans="1:12" x14ac:dyDescent="0.2">
      <c r="A8" s="1"/>
    </row>
    <row r="9" spans="1:12" x14ac:dyDescent="0.2">
      <c r="A9" s="1"/>
    </row>
    <row r="10" spans="1:12" x14ac:dyDescent="0.2">
      <c r="A10" s="1"/>
      <c r="D10" s="1" t="s">
        <v>0</v>
      </c>
    </row>
    <row r="11" spans="1:12" x14ac:dyDescent="0.2">
      <c r="A11" s="1"/>
      <c r="D11" s="2" t="s">
        <v>2</v>
      </c>
      <c r="E11" s="2" t="s">
        <v>10</v>
      </c>
      <c r="F11" s="2" t="s">
        <v>11</v>
      </c>
      <c r="G11" s="2" t="s">
        <v>12</v>
      </c>
      <c r="H11" s="2" t="s">
        <v>13</v>
      </c>
    </row>
    <row r="12" spans="1:12" x14ac:dyDescent="0.2">
      <c r="A12" s="1"/>
      <c r="D12" t="s">
        <v>6</v>
      </c>
      <c r="E12">
        <f>AVERAGE(E4:G4)</f>
        <v>11.589097777777775</v>
      </c>
      <c r="F12">
        <f>10^E12</f>
        <v>388237764644.03613</v>
      </c>
      <c r="G12">
        <f>STDEV(E4:G4)</f>
        <v>0.27122284141546921</v>
      </c>
      <c r="H12">
        <f>G12/SQRT(COUNT(E4:G4))</f>
        <v>0.15659058050159633</v>
      </c>
    </row>
    <row r="13" spans="1:12" x14ac:dyDescent="0.2">
      <c r="A13" s="1"/>
      <c r="D13" t="s">
        <v>7</v>
      </c>
      <c r="E13">
        <f>AVERAGE(E5:G5)</f>
        <v>10.716114666666664</v>
      </c>
      <c r="F13">
        <f>10^E13</f>
        <v>52013330907.679253</v>
      </c>
      <c r="G13">
        <f>STDEV(E5:G5)</f>
        <v>0.26104804723524194</v>
      </c>
      <c r="H13">
        <f>G13/SQRT(COUNT(E5:G5))</f>
        <v>0.15071616034269308</v>
      </c>
    </row>
    <row r="14" spans="1:12" x14ac:dyDescent="0.2">
      <c r="A14" s="1"/>
      <c r="D14" t="s">
        <v>8</v>
      </c>
      <c r="E14">
        <f t="shared" ref="E14:E15" si="0">AVERAGE(E6:G6)</f>
        <v>13.857350666666667</v>
      </c>
      <c r="F14">
        <f t="shared" ref="F14:F15" si="1">10^E14</f>
        <v>72003012435965.688</v>
      </c>
      <c r="G14">
        <f t="shared" ref="G14:G15" si="2">STDEV(E6:G6)</f>
        <v>0.37235527371226085</v>
      </c>
      <c r="H14">
        <f t="shared" ref="H14:H15" si="3">G14/SQRT(COUNT(E6:G6))</f>
        <v>0.2149794175119506</v>
      </c>
    </row>
    <row r="15" spans="1:12" x14ac:dyDescent="0.2">
      <c r="A15" s="1"/>
      <c r="D15" t="s">
        <v>9</v>
      </c>
      <c r="E15">
        <f t="shared" si="0"/>
        <v>13.973925777777779</v>
      </c>
      <c r="F15">
        <f t="shared" si="1"/>
        <v>94172863853614.922</v>
      </c>
      <c r="G15">
        <f t="shared" si="2"/>
        <v>0.29588057452765359</v>
      </c>
      <c r="H15">
        <f t="shared" si="3"/>
        <v>0.17082672935152193</v>
      </c>
    </row>
    <row r="16" spans="1:12" x14ac:dyDescent="0.2">
      <c r="A16" s="1"/>
    </row>
    <row r="17" spans="1:8" x14ac:dyDescent="0.2">
      <c r="A17" s="1"/>
    </row>
    <row r="18" spans="1:8" x14ac:dyDescent="0.2">
      <c r="A18" s="1"/>
      <c r="D18" t="s">
        <v>1</v>
      </c>
      <c r="E18" s="2"/>
      <c r="F18" s="2"/>
    </row>
    <row r="19" spans="1:8" x14ac:dyDescent="0.2">
      <c r="A19" s="1"/>
      <c r="D19" s="2" t="s">
        <v>2</v>
      </c>
      <c r="E19" s="2" t="s">
        <v>10</v>
      </c>
      <c r="F19" s="2" t="s">
        <v>11</v>
      </c>
      <c r="G19" s="2" t="s">
        <v>12</v>
      </c>
      <c r="H19" s="2" t="s">
        <v>13</v>
      </c>
    </row>
    <row r="20" spans="1:8" x14ac:dyDescent="0.2">
      <c r="A20" s="1"/>
      <c r="D20" t="s">
        <v>6</v>
      </c>
      <c r="E20">
        <f>AVERAGE(J4:L4)</f>
        <v>10.993772444444446</v>
      </c>
      <c r="F20">
        <f>10^E20</f>
        <v>98576284404.775024</v>
      </c>
      <c r="G20">
        <f>STDEV(J4:L4)</f>
        <v>0.61065987411263389</v>
      </c>
      <c r="H20">
        <f>G20/SQRT(COUNT(J4:L4))</f>
        <v>0.3525646427022322</v>
      </c>
    </row>
    <row r="21" spans="1:8" x14ac:dyDescent="0.2">
      <c r="A21" s="1"/>
      <c r="D21" t="s">
        <v>7</v>
      </c>
      <c r="E21">
        <f t="shared" ref="E21:E23" si="4">AVERAGE(J5:L5)</f>
        <v>10.854519111111111</v>
      </c>
      <c r="F21">
        <f t="shared" ref="F21:F23" si="5">10^E21</f>
        <v>71535087236.893875</v>
      </c>
      <c r="G21">
        <f t="shared" ref="G21:G23" si="6">STDEV(J5:L5)</f>
        <v>0.13416745048770429</v>
      </c>
      <c r="H21">
        <f t="shared" ref="H21:H23" si="7">G21/SQRT(COUNT(J5:L5))</f>
        <v>7.7461613655561867E-2</v>
      </c>
    </row>
    <row r="22" spans="1:8" x14ac:dyDescent="0.2">
      <c r="A22" s="1"/>
      <c r="D22" t="s">
        <v>8</v>
      </c>
      <c r="E22">
        <f t="shared" si="4"/>
        <v>10.536320444444444</v>
      </c>
      <c r="F22">
        <f t="shared" si="5"/>
        <v>34381153588.169838</v>
      </c>
      <c r="G22">
        <f t="shared" si="6"/>
        <v>0.27150919169325521</v>
      </c>
      <c r="H22">
        <f t="shared" si="7"/>
        <v>0.15675590491155861</v>
      </c>
    </row>
    <row r="23" spans="1:8" x14ac:dyDescent="0.2">
      <c r="A23" s="1"/>
      <c r="D23" t="s">
        <v>9</v>
      </c>
      <c r="E23">
        <f t="shared" si="4"/>
        <v>11.415348</v>
      </c>
      <c r="F23">
        <f t="shared" si="5"/>
        <v>260224390499.49435</v>
      </c>
      <c r="G23">
        <f t="shared" si="6"/>
        <v>0.47914677529124755</v>
      </c>
      <c r="H23">
        <f t="shared" si="7"/>
        <v>0.2766355196957429</v>
      </c>
    </row>
    <row r="24" spans="1:8" x14ac:dyDescent="0.2">
      <c r="A24" s="1"/>
    </row>
    <row r="25" spans="1:8" x14ac:dyDescent="0.2">
      <c r="A25" s="1"/>
    </row>
    <row r="26" spans="1:8" x14ac:dyDescent="0.2">
      <c r="A26" s="1"/>
      <c r="D26" s="2"/>
      <c r="E26" s="2"/>
    </row>
    <row r="27" spans="1:8" x14ac:dyDescent="0.2">
      <c r="A27" s="1"/>
      <c r="D27" s="2"/>
      <c r="E27" s="2"/>
      <c r="F27" s="2"/>
      <c r="G27" s="2"/>
      <c r="H27" s="2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</vt:lpstr>
      <vt:lpstr>CCS1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2020-10-29T00:28:28Z</dcterms:created>
  <dcterms:modified xsi:type="dcterms:W3CDTF">2020-10-29T00:37:08Z</dcterms:modified>
</cp:coreProperties>
</file>