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jaghatbale/Documents/UCSD Health/Growth Curve Experiments/Final Data/qPCR data/Cocktail qPCR/Ben+CCS2/Cocktail Ben+CCS2/"/>
    </mc:Choice>
  </mc:AlternateContent>
  <xr:revisionPtr revIDLastSave="0" documentId="8_{E96CFF8E-8D08-AF42-B444-9A7CFD515EAF}" xr6:coauthVersionLast="45" xr6:coauthVersionMax="45" xr10:uidLastSave="{00000000-0000-0000-0000-000000000000}"/>
  <bookViews>
    <workbookView xWindow="480" yWindow="960" windowWidth="25040" windowHeight="13700" activeTab="1" xr2:uid="{1F818399-7D90-514D-9B71-7ACFF9972269}"/>
  </bookViews>
  <sheets>
    <sheet name="Ben" sheetId="1" r:id="rId1"/>
    <sheet name="CCS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2" l="1"/>
  <c r="H23" i="2" s="1"/>
  <c r="E23" i="2"/>
  <c r="F23" i="2" s="1"/>
  <c r="G22" i="2"/>
  <c r="H22" i="2" s="1"/>
  <c r="E22" i="2"/>
  <c r="F22" i="2" s="1"/>
  <c r="G21" i="2"/>
  <c r="H21" i="2" s="1"/>
  <c r="E21" i="2"/>
  <c r="F21" i="2" s="1"/>
  <c r="G20" i="2"/>
  <c r="H20" i="2" s="1"/>
  <c r="E20" i="2"/>
  <c r="F20" i="2" s="1"/>
  <c r="G15" i="2"/>
  <c r="H15" i="2" s="1"/>
  <c r="E15" i="2"/>
  <c r="F15" i="2" s="1"/>
  <c r="G14" i="2"/>
  <c r="H14" i="2" s="1"/>
  <c r="E14" i="2"/>
  <c r="F14" i="2" s="1"/>
  <c r="G13" i="2"/>
  <c r="H13" i="2" s="1"/>
  <c r="E13" i="2"/>
  <c r="F13" i="2" s="1"/>
  <c r="G12" i="2"/>
  <c r="H12" i="2" s="1"/>
  <c r="E12" i="2"/>
  <c r="F12" i="2" s="1"/>
  <c r="F23" i="1" l="1"/>
  <c r="G23" i="1" s="1"/>
  <c r="E23" i="1"/>
  <c r="D23" i="1"/>
  <c r="F22" i="1"/>
  <c r="G22" i="1" s="1"/>
  <c r="D22" i="1"/>
  <c r="E22" i="1" s="1"/>
  <c r="F21" i="1"/>
  <c r="G21" i="1" s="1"/>
  <c r="E21" i="1"/>
  <c r="D21" i="1"/>
  <c r="F20" i="1"/>
  <c r="G20" i="1" s="1"/>
  <c r="D20" i="1"/>
  <c r="E20" i="1" s="1"/>
  <c r="F15" i="1"/>
  <c r="G15" i="1" s="1"/>
  <c r="E15" i="1"/>
  <c r="D15" i="1"/>
  <c r="F14" i="1"/>
  <c r="G14" i="1" s="1"/>
  <c r="D14" i="1"/>
  <c r="E14" i="1" s="1"/>
  <c r="F13" i="1"/>
  <c r="G13" i="1" s="1"/>
  <c r="E13" i="1"/>
  <c r="D13" i="1"/>
  <c r="F12" i="1"/>
  <c r="G12" i="1" s="1"/>
  <c r="D12" i="1"/>
  <c r="E12" i="1" s="1"/>
</calcChain>
</file>

<file path=xl/sharedStrings.xml><?xml version="1.0" encoding="utf-8"?>
<sst xmlns="http://schemas.openxmlformats.org/spreadsheetml/2006/main" count="78" uniqueCount="14">
  <si>
    <t>Yi6-1_Cocktail 5 (Ben+CCS2)</t>
  </si>
  <si>
    <t>Only Cocktail 5 (Ben+CCS2)</t>
  </si>
  <si>
    <t>Time</t>
  </si>
  <si>
    <t>BI</t>
  </si>
  <si>
    <t>BII</t>
  </si>
  <si>
    <t>BIII</t>
  </si>
  <si>
    <t>0h</t>
  </si>
  <si>
    <t>24h</t>
  </si>
  <si>
    <t>48h</t>
  </si>
  <si>
    <t>72h</t>
  </si>
  <si>
    <t>Average (Log PFU/ml)</t>
  </si>
  <si>
    <t>PFU/ml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</si>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</sst>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A496-6B19-7241-B2E4-2E247753742A}">
  <dimension ref="C2:K27"/>
  <sheetViews>
    <sheetView workbookViewId="0">
      <selection activeCell="I21" sqref="I21"/>
    </sheetView>
  </sheetViews>
  <sheetFormatPr baseColWidth="10" defaultRowHeight="16" x14ac:dyDescent="0.2"/>
  <sheetData>
    <row r="2" spans="3:11" x14ac:dyDescent="0.2">
      <c r="C2" s="1"/>
      <c r="D2" s="1" t="s">
        <v>0</v>
      </c>
      <c r="E2" s="1"/>
      <c r="F2" s="1"/>
      <c r="H2" s="1"/>
      <c r="I2" s="1" t="s">
        <v>1</v>
      </c>
      <c r="J2" s="1"/>
      <c r="K2" s="1"/>
    </row>
    <row r="3" spans="3:11" x14ac:dyDescent="0.2">
      <c r="C3" s="1" t="s">
        <v>2</v>
      </c>
      <c r="D3" s="1" t="s">
        <v>3</v>
      </c>
      <c r="E3" s="1" t="s">
        <v>4</v>
      </c>
      <c r="F3" s="1" t="s">
        <v>5</v>
      </c>
      <c r="H3" s="1" t="s">
        <v>2</v>
      </c>
      <c r="I3" s="1" t="s">
        <v>3</v>
      </c>
      <c r="J3" s="1" t="s">
        <v>4</v>
      </c>
      <c r="K3" s="1" t="s">
        <v>5</v>
      </c>
    </row>
    <row r="4" spans="3:11" x14ac:dyDescent="0.2">
      <c r="C4" t="s">
        <v>6</v>
      </c>
      <c r="D4">
        <v>7.4653999999999998</v>
      </c>
      <c r="E4">
        <v>7.663174999999999</v>
      </c>
      <c r="F4">
        <v>7.7399690000000003</v>
      </c>
      <c r="H4" t="s">
        <v>6</v>
      </c>
      <c r="I4">
        <v>7.5835249999999998</v>
      </c>
      <c r="J4">
        <v>7.5976999999999997</v>
      </c>
      <c r="K4">
        <v>7.6256939999999993</v>
      </c>
    </row>
    <row r="5" spans="3:11" x14ac:dyDescent="0.2">
      <c r="C5" t="s">
        <v>7</v>
      </c>
      <c r="D5">
        <v>8.9173249999999999</v>
      </c>
      <c r="E5">
        <v>8.3138749999999995</v>
      </c>
      <c r="F5">
        <v>8.3577069999999996</v>
      </c>
      <c r="H5" t="s">
        <v>7</v>
      </c>
      <c r="I5">
        <v>7.47485</v>
      </c>
      <c r="J5">
        <v>7.5761000000000003</v>
      </c>
      <c r="K5">
        <v>7.6276530000000005</v>
      </c>
    </row>
    <row r="6" spans="3:11" x14ac:dyDescent="0.2">
      <c r="C6" t="s">
        <v>8</v>
      </c>
      <c r="D6">
        <v>8.3226499999999994</v>
      </c>
      <c r="E6">
        <v>8.2990250000000003</v>
      </c>
      <c r="F6">
        <v>9.9415584999999993</v>
      </c>
      <c r="H6" t="s">
        <v>8</v>
      </c>
      <c r="I6">
        <v>7.7090750000000003</v>
      </c>
      <c r="J6">
        <v>7.7866999999999997</v>
      </c>
      <c r="K6">
        <v>7.7092779999999994</v>
      </c>
    </row>
    <row r="7" spans="3:11" x14ac:dyDescent="0.2">
      <c r="C7" t="s">
        <v>9</v>
      </c>
      <c r="D7">
        <v>8.3644999999999996</v>
      </c>
      <c r="E7">
        <v>8.3213000000000008</v>
      </c>
      <c r="F7">
        <v>8.3590130000000009</v>
      </c>
      <c r="H7" t="s">
        <v>9</v>
      </c>
      <c r="I7">
        <v>7.7981749999999996</v>
      </c>
      <c r="J7">
        <v>7.8926750000000006</v>
      </c>
      <c r="K7">
        <v>7.7066660000000002</v>
      </c>
    </row>
    <row r="10" spans="3:11" x14ac:dyDescent="0.2">
      <c r="C10" t="s">
        <v>0</v>
      </c>
      <c r="D10" t="s">
        <v>0</v>
      </c>
    </row>
    <row r="11" spans="3:11" x14ac:dyDescent="0.2">
      <c r="C11" s="1" t="s">
        <v>2</v>
      </c>
      <c r="D11" s="1" t="s">
        <v>10</v>
      </c>
      <c r="E11" s="1" t="s">
        <v>11</v>
      </c>
      <c r="F11" s="1" t="s">
        <v>12</v>
      </c>
      <c r="G11" s="1" t="s">
        <v>13</v>
      </c>
    </row>
    <row r="12" spans="3:11" x14ac:dyDescent="0.2">
      <c r="C12" t="s">
        <v>6</v>
      </c>
      <c r="D12">
        <f>AVERAGE(D4:F4)</f>
        <v>7.6228480000000003</v>
      </c>
      <c r="E12">
        <f>10^D12</f>
        <v>41961209.701877259</v>
      </c>
      <c r="F12">
        <f>STDEV(D4:F4)</f>
        <v>0.141657100552708</v>
      </c>
      <c r="G12">
        <f>F12/SQRT(COUNT(D4:F4))</f>
        <v>8.1785765136727848E-2</v>
      </c>
    </row>
    <row r="13" spans="3:11" x14ac:dyDescent="0.2">
      <c r="C13" t="s">
        <v>7</v>
      </c>
      <c r="D13">
        <f>AVERAGE(D5:F5)</f>
        <v>8.5296356666666657</v>
      </c>
      <c r="E13">
        <f>10^D13</f>
        <v>338560016.09610504</v>
      </c>
      <c r="F13">
        <f>STDEV(D5:F5)</f>
        <v>0.3364633344680123</v>
      </c>
      <c r="G13">
        <f>F13/SQRT(COUNT(D5:F5))</f>
        <v>0.19425719672754599</v>
      </c>
    </row>
    <row r="14" spans="3:11" x14ac:dyDescent="0.2">
      <c r="C14" t="s">
        <v>8</v>
      </c>
      <c r="D14">
        <f t="shared" ref="D14:D15" si="0">AVERAGE(D6:F6)</f>
        <v>8.8544111666666669</v>
      </c>
      <c r="E14">
        <f t="shared" ref="E14:E15" si="1">10^D14</f>
        <v>715173093.09663129</v>
      </c>
      <c r="F14">
        <f t="shared" ref="F14:F15" si="2">STDEV(D6:F6)</f>
        <v>0.94157130820590673</v>
      </c>
      <c r="G14">
        <f t="shared" ref="G14:G15" si="3">F14/SQRT(COUNT(D6:F6))</f>
        <v>0.54361644825390842</v>
      </c>
    </row>
    <row r="15" spans="3:11" x14ac:dyDescent="0.2">
      <c r="C15" t="s">
        <v>9</v>
      </c>
      <c r="D15">
        <f t="shared" si="0"/>
        <v>8.3482710000000004</v>
      </c>
      <c r="E15">
        <f t="shared" si="1"/>
        <v>222982612.79924455</v>
      </c>
      <c r="F15">
        <f t="shared" si="2"/>
        <v>2.3518140296375088E-2</v>
      </c>
      <c r="G15">
        <f t="shared" si="3"/>
        <v>1.3578204630951543E-2</v>
      </c>
    </row>
    <row r="18" spans="3:7" x14ac:dyDescent="0.2">
      <c r="C18" t="s">
        <v>1</v>
      </c>
      <c r="D18" s="1"/>
      <c r="E18" s="1"/>
    </row>
    <row r="19" spans="3:7" x14ac:dyDescent="0.2">
      <c r="C19" s="1" t="s">
        <v>2</v>
      </c>
      <c r="D19" s="1" t="s">
        <v>10</v>
      </c>
      <c r="E19" s="1" t="s">
        <v>11</v>
      </c>
      <c r="F19" s="1" t="s">
        <v>12</v>
      </c>
      <c r="G19" s="1" t="s">
        <v>13</v>
      </c>
    </row>
    <row r="20" spans="3:7" x14ac:dyDescent="0.2">
      <c r="C20" t="s">
        <v>6</v>
      </c>
      <c r="D20">
        <f>AVERAGE(I4:K4)</f>
        <v>7.6023063333333338</v>
      </c>
      <c r="E20">
        <f>10^D20</f>
        <v>40022695.3732391</v>
      </c>
      <c r="F20">
        <f>STDEV(I4:K4)</f>
        <v>2.1458561702344392E-2</v>
      </c>
      <c r="G20">
        <f>F20/SQRT(COUNT(I4:K4))</f>
        <v>1.238910637527073E-2</v>
      </c>
    </row>
    <row r="21" spans="3:7" x14ac:dyDescent="0.2">
      <c r="C21" t="s">
        <v>7</v>
      </c>
      <c r="D21">
        <f t="shared" ref="D21:D23" si="4">AVERAGE(I5:K5)</f>
        <v>7.5595343333333345</v>
      </c>
      <c r="E21">
        <f t="shared" ref="E21:E23" si="5">10^D21</f>
        <v>36268895.763998866</v>
      </c>
      <c r="F21">
        <f t="shared" ref="F21:F23" si="6">STDEV(I5:K5)</f>
        <v>7.7736768561172967E-2</v>
      </c>
      <c r="G21">
        <f t="shared" ref="G21:G23" si="7">F21/SQRT(COUNT(I5:K5))</f>
        <v>4.4881344254724849E-2</v>
      </c>
    </row>
    <row r="22" spans="3:7" x14ac:dyDescent="0.2">
      <c r="C22" t="s">
        <v>8</v>
      </c>
      <c r="D22">
        <f t="shared" si="4"/>
        <v>7.7350176666666668</v>
      </c>
      <c r="E22">
        <f t="shared" si="5"/>
        <v>54327243.082395427</v>
      </c>
      <c r="F22">
        <f t="shared" si="6"/>
        <v>4.4758328681188772E-2</v>
      </c>
      <c r="G22">
        <f t="shared" si="7"/>
        <v>2.5841233112562086E-2</v>
      </c>
    </row>
    <row r="23" spans="3:7" x14ac:dyDescent="0.2">
      <c r="C23" t="s">
        <v>9</v>
      </c>
      <c r="D23">
        <f t="shared" si="4"/>
        <v>7.7991720000000013</v>
      </c>
      <c r="E23">
        <f t="shared" si="5"/>
        <v>62975554.478021443</v>
      </c>
      <c r="F23">
        <f t="shared" si="6"/>
        <v>9.3008507820521613E-2</v>
      </c>
      <c r="G23">
        <f t="shared" si="7"/>
        <v>5.3698487027103572E-2</v>
      </c>
    </row>
    <row r="26" spans="3:7" x14ac:dyDescent="0.2">
      <c r="C26" s="1"/>
      <c r="D26" s="1"/>
    </row>
    <row r="27" spans="3:7" x14ac:dyDescent="0.2">
      <c r="C27" s="1"/>
      <c r="D27" s="1"/>
      <c r="E27" s="1"/>
      <c r="F27" s="1"/>
      <c r="G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BCC9-8781-FB45-8BD3-39FDDD2289AB}">
  <dimension ref="D2:L35"/>
  <sheetViews>
    <sheetView tabSelected="1" workbookViewId="0">
      <selection activeCell="L14" sqref="L14"/>
    </sheetView>
  </sheetViews>
  <sheetFormatPr baseColWidth="10" defaultRowHeight="16" x14ac:dyDescent="0.2"/>
  <sheetData>
    <row r="2" spans="4:12" x14ac:dyDescent="0.2">
      <c r="D2" s="1"/>
      <c r="E2" s="1" t="s">
        <v>0</v>
      </c>
      <c r="F2" s="1"/>
      <c r="G2" s="1"/>
      <c r="H2" s="1"/>
      <c r="I2" s="1"/>
      <c r="J2" s="1" t="s">
        <v>1</v>
      </c>
      <c r="K2" s="1"/>
      <c r="L2" s="1"/>
    </row>
    <row r="3" spans="4:12" x14ac:dyDescent="0.2">
      <c r="D3" s="1" t="s">
        <v>2</v>
      </c>
      <c r="E3" s="1" t="s">
        <v>3</v>
      </c>
      <c r="F3" s="1" t="s">
        <v>4</v>
      </c>
      <c r="G3" s="1" t="s">
        <v>5</v>
      </c>
      <c r="I3" s="1" t="s">
        <v>2</v>
      </c>
      <c r="J3" s="1" t="s">
        <v>3</v>
      </c>
      <c r="K3" s="1" t="s">
        <v>4</v>
      </c>
      <c r="L3" s="1" t="s">
        <v>5</v>
      </c>
    </row>
    <row r="4" spans="4:12" x14ac:dyDescent="0.2">
      <c r="D4" t="s">
        <v>6</v>
      </c>
      <c r="E4">
        <v>7.4113780000000009</v>
      </c>
      <c r="F4">
        <v>7.4747840000000005</v>
      </c>
      <c r="G4">
        <v>7.774799999999999</v>
      </c>
      <c r="I4" t="s">
        <v>6</v>
      </c>
      <c r="J4">
        <v>7.5938320000000008</v>
      </c>
      <c r="K4">
        <v>7.5563060000000002</v>
      </c>
      <c r="L4">
        <v>7.7249999999999996</v>
      </c>
    </row>
    <row r="5" spans="4:12" x14ac:dyDescent="0.2">
      <c r="D5" t="s">
        <v>7</v>
      </c>
      <c r="E5">
        <v>10.137836000000002</v>
      </c>
      <c r="F5">
        <v>9.9126800000000017</v>
      </c>
      <c r="G5">
        <v>9.7241999999999997</v>
      </c>
      <c r="I5" t="s">
        <v>7</v>
      </c>
      <c r="J5">
        <v>7.4534330000000013</v>
      </c>
      <c r="K5">
        <v>7.5569530000000009</v>
      </c>
      <c r="L5">
        <v>7.6727999999999996</v>
      </c>
    </row>
    <row r="6" spans="4:12" x14ac:dyDescent="0.2">
      <c r="D6" t="s">
        <v>8</v>
      </c>
      <c r="E6">
        <v>10.139777</v>
      </c>
      <c r="F6">
        <v>9.6784660000000002</v>
      </c>
      <c r="G6">
        <v>9.7289999999999992</v>
      </c>
      <c r="I6" t="s">
        <v>8</v>
      </c>
      <c r="J6">
        <v>7.7290550000000007</v>
      </c>
      <c r="K6">
        <v>7.6591790000000008</v>
      </c>
      <c r="L6">
        <v>7.7951999999999995</v>
      </c>
    </row>
    <row r="7" spans="4:12" x14ac:dyDescent="0.2">
      <c r="D7" t="s">
        <v>9</v>
      </c>
      <c r="E7">
        <v>9.7612820000000013</v>
      </c>
      <c r="F7">
        <v>9.6823480000000011</v>
      </c>
      <c r="G7">
        <v>9.8322000000000003</v>
      </c>
      <c r="I7" t="s">
        <v>9</v>
      </c>
      <c r="J7">
        <v>7.796990000000001</v>
      </c>
      <c r="K7">
        <v>8.7299640000000007</v>
      </c>
      <c r="L7">
        <v>7.7712000000000003</v>
      </c>
    </row>
    <row r="10" spans="4:12" x14ac:dyDescent="0.2">
      <c r="D10" s="2" t="s">
        <v>0</v>
      </c>
      <c r="E10" s="2" t="s">
        <v>0</v>
      </c>
      <c r="F10" s="2"/>
      <c r="G10" s="2"/>
    </row>
    <row r="11" spans="4:12" x14ac:dyDescent="0.2">
      <c r="D11" s="1" t="s">
        <v>2</v>
      </c>
      <c r="E11" s="1" t="s">
        <v>10</v>
      </c>
      <c r="F11" s="1" t="s">
        <v>11</v>
      </c>
      <c r="G11" s="1" t="s">
        <v>12</v>
      </c>
      <c r="H11" s="1" t="s">
        <v>13</v>
      </c>
    </row>
    <row r="12" spans="4:12" x14ac:dyDescent="0.2">
      <c r="D12" t="s">
        <v>6</v>
      </c>
      <c r="E12">
        <f>AVERAGE(E4:G4)</f>
        <v>7.5536540000000008</v>
      </c>
      <c r="F12">
        <f>10^E12</f>
        <v>35781125.72771091</v>
      </c>
      <c r="G12">
        <f>STDEV(E4:G4)</f>
        <v>0.19412430346558779</v>
      </c>
      <c r="H12">
        <f>G12/SQRT(COUNT(E4:G4))</f>
        <v>0.11207771886210571</v>
      </c>
    </row>
    <row r="13" spans="4:12" x14ac:dyDescent="0.2">
      <c r="D13" t="s">
        <v>7</v>
      </c>
      <c r="E13">
        <f>AVERAGE(E5:G5)</f>
        <v>9.9249053333333332</v>
      </c>
      <c r="F13">
        <f>10^E13</f>
        <v>8412117559.5609198</v>
      </c>
      <c r="G13">
        <f>STDEV(E5:G5)</f>
        <v>0.20708881960485881</v>
      </c>
      <c r="H13">
        <f>G13/SQRT(COUNT(E5:G5))</f>
        <v>0.11956278574502709</v>
      </c>
    </row>
    <row r="14" spans="4:12" x14ac:dyDescent="0.2">
      <c r="D14" t="s">
        <v>8</v>
      </c>
      <c r="E14">
        <f t="shared" ref="E14:E15" si="0">AVERAGE(E6:G6)</f>
        <v>9.849081</v>
      </c>
      <c r="F14">
        <f t="shared" ref="F14:F15" si="1">10^E14</f>
        <v>7064493014.0660286</v>
      </c>
      <c r="G14">
        <f t="shared" ref="G14:G15" si="2">STDEV(E6:G6)</f>
        <v>0.2530149098393219</v>
      </c>
      <c r="H14">
        <f t="shared" ref="H14:H15" si="3">G14/SQRT(COUNT(E6:G6))</f>
        <v>0.14607822630472139</v>
      </c>
    </row>
    <row r="15" spans="4:12" x14ac:dyDescent="0.2">
      <c r="D15" t="s">
        <v>9</v>
      </c>
      <c r="E15">
        <f t="shared" si="0"/>
        <v>9.7586100000000009</v>
      </c>
      <c r="F15">
        <f t="shared" si="1"/>
        <v>5736011323.4424562</v>
      </c>
      <c r="G15">
        <f t="shared" si="2"/>
        <v>7.4961724659988599E-2</v>
      </c>
      <c r="H15">
        <f t="shared" si="3"/>
        <v>4.3279171911363025E-2</v>
      </c>
    </row>
    <row r="18" spans="4:8" x14ac:dyDescent="0.2">
      <c r="D18" s="2" t="s">
        <v>1</v>
      </c>
      <c r="E18" s="1"/>
      <c r="F18" s="1"/>
    </row>
    <row r="19" spans="4:8" x14ac:dyDescent="0.2">
      <c r="D19" s="1" t="s">
        <v>2</v>
      </c>
      <c r="E19" s="1" t="s">
        <v>10</v>
      </c>
      <c r="F19" s="1" t="s">
        <v>11</v>
      </c>
      <c r="G19" s="1" t="s">
        <v>12</v>
      </c>
      <c r="H19" s="1" t="s">
        <v>13</v>
      </c>
    </row>
    <row r="20" spans="4:8" x14ac:dyDescent="0.2">
      <c r="D20" t="s">
        <v>6</v>
      </c>
      <c r="E20">
        <f>AVERAGE(J4:L4)</f>
        <v>7.6250460000000002</v>
      </c>
      <c r="F20">
        <f>10^E20</f>
        <v>42174117.142993286</v>
      </c>
      <c r="G20">
        <f>STDEV(J4:L4)</f>
        <v>8.8572861283803678E-2</v>
      </c>
      <c r="H20">
        <f>G20/SQRT(COUNT(J4:L4))</f>
        <v>5.1137565305099442E-2</v>
      </c>
    </row>
    <row r="21" spans="4:8" x14ac:dyDescent="0.2">
      <c r="D21" t="s">
        <v>7</v>
      </c>
      <c r="E21">
        <f t="shared" ref="E21:E23" si="4">AVERAGE(J5:L5)</f>
        <v>7.5610620000000006</v>
      </c>
      <c r="F21">
        <f t="shared" ref="F21:F23" si="5">10^E21</f>
        <v>36396699.244668156</v>
      </c>
      <c r="G21">
        <f t="shared" ref="G21:G23" si="6">STDEV(J5:L5)</f>
        <v>0.10974120959329642</v>
      </c>
      <c r="H21">
        <f t="shared" ref="H21:H23" si="7">G21/SQRT(COUNT(J5:L5))</f>
        <v>6.3359116899884826E-2</v>
      </c>
    </row>
    <row r="22" spans="4:8" x14ac:dyDescent="0.2">
      <c r="D22" t="s">
        <v>8</v>
      </c>
      <c r="E22">
        <f t="shared" si="4"/>
        <v>7.7278113333333325</v>
      </c>
      <c r="F22">
        <f t="shared" si="5"/>
        <v>53433218.381904885</v>
      </c>
      <c r="G22">
        <f t="shared" si="6"/>
        <v>6.8019027781446861E-2</v>
      </c>
      <c r="H22">
        <f t="shared" si="7"/>
        <v>3.9270803999634979E-2</v>
      </c>
    </row>
    <row r="23" spans="4:8" x14ac:dyDescent="0.2">
      <c r="D23" t="s">
        <v>9</v>
      </c>
      <c r="E23">
        <f t="shared" si="4"/>
        <v>8.0993846666666673</v>
      </c>
      <c r="F23">
        <f t="shared" si="5"/>
        <v>125714295.70982957</v>
      </c>
      <c r="G23">
        <f t="shared" si="6"/>
        <v>0.54624994530465021</v>
      </c>
      <c r="H23">
        <f t="shared" si="7"/>
        <v>0.31537755296645814</v>
      </c>
    </row>
    <row r="26" spans="4:8" x14ac:dyDescent="0.2">
      <c r="D26" s="1"/>
      <c r="E26" s="1"/>
    </row>
    <row r="27" spans="4:8" x14ac:dyDescent="0.2">
      <c r="D27" s="1"/>
      <c r="E27" s="1"/>
      <c r="F27" s="1"/>
      <c r="G27" s="1"/>
      <c r="H27" s="1"/>
    </row>
    <row r="34" spans="4:8" x14ac:dyDescent="0.2">
      <c r="D34" s="1"/>
      <c r="E34" s="1"/>
    </row>
    <row r="35" spans="4:8" x14ac:dyDescent="0.2">
      <c r="D35" s="1"/>
      <c r="E35" s="1"/>
      <c r="F35" s="1"/>
      <c r="G35" s="1"/>
      <c r="H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</vt:lpstr>
      <vt:lpstr>CCS2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2020-10-29T02:32:59Z</dcterms:created>
  <dcterms:modified xsi:type="dcterms:W3CDTF">2020-10-29T02:34:40Z</dcterms:modified>
</cp:coreProperties>
</file>