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ghatbale/Documents/UCSD Health/Growth Curve Experiments/Final Data/qPCR data/Cocktail qPCR/Carl+Ump/"/>
    </mc:Choice>
  </mc:AlternateContent>
  <xr:revisionPtr revIDLastSave="0" documentId="8_{AC1F3083-6BFE-A74A-B2D3-852F71F14AD7}" xr6:coauthVersionLast="45" xr6:coauthVersionMax="45" xr10:uidLastSave="{00000000-0000-0000-0000-000000000000}"/>
  <bookViews>
    <workbookView xWindow="480" yWindow="960" windowWidth="25040" windowHeight="13700" activeTab="1" xr2:uid="{71D99EC5-2F0A-AB47-B318-FC5C2831F24E}"/>
  </bookViews>
  <sheets>
    <sheet name="Carl" sheetId="1" r:id="rId1"/>
    <sheet name="U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E23" i="2"/>
  <c r="F23" i="2" s="1"/>
  <c r="C23" i="2"/>
  <c r="D23" i="2" s="1"/>
  <c r="E22" i="2"/>
  <c r="F22" i="2" s="1"/>
  <c r="C22" i="2"/>
  <c r="D22" i="2" s="1"/>
  <c r="E21" i="2"/>
  <c r="F21" i="2" s="1"/>
  <c r="C21" i="2"/>
  <c r="D21" i="2" s="1"/>
  <c r="E20" i="2"/>
  <c r="F20" i="2" s="1"/>
  <c r="C20" i="2"/>
  <c r="D20" i="2" s="1"/>
  <c r="E15" i="2"/>
  <c r="F15" i="2" s="1"/>
  <c r="C15" i="2"/>
  <c r="D15" i="2" s="1"/>
  <c r="E14" i="2"/>
  <c r="F14" i="2" s="1"/>
  <c r="C14" i="2"/>
  <c r="D14" i="2" s="1"/>
  <c r="E13" i="2"/>
  <c r="F13" i="2" s="1"/>
  <c r="C13" i="2"/>
  <c r="D13" i="2" s="1"/>
  <c r="E12" i="2"/>
  <c r="F12" i="2" s="1"/>
  <c r="D12" i="2"/>
  <c r="E23" i="1"/>
  <c r="F23" i="1" s="1"/>
  <c r="C23" i="1"/>
  <c r="D23" i="1" s="1"/>
  <c r="E22" i="1"/>
  <c r="F22" i="1" s="1"/>
  <c r="C22" i="1"/>
  <c r="D22" i="1" s="1"/>
  <c r="E21" i="1"/>
  <c r="F21" i="1" s="1"/>
  <c r="C21" i="1"/>
  <c r="D21" i="1" s="1"/>
  <c r="E20" i="1"/>
  <c r="F20" i="1" s="1"/>
  <c r="C20" i="1"/>
  <c r="D20" i="1" s="1"/>
  <c r="E15" i="1"/>
  <c r="F15" i="1" s="1"/>
  <c r="C15" i="1"/>
  <c r="D15" i="1" s="1"/>
  <c r="E14" i="1"/>
  <c r="F14" i="1" s="1"/>
  <c r="C14" i="1"/>
  <c r="D14" i="1" s="1"/>
  <c r="E13" i="1"/>
  <c r="F13" i="1" s="1"/>
  <c r="C13" i="1"/>
  <c r="D13" i="1" s="1"/>
  <c r="E12" i="1"/>
  <c r="F12" i="1" s="1"/>
  <c r="C12" i="1"/>
  <c r="D12" i="1" s="1"/>
</calcChain>
</file>

<file path=xl/sharedStrings.xml><?xml version="1.0" encoding="utf-8"?>
<sst xmlns="http://schemas.openxmlformats.org/spreadsheetml/2006/main" count="76" uniqueCount="14">
  <si>
    <t>Yi6-1_Cocktail 6 (Carl+Ump)</t>
  </si>
  <si>
    <t>Only Cocktail 6 (Carl+Ump)</t>
  </si>
  <si>
    <t>Time</t>
  </si>
  <si>
    <t>BI</t>
  </si>
  <si>
    <t>BII</t>
  </si>
  <si>
    <t>BIII</t>
  </si>
  <si>
    <t>0h</t>
  </si>
  <si>
    <t>24h</t>
  </si>
  <si>
    <t>48h</t>
  </si>
  <si>
    <t>72h</t>
  </si>
  <si>
    <t>Average (Log PFU/ml)</t>
  </si>
  <si>
    <t>PFU/ml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</si>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</sst>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6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07E2-9650-314B-812D-75ED7F3C1C5D}">
  <dimension ref="A2:J27"/>
  <sheetViews>
    <sheetView workbookViewId="0">
      <selection activeCell="I16" sqref="I16"/>
    </sheetView>
  </sheetViews>
  <sheetFormatPr baseColWidth="10" defaultRowHeight="16" x14ac:dyDescent="0.2"/>
  <sheetData>
    <row r="2" spans="1:10" x14ac:dyDescent="0.2">
      <c r="A2" s="1"/>
      <c r="B2" s="1"/>
      <c r="C2" s="1" t="s">
        <v>0</v>
      </c>
      <c r="D2" s="2"/>
      <c r="E2" s="1"/>
      <c r="F2" s="1"/>
      <c r="G2" s="1"/>
      <c r="H2" s="1" t="s">
        <v>1</v>
      </c>
      <c r="I2" s="2"/>
      <c r="J2" s="2"/>
    </row>
    <row r="3" spans="1:10" x14ac:dyDescent="0.2">
      <c r="B3" s="2" t="s">
        <v>2</v>
      </c>
      <c r="C3" s="2" t="s">
        <v>3</v>
      </c>
      <c r="D3" s="2" t="s">
        <v>4</v>
      </c>
      <c r="E3" s="2" t="s">
        <v>5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x14ac:dyDescent="0.2">
      <c r="B4" t="s">
        <v>6</v>
      </c>
      <c r="C4">
        <v>7.2994186666666678</v>
      </c>
      <c r="D4">
        <v>7.3688920000000007</v>
      </c>
      <c r="E4">
        <v>7.4064939999999995</v>
      </c>
      <c r="G4" t="s">
        <v>6</v>
      </c>
      <c r="H4">
        <v>7.3909599999999998</v>
      </c>
      <c r="I4">
        <v>7.4220186666666672</v>
      </c>
      <c r="J4">
        <v>7.624574</v>
      </c>
    </row>
    <row r="5" spans="1:10" x14ac:dyDescent="0.2">
      <c r="B5" t="s">
        <v>7</v>
      </c>
      <c r="C5">
        <v>7.8609266666666668</v>
      </c>
      <c r="D5">
        <v>8.0521826666666669</v>
      </c>
      <c r="E5">
        <v>8.2461020000000005</v>
      </c>
      <c r="G5" t="s">
        <v>7</v>
      </c>
      <c r="H5">
        <v>7.105710666666667</v>
      </c>
      <c r="I5">
        <v>7.2936973333333341</v>
      </c>
      <c r="J5">
        <v>7.5927706666666666</v>
      </c>
    </row>
    <row r="6" spans="1:10" x14ac:dyDescent="0.2">
      <c r="B6" t="s">
        <v>8</v>
      </c>
      <c r="C6">
        <v>7.8225120000000006</v>
      </c>
      <c r="D6">
        <v>8.0431920000000012</v>
      </c>
      <c r="E6">
        <v>8.1743173333333328</v>
      </c>
      <c r="G6" t="s">
        <v>8</v>
      </c>
      <c r="H6">
        <v>7.6034666666666668</v>
      </c>
      <c r="I6">
        <v>7.3901426666666676</v>
      </c>
      <c r="J6">
        <v>7.4937259999999997</v>
      </c>
    </row>
    <row r="7" spans="1:10" x14ac:dyDescent="0.2">
      <c r="B7" t="s">
        <v>9</v>
      </c>
      <c r="C7">
        <v>8.0317493333333339</v>
      </c>
      <c r="D7">
        <v>7.7914533333333331</v>
      </c>
      <c r="E7">
        <v>8.1506919999999994</v>
      </c>
      <c r="G7" t="s">
        <v>9</v>
      </c>
      <c r="H7">
        <v>7.6492373333333337</v>
      </c>
      <c r="I7">
        <v>7.7334226666666677</v>
      </c>
      <c r="J7">
        <v>7.7626913333333336</v>
      </c>
    </row>
    <row r="10" spans="1:10" x14ac:dyDescent="0.2">
      <c r="B10" s="1" t="s">
        <v>0</v>
      </c>
      <c r="C10" s="2"/>
    </row>
    <row r="11" spans="1:10" x14ac:dyDescent="0.2">
      <c r="B11" s="2" t="s">
        <v>2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1:10" x14ac:dyDescent="0.2">
      <c r="B12" t="s">
        <v>6</v>
      </c>
      <c r="C12">
        <f>AVERAGE(C4:E4)</f>
        <v>7.3582682222222227</v>
      </c>
      <c r="D12">
        <f>10^C12</f>
        <v>22817508.56494996</v>
      </c>
      <c r="E12">
        <f>STDEV(C4:E4)</f>
        <v>5.4322465360242329E-2</v>
      </c>
      <c r="F12">
        <f>E12/SQRT(COUNT(C4:E4))</f>
        <v>3.1363089998780035E-2</v>
      </c>
    </row>
    <row r="13" spans="1:10" x14ac:dyDescent="0.2">
      <c r="B13" t="s">
        <v>7</v>
      </c>
      <c r="C13">
        <f>AVERAGE(C5:E5)</f>
        <v>8.0530704444444456</v>
      </c>
      <c r="D13">
        <f>10^C13</f>
        <v>112997918.73229429</v>
      </c>
      <c r="E13">
        <f>STDEV(C5:E5)</f>
        <v>0.19258920131759258</v>
      </c>
      <c r="F13">
        <f>E13/SQRT(COUNT(C5:E5))</f>
        <v>0.11119142722372712</v>
      </c>
    </row>
    <row r="14" spans="1:10" x14ac:dyDescent="0.2">
      <c r="B14" t="s">
        <v>8</v>
      </c>
      <c r="C14">
        <f>AVERAGE(C6:E6)</f>
        <v>8.0133404444444452</v>
      </c>
      <c r="D14">
        <f>10^C14</f>
        <v>103119415.91645071</v>
      </c>
      <c r="E14">
        <f>STDEV(C6:E6)</f>
        <v>0.17779225142637428</v>
      </c>
      <c r="F14">
        <f>E14/SQRT(COUNT(C6:E6))</f>
        <v>0.10264840422084683</v>
      </c>
    </row>
    <row r="15" spans="1:10" x14ac:dyDescent="0.2">
      <c r="B15" t="s">
        <v>9</v>
      </c>
      <c r="C15">
        <f>AVERAGE(C7:E7)</f>
        <v>7.9912982222222224</v>
      </c>
      <c r="D15">
        <f>10^C15</f>
        <v>98016281.457667708</v>
      </c>
      <c r="E15">
        <f>STDEV(C7:E7)</f>
        <v>0.18300361799621248</v>
      </c>
      <c r="F15">
        <f>E15/SQRT(COUNT(C7:E7))</f>
        <v>0.10565718811278872</v>
      </c>
    </row>
    <row r="18" spans="2:6" x14ac:dyDescent="0.2">
      <c r="B18" s="1" t="s">
        <v>1</v>
      </c>
      <c r="C18" s="2"/>
      <c r="D18" s="2"/>
    </row>
    <row r="19" spans="2:6" x14ac:dyDescent="0.2">
      <c r="B19" s="2" t="s">
        <v>2</v>
      </c>
      <c r="C19" s="2" t="s">
        <v>10</v>
      </c>
      <c r="D19" s="2" t="s">
        <v>11</v>
      </c>
      <c r="E19" s="2" t="s">
        <v>12</v>
      </c>
      <c r="F19" s="2" t="s">
        <v>13</v>
      </c>
    </row>
    <row r="20" spans="2:6" x14ac:dyDescent="0.2">
      <c r="B20" t="s">
        <v>6</v>
      </c>
      <c r="C20">
        <f>AVERAGE(H4:J4)</f>
        <v>7.479184222222222</v>
      </c>
      <c r="D20">
        <f>10^C20</f>
        <v>30142843.743158236</v>
      </c>
      <c r="E20">
        <f>STDEV(H4:J4)</f>
        <v>0.12686528605367769</v>
      </c>
      <c r="F20">
        <f>E20/SQRT(COUNT(H4:J4))</f>
        <v>7.3245707053909703E-2</v>
      </c>
    </row>
    <row r="21" spans="2:6" x14ac:dyDescent="0.2">
      <c r="B21" t="s">
        <v>7</v>
      </c>
      <c r="C21">
        <f>AVERAGE(H5:J5)</f>
        <v>7.3307262222222223</v>
      </c>
      <c r="D21">
        <f>10^C21</f>
        <v>21415401.558096696</v>
      </c>
      <c r="E21">
        <f>STDEV(H5:J5)</f>
        <v>0.24563227568717255</v>
      </c>
      <c r="F21">
        <f>E21/SQRT(COUNT(H5:J5))</f>
        <v>0.14181586048964945</v>
      </c>
    </row>
    <row r="22" spans="2:6" x14ac:dyDescent="0.2">
      <c r="B22" t="s">
        <v>8</v>
      </c>
      <c r="C22">
        <f>AVERAGE(H6:J6)</f>
        <v>7.4957784444444444</v>
      </c>
      <c r="D22">
        <f>10^C22</f>
        <v>31316876.846306548</v>
      </c>
      <c r="E22">
        <f>STDEV(H6:J6)</f>
        <v>0.10667680928931114</v>
      </c>
      <c r="F22">
        <f>E22/SQRT(COUNT(H6:J6))</f>
        <v>6.1589884559474159E-2</v>
      </c>
    </row>
    <row r="23" spans="2:6" x14ac:dyDescent="0.2">
      <c r="B23" t="s">
        <v>9</v>
      </c>
      <c r="C23">
        <f>AVERAGE(H7:J7)</f>
        <v>7.7151171111111116</v>
      </c>
      <c r="D23">
        <f>10^C23</f>
        <v>51893995.65289323</v>
      </c>
      <c r="E23">
        <f>STDEV(H7:J7)</f>
        <v>5.8900531000561938E-2</v>
      </c>
      <c r="F23">
        <f>E23/SQRT(COUNT(H7:J7))</f>
        <v>3.4006237428586335E-2</v>
      </c>
    </row>
    <row r="26" spans="2:6" x14ac:dyDescent="0.2">
      <c r="B26" s="2"/>
    </row>
    <row r="27" spans="2:6" x14ac:dyDescent="0.2">
      <c r="B27" s="2"/>
      <c r="C27" s="2"/>
      <c r="D27" s="2"/>
      <c r="E27" s="2"/>
      <c r="F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8886-8A3C-DD41-AA62-11FAC9FEDF3C}">
  <dimension ref="B2:J27"/>
  <sheetViews>
    <sheetView tabSelected="1" workbookViewId="0">
      <selection activeCell="I9" sqref="I9"/>
    </sheetView>
  </sheetViews>
  <sheetFormatPr baseColWidth="10" defaultRowHeight="16" x14ac:dyDescent="0.2"/>
  <sheetData>
    <row r="2" spans="2:10" x14ac:dyDescent="0.2">
      <c r="B2" s="1"/>
      <c r="C2" s="1" t="s">
        <v>0</v>
      </c>
      <c r="D2" s="2"/>
      <c r="E2" s="1"/>
      <c r="F2" s="1"/>
      <c r="G2" s="1"/>
      <c r="H2" s="1" t="s">
        <v>1</v>
      </c>
      <c r="I2" s="2"/>
      <c r="J2" s="2"/>
    </row>
    <row r="3" spans="2:10" x14ac:dyDescent="0.2">
      <c r="B3" s="2" t="s">
        <v>2</v>
      </c>
      <c r="C3" s="2" t="s">
        <v>3</v>
      </c>
      <c r="D3" s="2" t="s">
        <v>4</v>
      </c>
      <c r="E3" s="2" t="s">
        <v>5</v>
      </c>
      <c r="G3" s="2" t="s">
        <v>2</v>
      </c>
      <c r="H3" s="2" t="s">
        <v>3</v>
      </c>
      <c r="I3" s="2" t="s">
        <v>4</v>
      </c>
      <c r="J3" s="2" t="s">
        <v>5</v>
      </c>
    </row>
    <row r="4" spans="2:10" x14ac:dyDescent="0.2">
      <c r="B4" t="s">
        <v>6</v>
      </c>
      <c r="C4">
        <v>9.3703599999999909</v>
      </c>
      <c r="D4">
        <v>10.318312666666671</v>
      </c>
      <c r="E4">
        <v>10.147019999999998</v>
      </c>
      <c r="G4" t="s">
        <v>6</v>
      </c>
      <c r="H4">
        <v>9.0468880000000027</v>
      </c>
      <c r="I4">
        <v>9.9094800000000021</v>
      </c>
      <c r="J4">
        <v>9.0433346666666665</v>
      </c>
    </row>
    <row r="5" spans="2:10" x14ac:dyDescent="0.2">
      <c r="B5" t="s">
        <v>7</v>
      </c>
      <c r="C5">
        <v>16.58558266666666</v>
      </c>
      <c r="D5">
        <v>16.814708666666668</v>
      </c>
      <c r="E5">
        <v>15.953541000000001</v>
      </c>
      <c r="G5" t="s">
        <v>7</v>
      </c>
      <c r="H5">
        <v>10.277878666666666</v>
      </c>
      <c r="I5">
        <v>9.1906533333333194</v>
      </c>
      <c r="J5">
        <v>10.24259</v>
      </c>
    </row>
    <row r="6" spans="2:10" x14ac:dyDescent="0.2">
      <c r="B6" t="s">
        <v>8</v>
      </c>
      <c r="C6">
        <v>14.793008666666665</v>
      </c>
      <c r="D6">
        <v>15.651108000000001</v>
      </c>
      <c r="E6">
        <v>15.77500366666667</v>
      </c>
      <c r="G6" t="s">
        <v>8</v>
      </c>
      <c r="H6">
        <v>10.300341999999986</v>
      </c>
      <c r="I6">
        <v>9.7432513333333297</v>
      </c>
      <c r="J6">
        <v>10.086584666666701</v>
      </c>
    </row>
    <row r="7" spans="2:10" x14ac:dyDescent="0.2">
      <c r="B7" t="s">
        <v>9</v>
      </c>
      <c r="C7">
        <v>16.657465333333327</v>
      </c>
      <c r="D7">
        <v>15.466908666666662</v>
      </c>
      <c r="E7">
        <v>17.247936666666668</v>
      </c>
      <c r="G7" t="s">
        <v>9</v>
      </c>
      <c r="H7">
        <v>12.13335</v>
      </c>
      <c r="I7">
        <v>10.88888133333333</v>
      </c>
      <c r="J7">
        <v>11.766029000000003</v>
      </c>
    </row>
    <row r="10" spans="2:10" x14ac:dyDescent="0.2">
      <c r="B10" s="1" t="s">
        <v>0</v>
      </c>
      <c r="C10" s="2"/>
    </row>
    <row r="11" spans="2:10" x14ac:dyDescent="0.2">
      <c r="B11" s="2" t="s">
        <v>2</v>
      </c>
      <c r="C11" s="2" t="s">
        <v>10</v>
      </c>
      <c r="D11" s="2" t="s">
        <v>11</v>
      </c>
      <c r="E11" s="2" t="s">
        <v>12</v>
      </c>
      <c r="F11" s="2" t="s">
        <v>13</v>
      </c>
    </row>
    <row r="12" spans="2:10" x14ac:dyDescent="0.2">
      <c r="B12" t="s">
        <v>6</v>
      </c>
      <c r="C12">
        <f>AVERAGE(C4:E4)</f>
        <v>9.9452308888888865</v>
      </c>
      <c r="D12">
        <f>10^C12</f>
        <v>8815173995.2127495</v>
      </c>
      <c r="E12">
        <f>STDEV(C4:E4)</f>
        <v>0.50516601091361713</v>
      </c>
      <c r="F12">
        <f>E12/SQRT(COUNT(C4:E4))</f>
        <v>0.29165773238642628</v>
      </c>
    </row>
    <row r="13" spans="2:10" x14ac:dyDescent="0.2">
      <c r="B13" t="s">
        <v>7</v>
      </c>
      <c r="C13">
        <f>AVERAGE(C5:E5)</f>
        <v>16.451277444444443</v>
      </c>
      <c r="D13">
        <f>10^C13</f>
        <v>2.8266851962242516E+16</v>
      </c>
      <c r="E13">
        <f>STDEV(C5:E5)</f>
        <v>0.44601665559163495</v>
      </c>
      <c r="F13">
        <f>E13/SQRT(COUNT(C5:E5))</f>
        <v>0.25750783616888706</v>
      </c>
    </row>
    <row r="14" spans="2:10" x14ac:dyDescent="0.2">
      <c r="B14" t="s">
        <v>8</v>
      </c>
      <c r="C14">
        <f>AVERAGE(C6:E6)</f>
        <v>15.406373444444446</v>
      </c>
      <c r="D14">
        <f>10^C14</f>
        <v>2549021182207779</v>
      </c>
      <c r="E14">
        <f>STDEV(C6:E6)</f>
        <v>0.53478948850784624</v>
      </c>
      <c r="F14">
        <f>E14/SQRT(COUNT(C6:E6))</f>
        <v>0.30876085514978729</v>
      </c>
    </row>
    <row r="15" spans="2:10" x14ac:dyDescent="0.2">
      <c r="B15" t="s">
        <v>9</v>
      </c>
      <c r="C15">
        <f>AVERAGE(C7:E7)</f>
        <v>16.457436888888886</v>
      </c>
      <c r="D15">
        <f>10^C15</f>
        <v>2.86706070776189E+16</v>
      </c>
      <c r="E15">
        <f>STDEV(C7:E7)</f>
        <v>0.90720654656817423</v>
      </c>
      <c r="F15">
        <f>E15/SQRT(COUNT(C7:E7))</f>
        <v>0.52377594387172621</v>
      </c>
    </row>
    <row r="18" spans="2:6" x14ac:dyDescent="0.2">
      <c r="B18" s="1" t="s">
        <v>1</v>
      </c>
      <c r="C18" s="2"/>
      <c r="D18" s="2"/>
    </row>
    <row r="19" spans="2:6" x14ac:dyDescent="0.2">
      <c r="B19" s="2" t="s">
        <v>2</v>
      </c>
      <c r="C19" s="2" t="s">
        <v>10</v>
      </c>
      <c r="D19" s="2" t="s">
        <v>11</v>
      </c>
      <c r="E19" s="2" t="s">
        <v>12</v>
      </c>
      <c r="F19" s="2" t="s">
        <v>13</v>
      </c>
    </row>
    <row r="20" spans="2:6" x14ac:dyDescent="0.2">
      <c r="B20" t="s">
        <v>6</v>
      </c>
      <c r="C20">
        <f>AVERAGE(H4:J4)</f>
        <v>9.3332342222222238</v>
      </c>
      <c r="D20">
        <f>10^C20</f>
        <v>2153943078.7822781</v>
      </c>
      <c r="E20">
        <f>STDEV(H4:J4)</f>
        <v>0.49904664496365664</v>
      </c>
      <c r="F20">
        <f>E20/SQRT(COUNT(H4:J4))</f>
        <v>0.28812471480794677</v>
      </c>
    </row>
    <row r="21" spans="2:6" x14ac:dyDescent="0.2">
      <c r="B21" t="s">
        <v>7</v>
      </c>
      <c r="C21">
        <f>AVERAGE(H5:J5)</f>
        <v>9.9037073333333279</v>
      </c>
      <c r="D21">
        <f>10^C21</f>
        <v>8011380026.2577515</v>
      </c>
      <c r="E21">
        <f>STDEV(H5:J5)</f>
        <v>0.61777490049838346</v>
      </c>
      <c r="F21">
        <f>E21/SQRT(COUNT(H5:J5))</f>
        <v>0.35667250510133597</v>
      </c>
    </row>
    <row r="22" spans="2:6" x14ac:dyDescent="0.2">
      <c r="B22" t="s">
        <v>8</v>
      </c>
      <c r="C22">
        <f>AVERAGE(H6:J6)</f>
        <v>10.043392666666671</v>
      </c>
      <c r="D22">
        <f>10^C22</f>
        <v>11050773222.538364</v>
      </c>
      <c r="E22">
        <f>STDEV(H6:J6)</f>
        <v>0.28104566242832646</v>
      </c>
      <c r="F22">
        <f>E22/SQRT(COUNT(H6:J6))</f>
        <v>0.16226178885757098</v>
      </c>
    </row>
    <row r="23" spans="2:6" x14ac:dyDescent="0.2">
      <c r="B23" t="s">
        <v>9</v>
      </c>
      <c r="C23">
        <f>AVERAGE(H7:J7)</f>
        <v>11.596086777777778</v>
      </c>
      <c r="D23">
        <f>10^C23</f>
        <v>394536127732.92096</v>
      </c>
      <c r="E23">
        <f>STDEV(H7:J7)</f>
        <v>0.63940271718937114</v>
      </c>
      <c r="F23">
        <f>E23/SQRT(COUNT(H7:J7))</f>
        <v>0.36915933088986158</v>
      </c>
    </row>
    <row r="26" spans="2:6" x14ac:dyDescent="0.2">
      <c r="B26" s="2"/>
    </row>
    <row r="27" spans="2:6" x14ac:dyDescent="0.2"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</vt:lpstr>
      <vt:lpstr>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2020-10-29T00:37:34Z</dcterms:created>
  <dcterms:modified xsi:type="dcterms:W3CDTF">2020-10-29T00:40:59Z</dcterms:modified>
</cp:coreProperties>
</file>