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ghatbale/Documents/UCSD Health/Growth Curve Experiments/Final Data/qPCR data/Cocktail qPCR/Bill+Ump/"/>
    </mc:Choice>
  </mc:AlternateContent>
  <xr:revisionPtr revIDLastSave="0" documentId="13_ncr:1_{D4F590B4-9972-464E-B203-C9C2D3A20E06}" xr6:coauthVersionLast="45" xr6:coauthVersionMax="45" xr10:uidLastSave="{00000000-0000-0000-0000-000000000000}"/>
  <bookViews>
    <workbookView xWindow="13000" yWindow="0" windowWidth="12600" windowHeight="16000" xr2:uid="{66B4992C-A301-9148-B2ED-FE71730027C4}"/>
  </bookViews>
  <sheets>
    <sheet name="Bill" sheetId="1" r:id="rId1"/>
    <sheet name="U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D12" i="2" s="1"/>
  <c r="E23" i="2"/>
  <c r="F23" i="2" s="1"/>
  <c r="C23" i="2"/>
  <c r="D23" i="2" s="1"/>
  <c r="E22" i="2"/>
  <c r="F22" i="2" s="1"/>
  <c r="C22" i="2"/>
  <c r="D22" i="2" s="1"/>
  <c r="E21" i="2"/>
  <c r="F21" i="2" s="1"/>
  <c r="C21" i="2"/>
  <c r="D21" i="2" s="1"/>
  <c r="E20" i="2"/>
  <c r="F20" i="2" s="1"/>
  <c r="C20" i="2"/>
  <c r="D20" i="2" s="1"/>
  <c r="E15" i="2"/>
  <c r="F15" i="2" s="1"/>
  <c r="C15" i="2"/>
  <c r="D15" i="2" s="1"/>
  <c r="E14" i="2"/>
  <c r="F14" i="2" s="1"/>
  <c r="C14" i="2"/>
  <c r="D14" i="2" s="1"/>
  <c r="E13" i="2"/>
  <c r="F13" i="2" s="1"/>
  <c r="C13" i="2"/>
  <c r="D13" i="2" s="1"/>
  <c r="E12" i="2"/>
  <c r="F12" i="2" s="1"/>
  <c r="C11" i="1"/>
  <c r="D11" i="1" s="1"/>
  <c r="E22" i="1"/>
  <c r="F22" i="1" s="1"/>
  <c r="C22" i="1"/>
  <c r="D22" i="1" s="1"/>
  <c r="E21" i="1"/>
  <c r="F21" i="1" s="1"/>
  <c r="C21" i="1"/>
  <c r="D21" i="1" s="1"/>
  <c r="E20" i="1"/>
  <c r="F20" i="1" s="1"/>
  <c r="D20" i="1"/>
  <c r="C20" i="1"/>
  <c r="E19" i="1"/>
  <c r="F19" i="1" s="1"/>
  <c r="C19" i="1"/>
  <c r="D19" i="1" s="1"/>
  <c r="E14" i="1"/>
  <c r="F14" i="1" s="1"/>
  <c r="C14" i="1"/>
  <c r="D14" i="1" s="1"/>
  <c r="E13" i="1"/>
  <c r="F13" i="1" s="1"/>
  <c r="C13" i="1"/>
  <c r="D13" i="1" s="1"/>
  <c r="E12" i="1"/>
  <c r="F12" i="1" s="1"/>
  <c r="C12" i="1"/>
  <c r="D12" i="1" s="1"/>
  <c r="E11" i="1"/>
  <c r="F11" i="1" s="1"/>
</calcChain>
</file>

<file path=xl/sharedStrings.xml><?xml version="1.0" encoding="utf-8"?>
<sst xmlns="http://schemas.openxmlformats.org/spreadsheetml/2006/main" count="76" uniqueCount="14">
  <si>
    <t>Time</t>
  </si>
  <si>
    <t>BI</t>
  </si>
  <si>
    <t>BII</t>
  </si>
  <si>
    <t>BIII</t>
  </si>
  <si>
    <t>0h</t>
  </si>
  <si>
    <t>24h</t>
  </si>
  <si>
    <t>48h</t>
  </si>
  <si>
    <t>72h</t>
  </si>
  <si>
    <t>Average (Log PFU/ml)</t>
  </si>
  <si>
    <t>PFU/ml</t>
  </si>
  <si>
    <t>SD</t>
  </si>
  <si>
    <t>SE</t>
  </si>
  <si>
    <t>Yi6-1_Cocktail 6 (Bill+Ump)</t>
  </si>
  <si>
    <t>Only Cocktail 6 (Bill+Ump)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</si>
</sst>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64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248A-C1A7-6346-9B9C-D438ED5C3FE0}">
  <dimension ref="B1:J22"/>
  <sheetViews>
    <sheetView tabSelected="1" workbookViewId="0">
      <selection activeCell="H10" sqref="H10"/>
    </sheetView>
  </sheetViews>
  <sheetFormatPr baseColWidth="10" defaultRowHeight="16" x14ac:dyDescent="0.2"/>
  <sheetData>
    <row r="1" spans="2:10" x14ac:dyDescent="0.2">
      <c r="B1" s="1"/>
      <c r="C1" s="1" t="s">
        <v>12</v>
      </c>
      <c r="D1" s="2"/>
      <c r="E1" s="1"/>
      <c r="F1" s="1"/>
      <c r="G1" s="1"/>
      <c r="H1" s="1" t="s">
        <v>13</v>
      </c>
      <c r="I1" s="2"/>
      <c r="J1" s="2"/>
    </row>
    <row r="2" spans="2:10" x14ac:dyDescent="0.2">
      <c r="B2" s="2" t="s">
        <v>0</v>
      </c>
      <c r="C2" s="2" t="s">
        <v>1</v>
      </c>
      <c r="D2" s="2" t="s">
        <v>2</v>
      </c>
      <c r="E2" s="2" t="s">
        <v>3</v>
      </c>
      <c r="G2" s="2" t="s">
        <v>0</v>
      </c>
      <c r="H2" s="2" t="s">
        <v>1</v>
      </c>
      <c r="I2" s="2" t="s">
        <v>2</v>
      </c>
      <c r="J2" s="2" t="s">
        <v>3</v>
      </c>
    </row>
    <row r="3" spans="2:10" x14ac:dyDescent="0.2">
      <c r="B3" t="s">
        <v>4</v>
      </c>
      <c r="C3">
        <v>8.055967333333335</v>
      </c>
      <c r="D3">
        <v>7.9404726666666674</v>
      </c>
      <c r="E3">
        <v>8.0462179999999996</v>
      </c>
      <c r="G3" t="s">
        <v>4</v>
      </c>
      <c r="H3">
        <v>8.0369229999999998</v>
      </c>
      <c r="I3">
        <v>7.8974693333333343</v>
      </c>
      <c r="J3">
        <v>8.0456716666666672</v>
      </c>
    </row>
    <row r="4" spans="2:10" x14ac:dyDescent="0.2">
      <c r="B4" t="s">
        <v>5</v>
      </c>
      <c r="C4">
        <v>9.1021770000000011</v>
      </c>
      <c r="D4">
        <v>9.3927566666666671</v>
      </c>
      <c r="E4">
        <v>9.1372456666666668</v>
      </c>
      <c r="G4" t="s">
        <v>5</v>
      </c>
      <c r="H4">
        <v>8.0068206666666661</v>
      </c>
      <c r="I4">
        <v>7.9699606666666671</v>
      </c>
      <c r="J4">
        <v>8.1052219999999995</v>
      </c>
    </row>
    <row r="5" spans="2:10" x14ac:dyDescent="0.2">
      <c r="B5" t="s">
        <v>6</v>
      </c>
      <c r="C5">
        <v>8.9780816666666681</v>
      </c>
      <c r="D5">
        <v>9.0389006666666667</v>
      </c>
      <c r="E5">
        <v>9.0580273333333334</v>
      </c>
      <c r="G5" t="s">
        <v>6</v>
      </c>
      <c r="H5">
        <v>8.1131003333333318</v>
      </c>
      <c r="I5">
        <v>8.0719400000000014</v>
      </c>
      <c r="J5">
        <v>8.2904289999999996</v>
      </c>
    </row>
    <row r="6" spans="2:10" x14ac:dyDescent="0.2">
      <c r="B6" t="s">
        <v>7</v>
      </c>
      <c r="C6">
        <v>8.7845666666666666</v>
      </c>
      <c r="D6">
        <v>8.9952830000000006</v>
      </c>
      <c r="E6">
        <v>9.1809523333333338</v>
      </c>
      <c r="G6" t="s">
        <v>7</v>
      </c>
      <c r="H6">
        <v>7.9908480000000006</v>
      </c>
      <c r="I6">
        <v>8.1100286666666666</v>
      </c>
      <c r="J6">
        <v>8.2286933333333323</v>
      </c>
    </row>
    <row r="9" spans="2:10" x14ac:dyDescent="0.2">
      <c r="B9" s="1" t="s">
        <v>12</v>
      </c>
      <c r="C9" s="2"/>
    </row>
    <row r="10" spans="2:10" x14ac:dyDescent="0.2">
      <c r="B10" s="2" t="s">
        <v>0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2:10" x14ac:dyDescent="0.2">
      <c r="B11" t="s">
        <v>4</v>
      </c>
      <c r="C11">
        <f>AVERAGE(C3:E3)</f>
        <v>8.0142193333333349</v>
      </c>
      <c r="D11">
        <f>10^C11</f>
        <v>103328311.67676361</v>
      </c>
      <c r="E11">
        <f>STDEV(C3:E3)</f>
        <v>6.4052248270021331E-2</v>
      </c>
      <c r="F11">
        <f>E11/SQRT(COUNT(C3:E3))</f>
        <v>3.698058278089756E-2</v>
      </c>
    </row>
    <row r="12" spans="2:10" x14ac:dyDescent="0.2">
      <c r="B12" t="s">
        <v>5</v>
      </c>
      <c r="C12">
        <f>AVERAGE(C4:E4)</f>
        <v>9.210726444444445</v>
      </c>
      <c r="D12">
        <f>10^C12</f>
        <v>1624525169.4676058</v>
      </c>
      <c r="E12">
        <f>STDEV(C4:E4)</f>
        <v>0.15861495578017887</v>
      </c>
      <c r="F12">
        <f>E12/SQRT(COUNT(C4:E4))</f>
        <v>9.1576387417186864E-2</v>
      </c>
    </row>
    <row r="13" spans="2:10" x14ac:dyDescent="0.2">
      <c r="B13" t="s">
        <v>6</v>
      </c>
      <c r="C13">
        <f>AVERAGE(C5:E5)</f>
        <v>9.0250032222222227</v>
      </c>
      <c r="D13">
        <f>10^C13</f>
        <v>1059261584.2768116</v>
      </c>
      <c r="E13">
        <f>STDEV(C5:E5)</f>
        <v>4.1745438388633517E-2</v>
      </c>
      <c r="F13">
        <f>E13/SQRT(COUNT(C5:E5))</f>
        <v>2.41017400911165E-2</v>
      </c>
    </row>
    <row r="14" spans="2:10" x14ac:dyDescent="0.2">
      <c r="B14" t="s">
        <v>7</v>
      </c>
      <c r="C14">
        <f>AVERAGE(C6:E6)</f>
        <v>8.9869339999999998</v>
      </c>
      <c r="D14">
        <f>10^C14</f>
        <v>970362489.45422983</v>
      </c>
      <c r="E14">
        <f>STDEV(C6:E6)</f>
        <v>0.19832467959244141</v>
      </c>
      <c r="F14">
        <f>E14/SQRT(COUNT(C6:E6))</f>
        <v>0.11450280714964232</v>
      </c>
    </row>
    <row r="17" spans="2:6" x14ac:dyDescent="0.2">
      <c r="B17" s="1" t="s">
        <v>13</v>
      </c>
      <c r="C17" s="2"/>
      <c r="D17" s="2"/>
    </row>
    <row r="18" spans="2:6" x14ac:dyDescent="0.2">
      <c r="B18" s="2" t="s">
        <v>0</v>
      </c>
      <c r="C18" s="2" t="s">
        <v>8</v>
      </c>
      <c r="D18" s="2" t="s">
        <v>9</v>
      </c>
      <c r="E18" s="2" t="s">
        <v>10</v>
      </c>
      <c r="F18" s="2" t="s">
        <v>11</v>
      </c>
    </row>
    <row r="19" spans="2:6" x14ac:dyDescent="0.2">
      <c r="B19" t="s">
        <v>4</v>
      </c>
      <c r="C19">
        <f>AVERAGE(H3:J3)</f>
        <v>7.9933546666666677</v>
      </c>
      <c r="D19">
        <f>10^C19</f>
        <v>98481502.682389349</v>
      </c>
      <c r="E19">
        <f>STDEV(H3:J3)</f>
        <v>8.315427020571084E-2</v>
      </c>
      <c r="F19">
        <f>E19/SQRT(COUNT(H3:J3))</f>
        <v>4.800914028753403E-2</v>
      </c>
    </row>
    <row r="20" spans="2:6" x14ac:dyDescent="0.2">
      <c r="B20" t="s">
        <v>5</v>
      </c>
      <c r="C20">
        <f>AVERAGE(H4:J4)</f>
        <v>8.0273344444444437</v>
      </c>
      <c r="D20">
        <f>10^C20</f>
        <v>106496281.63250051</v>
      </c>
      <c r="E20">
        <f>STDEV(H4:J4)</f>
        <v>6.992509122492982E-2</v>
      </c>
      <c r="F20">
        <f>E20/SQRT(COUNT(H4:J4))</f>
        <v>4.0371270241822375E-2</v>
      </c>
    </row>
    <row r="21" spans="2:6" x14ac:dyDescent="0.2">
      <c r="B21" t="s">
        <v>6</v>
      </c>
      <c r="C21">
        <f>AVERAGE(H5:J5)</f>
        <v>8.1584897777777776</v>
      </c>
      <c r="D21">
        <f>10^C21</f>
        <v>144042210.58594653</v>
      </c>
      <c r="E21">
        <f>STDEV(H5:J5)</f>
        <v>0.11610130072691423</v>
      </c>
      <c r="F21">
        <f>E21/SQRT(COUNT(H5:J5))</f>
        <v>6.7031117227949633E-2</v>
      </c>
    </row>
    <row r="22" spans="2:6" x14ac:dyDescent="0.2">
      <c r="B22" t="s">
        <v>7</v>
      </c>
      <c r="C22">
        <f>AVERAGE(H6:J6)</f>
        <v>8.1098566666666674</v>
      </c>
      <c r="D22">
        <f>10^C22</f>
        <v>128782445.15757822</v>
      </c>
      <c r="E22">
        <f>STDEV(H6:J6)</f>
        <v>0.11892275995414382</v>
      </c>
      <c r="F22">
        <f>E22/SQRT(COUNT(H6:J6))</f>
        <v>6.8660087472298181E-2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846-FEAE-D149-B847-0FACD6E5A374}">
  <dimension ref="B2:J23"/>
  <sheetViews>
    <sheetView workbookViewId="0">
      <selection activeCell="H2" sqref="H2"/>
    </sheetView>
  </sheetViews>
  <sheetFormatPr baseColWidth="10" defaultRowHeight="16" x14ac:dyDescent="0.2"/>
  <sheetData>
    <row r="2" spans="2:10" x14ac:dyDescent="0.2">
      <c r="B2" s="1"/>
      <c r="C2" s="1" t="s">
        <v>12</v>
      </c>
      <c r="D2" s="2"/>
      <c r="E2" s="1"/>
      <c r="F2" s="1"/>
      <c r="G2" s="1"/>
      <c r="H2" s="1" t="s">
        <v>13</v>
      </c>
      <c r="I2" s="2"/>
      <c r="J2" s="2"/>
    </row>
    <row r="3" spans="2:10" x14ac:dyDescent="0.2">
      <c r="B3" s="2" t="s">
        <v>0</v>
      </c>
      <c r="C3" s="2" t="s">
        <v>1</v>
      </c>
      <c r="D3" s="2" t="s">
        <v>2</v>
      </c>
      <c r="E3" s="2" t="s">
        <v>3</v>
      </c>
      <c r="G3" s="2" t="s">
        <v>0</v>
      </c>
      <c r="H3" s="2" t="s">
        <v>1</v>
      </c>
      <c r="I3" s="2" t="s">
        <v>2</v>
      </c>
      <c r="J3" s="2" t="s">
        <v>3</v>
      </c>
    </row>
    <row r="4" spans="2:10" x14ac:dyDescent="0.2">
      <c r="B4" t="s">
        <v>4</v>
      </c>
      <c r="C4">
        <v>10.659504499999997</v>
      </c>
      <c r="D4">
        <v>10.32765133333335</v>
      </c>
      <c r="E4">
        <v>9.5790583333333288</v>
      </c>
      <c r="G4" t="s">
        <v>4</v>
      </c>
      <c r="H4">
        <v>9.8589515000000034</v>
      </c>
      <c r="I4">
        <v>9.0960313333333289</v>
      </c>
      <c r="J4">
        <v>9.349925000000006</v>
      </c>
    </row>
    <row r="5" spans="2:10" x14ac:dyDescent="0.2">
      <c r="B5" t="s">
        <v>5</v>
      </c>
      <c r="C5">
        <v>11.333474333333328</v>
      </c>
      <c r="D5">
        <v>11.716645</v>
      </c>
      <c r="E5">
        <v>11.174808333333338</v>
      </c>
      <c r="G5" t="s">
        <v>5</v>
      </c>
      <c r="H5">
        <v>7.7138800000000032</v>
      </c>
      <c r="I5">
        <v>7.3443939999999941</v>
      </c>
      <c r="J5">
        <v>7.7787250000000014</v>
      </c>
    </row>
    <row r="6" spans="2:10" x14ac:dyDescent="0.2">
      <c r="B6" t="s">
        <v>6</v>
      </c>
      <c r="C6">
        <v>10.088169666666673</v>
      </c>
      <c r="D6">
        <v>11.128204333333329</v>
      </c>
      <c r="E6">
        <v>11.305741666666663</v>
      </c>
      <c r="G6" t="s">
        <v>6</v>
      </c>
      <c r="H6">
        <v>10.156592999999987</v>
      </c>
      <c r="I6">
        <v>9.468938499999993</v>
      </c>
      <c r="J6">
        <v>8.7054875000000038</v>
      </c>
    </row>
    <row r="7" spans="2:10" x14ac:dyDescent="0.2">
      <c r="B7" t="s">
        <v>7</v>
      </c>
      <c r="C7">
        <v>11.046096333333338</v>
      </c>
      <c r="D7">
        <v>11.155573666666669</v>
      </c>
      <c r="E7">
        <v>10.921124999999996</v>
      </c>
      <c r="G7" t="s">
        <v>7</v>
      </c>
      <c r="H7">
        <v>7.9328346666666647</v>
      </c>
      <c r="I7">
        <v>8.0423120000000097</v>
      </c>
      <c r="J7">
        <v>8.9243916666666721</v>
      </c>
    </row>
    <row r="10" spans="2:10" x14ac:dyDescent="0.2">
      <c r="B10" s="1" t="s">
        <v>12</v>
      </c>
      <c r="C10" s="2"/>
    </row>
    <row r="11" spans="2:10" x14ac:dyDescent="0.2">
      <c r="B11" s="2" t="s">
        <v>0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2:10" x14ac:dyDescent="0.2">
      <c r="B12" t="s">
        <v>4</v>
      </c>
      <c r="C12">
        <f>AVERAGE(C4:E4)</f>
        <v>10.188738055555559</v>
      </c>
      <c r="D12">
        <f>10^C12</f>
        <v>15443227013.090553</v>
      </c>
      <c r="E12">
        <f>STDEV(C4:E4)</f>
        <v>0.55345609927382844</v>
      </c>
      <c r="F12">
        <f>E12/SQRT(COUNT(C4:E4))</f>
        <v>0.3195380279003851</v>
      </c>
    </row>
    <row r="13" spans="2:10" x14ac:dyDescent="0.2">
      <c r="B13" t="s">
        <v>5</v>
      </c>
      <c r="C13">
        <f>AVERAGE(C5:E5)</f>
        <v>11.408309222222222</v>
      </c>
      <c r="D13">
        <f>10^C13</f>
        <v>256040827557.22742</v>
      </c>
      <c r="E13">
        <f>STDEV(C5:E5)</f>
        <v>0.27856227092406022</v>
      </c>
      <c r="F13">
        <f>E13/SQRT(COUNT(C5:E5))</f>
        <v>0.16082800210407963</v>
      </c>
    </row>
    <row r="14" spans="2:10" x14ac:dyDescent="0.2">
      <c r="B14" t="s">
        <v>6</v>
      </c>
      <c r="C14">
        <f>AVERAGE(C6:E6)</f>
        <v>10.840705222222221</v>
      </c>
      <c r="D14">
        <f>10^C14</f>
        <v>69295530231.043686</v>
      </c>
      <c r="E14">
        <f>STDEV(C6:E6)</f>
        <v>0.65773261889863088</v>
      </c>
      <c r="F14">
        <f>E14/SQRT(COUNT(C6:E6))</f>
        <v>0.37974210457592211</v>
      </c>
    </row>
    <row r="15" spans="2:10" x14ac:dyDescent="0.2">
      <c r="B15" t="s">
        <v>7</v>
      </c>
      <c r="C15">
        <f>AVERAGE(C7:E7)</f>
        <v>11.040931666666667</v>
      </c>
      <c r="D15">
        <f>10^C15</f>
        <v>109883293181.41724</v>
      </c>
      <c r="E15">
        <f>STDEV(C7:E7)</f>
        <v>0.11730963158146261</v>
      </c>
      <c r="F15">
        <f>E15/SQRT(COUNT(C7:E7))</f>
        <v>6.7728747372093265E-2</v>
      </c>
    </row>
    <row r="18" spans="2:6" x14ac:dyDescent="0.2">
      <c r="B18" s="1" t="s">
        <v>13</v>
      </c>
      <c r="C18" s="2"/>
      <c r="D18" s="2"/>
    </row>
    <row r="19" spans="2:6" x14ac:dyDescent="0.2">
      <c r="B19" s="2" t="s">
        <v>0</v>
      </c>
      <c r="C19" s="2" t="s">
        <v>8</v>
      </c>
      <c r="D19" s="2" t="s">
        <v>9</v>
      </c>
      <c r="E19" s="2" t="s">
        <v>10</v>
      </c>
      <c r="F19" s="2" t="s">
        <v>11</v>
      </c>
    </row>
    <row r="20" spans="2:6" x14ac:dyDescent="0.2">
      <c r="B20" t="s">
        <v>4</v>
      </c>
      <c r="C20">
        <f>AVERAGE(H4:J4)</f>
        <v>9.4349692777777801</v>
      </c>
      <c r="D20">
        <f>10^C20</f>
        <v>2722508709.5542207</v>
      </c>
      <c r="E20">
        <f>STDEV(H4:J4)</f>
        <v>0.3885050734079723</v>
      </c>
      <c r="F20">
        <f>E20/SQRT(COUNT(H4:J4))</f>
        <v>0.22430350871362814</v>
      </c>
    </row>
    <row r="21" spans="2:6" x14ac:dyDescent="0.2">
      <c r="B21" t="s">
        <v>5</v>
      </c>
      <c r="C21">
        <f>AVERAGE(H5:J5)</f>
        <v>7.6123329999999996</v>
      </c>
      <c r="D21">
        <f>10^C21</f>
        <v>40957458.511305884</v>
      </c>
      <c r="E21">
        <f>STDEV(H5:J5)</f>
        <v>0.23429617857959645</v>
      </c>
      <c r="F21">
        <f>E21/SQRT(COUNT(H5:J5))</f>
        <v>0.13527096177303063</v>
      </c>
    </row>
    <row r="22" spans="2:6" x14ac:dyDescent="0.2">
      <c r="B22" t="s">
        <v>6</v>
      </c>
      <c r="C22">
        <f>AVERAGE(H6:J6)</f>
        <v>9.4436729999999951</v>
      </c>
      <c r="D22">
        <f>10^C22</f>
        <v>2777621083.3973861</v>
      </c>
      <c r="E22">
        <f>STDEV(H6:J6)</f>
        <v>0.72588260218181111</v>
      </c>
      <c r="F22">
        <f>E22/SQRT(COUNT(H6:J6))</f>
        <v>0.41908851576973472</v>
      </c>
    </row>
    <row r="23" spans="2:6" x14ac:dyDescent="0.2">
      <c r="B23" t="s">
        <v>7</v>
      </c>
      <c r="C23">
        <f>AVERAGE(H7:J7)</f>
        <v>8.2998461111111155</v>
      </c>
      <c r="D23">
        <f>10^C23</f>
        <v>199455543.44540817</v>
      </c>
      <c r="E23">
        <f>STDEV(H7:J7)</f>
        <v>0.54363515785091954</v>
      </c>
      <c r="F23">
        <f>E23/SQRT(COUNT(H7:J7))</f>
        <v>0.3138679047261731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2020-10-29T02:05:24Z</dcterms:created>
  <dcterms:modified xsi:type="dcterms:W3CDTF">2020-10-29T02:25:13Z</dcterms:modified>
</cp:coreProperties>
</file>