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708160\Documents\Documents\Hardware\ATLAS\Presentations\Tasks 2023\"/>
    </mc:Choice>
  </mc:AlternateContent>
  <xr:revisionPtr revIDLastSave="0" documentId="13_ncr:1_{B06FF53C-F0C8-4E75-91AD-21C236B7CA48}" xr6:coauthVersionLast="36" xr6:coauthVersionMax="36" xr10:uidLastSave="{00000000-0000-0000-0000-000000000000}"/>
  <bookViews>
    <workbookView xWindow="0" yWindow="0" windowWidth="15360" windowHeight="76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ength">Sheet1!$F$1</definedName>
    <definedName name="Maxtime">Sheet1!$J$1</definedName>
    <definedName name="Sample">Sheet1!$H$1</definedName>
    <definedName name="sampletime">Sheet1!$H$1</definedName>
    <definedName name="Steer_angle">Sheet1!$D$29</definedName>
    <definedName name="steerang">Sheet1!$D$29</definedName>
    <definedName name="Th_dot">Sheet1!$D$31</definedName>
    <definedName name="theta_dot">Sheet1!$J$1</definedName>
    <definedName name="thetadot">Sheet1!$J$1</definedName>
    <definedName name="V">Sheet1!$B$1</definedName>
    <definedName name="Veh_Length">Sheet1!$D$26</definedName>
    <definedName name="VL">Sheet1!$B$1</definedName>
    <definedName name="Vm">Sheet1!$D$24</definedName>
    <definedName name="VR">Sheet1!$D$29</definedName>
    <definedName name="Width">Sheet1!$F$1</definedName>
  </definedNames>
  <calcPr calcId="191029"/>
</workbook>
</file>

<file path=xl/calcChain.xml><?xml version="1.0" encoding="utf-8"?>
<calcChain xmlns="http://schemas.openxmlformats.org/spreadsheetml/2006/main">
  <c r="B1" i="1" l="1"/>
  <c r="C5" i="1"/>
  <c r="B5" i="1"/>
  <c r="D29" i="1" l="1"/>
  <c r="D31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6" i="1" l="1"/>
  <c r="C6" i="1"/>
  <c r="E5" i="1"/>
  <c r="E6" i="1" s="1"/>
  <c r="F5" i="1"/>
  <c r="C7" i="1" l="1"/>
  <c r="B7" i="1"/>
  <c r="F6" i="1"/>
  <c r="E7" i="1"/>
  <c r="C8" i="1" l="1"/>
  <c r="B8" i="1"/>
  <c r="F7" i="1"/>
  <c r="F8" i="1" s="1"/>
  <c r="E8" i="1"/>
  <c r="C9" i="1" l="1"/>
  <c r="B9" i="1"/>
  <c r="F9" i="1"/>
  <c r="E9" i="1"/>
  <c r="B10" i="1" l="1"/>
  <c r="C10" i="1"/>
  <c r="F10" i="1"/>
  <c r="E10" i="1"/>
  <c r="C11" i="1" l="1"/>
  <c r="B11" i="1"/>
  <c r="E11" i="1"/>
  <c r="F11" i="1"/>
  <c r="E12" i="1" l="1"/>
  <c r="C12" i="1"/>
  <c r="B12" i="1"/>
  <c r="F12" i="1"/>
  <c r="E13" i="1" l="1"/>
  <c r="C13" i="1"/>
  <c r="B13" i="1"/>
  <c r="F13" i="1"/>
  <c r="E14" i="1" l="1"/>
  <c r="F14" i="1"/>
  <c r="C14" i="1"/>
  <c r="B14" i="1"/>
  <c r="F15" i="1" l="1"/>
  <c r="E15" i="1"/>
  <c r="C15" i="1"/>
  <c r="F16" i="1" s="1"/>
  <c r="B15" i="1"/>
  <c r="E16" i="1" l="1"/>
  <c r="C16" i="1"/>
  <c r="F17" i="1" s="1"/>
  <c r="B16" i="1"/>
  <c r="E17" i="1" s="1"/>
  <c r="C17" i="1" l="1"/>
  <c r="F18" i="1" s="1"/>
  <c r="B17" i="1"/>
  <c r="E18" i="1" s="1"/>
  <c r="B18" i="1" l="1"/>
  <c r="E19" i="1" s="1"/>
  <c r="C18" i="1"/>
  <c r="F19" i="1" s="1"/>
  <c r="C19" i="1" l="1"/>
  <c r="F20" i="1" s="1"/>
  <c r="B19" i="1"/>
  <c r="E20" i="1" s="1"/>
  <c r="C20" i="1" l="1"/>
  <c r="B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Wane</author>
  </authors>
  <commentList>
    <comment ref="D25" authorId="0" shapeId="0" xr:uid="{8838B056-EC63-4D25-8B51-D8528F4177B3}">
      <text>
        <r>
          <rPr>
            <b/>
            <sz val="9"/>
            <color indexed="81"/>
            <rFont val="Tahoma"/>
            <charset val="1"/>
          </rPr>
          <t>Sam Wane:</t>
        </r>
        <r>
          <rPr>
            <sz val="9"/>
            <color indexed="81"/>
            <rFont val="Tahoma"/>
            <charset val="1"/>
          </rPr>
          <t xml:space="preserve">
Insert the steering angle here
</t>
        </r>
      </text>
    </comment>
  </commentList>
</comments>
</file>

<file path=xl/sharedStrings.xml><?xml version="1.0" encoding="utf-8"?>
<sst xmlns="http://schemas.openxmlformats.org/spreadsheetml/2006/main" count="17" uniqueCount="17">
  <si>
    <t>xdot</t>
  </si>
  <si>
    <t>ydot</t>
  </si>
  <si>
    <t>x</t>
  </si>
  <si>
    <t>y</t>
  </si>
  <si>
    <t>theta</t>
  </si>
  <si>
    <t>T</t>
  </si>
  <si>
    <t>Steer angle</t>
  </si>
  <si>
    <t>Length</t>
  </si>
  <si>
    <t>Velocity m/s</t>
  </si>
  <si>
    <t>Sample time secs</t>
  </si>
  <si>
    <t>Steer angle radians:</t>
  </si>
  <si>
    <t>Velocity (m/s):</t>
  </si>
  <si>
    <t>User Input:</t>
  </si>
  <si>
    <t>Calculated:</t>
  </si>
  <si>
    <t>Vehicle Length</t>
  </si>
  <si>
    <t>Theta dot</t>
  </si>
  <si>
    <t>Steer angle degrees: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</si>
</sst>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  <xf numFmtId="0" fontId="0" fillId="0" borderId="2" xfId="0" applyBorder="1"/>
    <xf numFmtId="0" fontId="2" fillId="0" borderId="3" xfId="0" applyFont="1" applyBorder="1" applyAlignment="1">
      <alignment horizontal="justify" vertical="center"/>
    </xf>
    <xf numFmtId="0" fontId="0" fillId="0" borderId="3" xfId="0" applyBorder="1"/>
    <xf numFmtId="0" fontId="0" fillId="0" borderId="5" xfId="0" applyBorder="1"/>
    <xf numFmtId="0" fontId="1" fillId="0" borderId="0" xfId="0" applyFont="1" applyBorder="1" applyAlignment="1">
      <alignment horizontal="justify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0.19953739415130925</c:v>
                </c:pt>
                <c:pt idx="4">
                  <c:v>0.29769125083997111</c:v>
                </c:pt>
                <c:pt idx="5">
                  <c:v>0.39355343910247098</c:v>
                </c:pt>
                <c:pt idx="6">
                  <c:v>0.48623703075963831</c:v>
                </c:pt>
                <c:pt idx="7">
                  <c:v>0.57488450637990773</c:v>
                </c:pt>
                <c:pt idx="8">
                  <c:v>0.658675689149407</c:v>
                </c:pt>
                <c:pt idx="9">
                  <c:v>0.73683533324377848</c:v>
                </c:pt>
                <c:pt idx="10">
                  <c:v>0.80864029649322933</c:v>
                </c:pt>
                <c:pt idx="11">
                  <c:v>0.87342623097847505</c:v>
                </c:pt>
                <c:pt idx="12">
                  <c:v>0.93059372965540021</c:v>
                </c:pt>
                <c:pt idx="13">
                  <c:v>0.97961387213914553</c:v>
                </c:pt>
                <c:pt idx="14">
                  <c:v>1.0200331183373783</c:v>
                </c:pt>
                <c:pt idx="15">
                  <c:v>1.051477504656279</c:v>
                </c:pt>
                <c:pt idx="16">
                  <c:v>1.0736561039554553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9.6076618158065855E-3</c:v>
                </c:pt>
                <c:pt idx="4">
                  <c:v>2.8734094236455059E-2</c:v>
                </c:pt>
                <c:pt idx="5">
                  <c:v>5.7202337271897802E-2</c:v>
                </c:pt>
                <c:pt idx="6">
                  <c:v>9.4748999407531911E-2</c:v>
                </c:pt>
                <c:pt idx="7">
                  <c:v>0.14102669453330219</c:v>
                </c:pt>
                <c:pt idx="8">
                  <c:v>0.19560725600062645</c:v>
                </c:pt>
                <c:pt idx="9">
                  <c:v>0.25798569807031252</c:v>
                </c:pt>
                <c:pt idx="10">
                  <c:v>0.32758488809968733</c:v>
                </c:pt>
                <c:pt idx="11">
                  <c:v>0.40376088624131629</c:v>
                </c:pt>
                <c:pt idx="12">
                  <c:v>0.48580890324979592</c:v>
                </c:pt>
                <c:pt idx="13">
                  <c:v>0.57296982127429419</c:v>
                </c:pt>
                <c:pt idx="14">
                  <c:v>0.66443721730570338</c:v>
                </c:pt>
                <c:pt idx="15">
                  <c:v>0.75936482429665064</c:v>
                </c:pt>
                <c:pt idx="16">
                  <c:v>0.85687436092321123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F7-41F2-B381-41B8501A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91760"/>
        <c:axId val="366393400"/>
      </c:scatterChart>
      <c:valAx>
        <c:axId val="36639176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93400"/>
        <c:crosses val="autoZero"/>
        <c:crossBetween val="midCat"/>
      </c:valAx>
      <c:valAx>
        <c:axId val="36639340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3</xdr:row>
      <xdr:rowOff>33337</xdr:rowOff>
    </xdr:from>
    <xdr:to>
      <xdr:col>16</xdr:col>
      <xdr:colOff>200025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33336</xdr:colOff>
      <xdr:row>1</xdr:row>
      <xdr:rowOff>4763</xdr:rowOff>
    </xdr:from>
    <xdr:to>
      <xdr:col>1</xdr:col>
      <xdr:colOff>800099</xdr:colOff>
      <xdr:row>1</xdr:row>
      <xdr:rowOff>209953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6" y="185738"/>
          <a:ext cx="766763" cy="205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71437</xdr:colOff>
      <xdr:row>1</xdr:row>
      <xdr:rowOff>0</xdr:rowOff>
    </xdr:from>
    <xdr:to>
      <xdr:col>2</xdr:col>
      <xdr:colOff>876300</xdr:colOff>
      <xdr:row>1</xdr:row>
      <xdr:rowOff>185738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80975"/>
          <a:ext cx="804863" cy="185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24</xdr:row>
      <xdr:rowOff>0</xdr:rowOff>
    </xdr:from>
    <xdr:to>
      <xdr:col>15</xdr:col>
      <xdr:colOff>62865</xdr:colOff>
      <xdr:row>41</xdr:row>
      <xdr:rowOff>155575</xdr:rowOff>
    </xdr:to>
    <xdr:grpSp>
      <xdr:nvGrpSpPr>
        <xdr:cNvPr id="6" name="Canvas 96">
          <a:extLst>
            <a:ext uri="{FF2B5EF4-FFF2-40B4-BE49-F238E27FC236}">
              <a16:creationId xmlns:a16="http://schemas.microsoft.com/office/drawing/2014/main" id="{4F828DE2-60F2-480E-89A2-AF745B6DFCE5}"/>
            </a:ext>
          </a:extLst>
        </xdr:cNvPr>
        <xdr:cNvGrpSpPr/>
      </xdr:nvGrpSpPr>
      <xdr:grpSpPr>
        <a:xfrm>
          <a:off x="8679656" y="5274469"/>
          <a:ext cx="2658428" cy="3215481"/>
          <a:chOff x="0" y="0"/>
          <a:chExt cx="2653665" cy="2708275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6DF7228-A7F3-4F82-8416-5F95DD8A253C}"/>
              </a:ext>
            </a:extLst>
          </xdr:cNvPr>
          <xdr:cNvSpPr/>
        </xdr:nvSpPr>
        <xdr:spPr>
          <a:xfrm>
            <a:off x="0" y="0"/>
            <a:ext cx="2653665" cy="2708275"/>
          </a:xfrm>
          <a:prstGeom prst="rect">
            <a:avLst/>
          </a:prstGeom>
        </xdr:spPr>
      </xdr: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05D86EC5-B93A-4229-8D73-73C6655FCC2A}"/>
              </a:ext>
            </a:extLst>
          </xdr:cNvPr>
          <xdr:cNvCxnSpPr/>
        </xdr:nvCxnSpPr>
        <xdr:spPr>
          <a:xfrm>
            <a:off x="150299" y="2447925"/>
            <a:ext cx="8001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86602738-90C0-4D49-BEDE-03518F8BB882}"/>
              </a:ext>
            </a:extLst>
          </xdr:cNvPr>
          <xdr:cNvCxnSpPr/>
        </xdr:nvCxnSpPr>
        <xdr:spPr>
          <a:xfrm flipV="1">
            <a:off x="150299" y="1647825"/>
            <a:ext cx="0" cy="8001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Text Box 9">
            <a:extLst>
              <a:ext uri="{FF2B5EF4-FFF2-40B4-BE49-F238E27FC236}">
                <a16:creationId xmlns:a16="http://schemas.microsoft.com/office/drawing/2014/main" id="{D50845BC-C263-4A98-B322-D2856A1AD575}"/>
              </a:ext>
            </a:extLst>
          </xdr:cNvPr>
          <xdr:cNvSpPr txBox="1"/>
        </xdr:nvSpPr>
        <xdr:spPr>
          <a:xfrm>
            <a:off x="950399" y="2333625"/>
            <a:ext cx="342900" cy="34290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GB" sz="1000"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x</a:t>
            </a:r>
          </a:p>
        </xdr:txBody>
      </xdr:sp>
      <xdr:sp macro="" textlink="">
        <xdr:nvSpPr>
          <xdr:cNvPr id="11" name="Text Box 8">
            <a:extLst>
              <a:ext uri="{FF2B5EF4-FFF2-40B4-BE49-F238E27FC236}">
                <a16:creationId xmlns:a16="http://schemas.microsoft.com/office/drawing/2014/main" id="{958D9BAC-19F3-491A-AF57-30FA3E293E52}"/>
              </a:ext>
            </a:extLst>
          </xdr:cNvPr>
          <xdr:cNvSpPr txBox="1"/>
        </xdr:nvSpPr>
        <xdr:spPr>
          <a:xfrm>
            <a:off x="35999" y="1419225"/>
            <a:ext cx="342900" cy="34290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en-GB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y</a:t>
            </a:r>
            <a:endPara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20B934D9-B8C8-4052-899A-8145BF50F944}"/>
              </a:ext>
            </a:extLst>
          </xdr:cNvPr>
          <xdr:cNvGrpSpPr/>
        </xdr:nvGrpSpPr>
        <xdr:grpSpPr>
          <a:xfrm rot="5400000">
            <a:off x="891219" y="107010"/>
            <a:ext cx="1307174" cy="2178990"/>
            <a:chOff x="891218" y="107010"/>
            <a:chExt cx="1307174" cy="2178990"/>
          </a:xfrm>
        </xdr:grpSpPr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241B695B-965D-4D5F-8ECF-C58AE52A74CE}"/>
                </a:ext>
              </a:extLst>
            </xdr:cNvPr>
            <xdr:cNvSpPr/>
          </xdr:nvSpPr>
          <xdr:spPr>
            <a:xfrm>
              <a:off x="1017074" y="701488"/>
              <a:ext cx="800100" cy="137160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GB"/>
            </a:p>
          </xdr:txBody>
        </xdr:sp>
        <xdr:sp macro="" textlink="">
          <xdr:nvSpPr>
            <xdr:cNvPr id="17" name="Rounded Rectangle 13">
              <a:extLst>
                <a:ext uri="{FF2B5EF4-FFF2-40B4-BE49-F238E27FC236}">
                  <a16:creationId xmlns:a16="http://schemas.microsoft.com/office/drawing/2014/main" id="{A8096DF8-148E-45C8-8671-30A0AE2908D1}"/>
                </a:ext>
              </a:extLst>
            </xdr:cNvPr>
            <xdr:cNvSpPr/>
          </xdr:nvSpPr>
          <xdr:spPr>
            <a:xfrm>
              <a:off x="902774" y="1828800"/>
              <a:ext cx="114300" cy="457200"/>
            </a:xfrm>
            <a:prstGeom prst="round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GB"/>
            </a:p>
          </xdr:txBody>
        </xdr:sp>
        <xdr:sp macro="" textlink="">
          <xdr:nvSpPr>
            <xdr:cNvPr id="18" name="Rounded Rectangle 14">
              <a:extLst>
                <a:ext uri="{FF2B5EF4-FFF2-40B4-BE49-F238E27FC236}">
                  <a16:creationId xmlns:a16="http://schemas.microsoft.com/office/drawing/2014/main" id="{F3412DD3-CCCB-49EC-8C9C-AF3E55DF554D}"/>
                </a:ext>
              </a:extLst>
            </xdr:cNvPr>
            <xdr:cNvSpPr/>
          </xdr:nvSpPr>
          <xdr:spPr>
            <a:xfrm>
              <a:off x="1817174" y="1828800"/>
              <a:ext cx="114300" cy="457200"/>
            </a:xfrm>
            <a:prstGeom prst="round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GB"/>
            </a:p>
          </xdr:txBody>
        </xdr:sp>
        <xdr:sp macro="" textlink="">
          <xdr:nvSpPr>
            <xdr:cNvPr id="19" name="Rounded Rectangle 15">
              <a:extLst>
                <a:ext uri="{FF2B5EF4-FFF2-40B4-BE49-F238E27FC236}">
                  <a16:creationId xmlns:a16="http://schemas.microsoft.com/office/drawing/2014/main" id="{D8920E1F-BC84-46E4-8D72-914FA469B4C3}"/>
                </a:ext>
              </a:extLst>
            </xdr:cNvPr>
            <xdr:cNvSpPr/>
          </xdr:nvSpPr>
          <xdr:spPr>
            <a:xfrm rot="20251062">
              <a:off x="891218" y="458122"/>
              <a:ext cx="121389" cy="457200"/>
            </a:xfrm>
            <a:prstGeom prst="round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GB"/>
            </a:p>
          </xdr:txBody>
        </xdr:sp>
        <xdr:sp macro="" textlink="">
          <xdr:nvSpPr>
            <xdr:cNvPr id="20" name="Rounded Rectangle 16">
              <a:extLst>
                <a:ext uri="{FF2B5EF4-FFF2-40B4-BE49-F238E27FC236}">
                  <a16:creationId xmlns:a16="http://schemas.microsoft.com/office/drawing/2014/main" id="{20460079-F908-4F31-A3DA-3652EB5DCAF8}"/>
                </a:ext>
              </a:extLst>
            </xdr:cNvPr>
            <xdr:cNvSpPr/>
          </xdr:nvSpPr>
          <xdr:spPr>
            <a:xfrm rot="20391145">
              <a:off x="1805625" y="458097"/>
              <a:ext cx="121285" cy="457200"/>
            </a:xfrm>
            <a:prstGeom prst="round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GB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AB9BCEA2-94F5-4749-AD8B-C8DBD2388700}"/>
                </a:ext>
              </a:extLst>
            </xdr:cNvPr>
            <xdr:cNvCxnSpPr/>
          </xdr:nvCxnSpPr>
          <xdr:spPr>
            <a:xfrm rot="16200000" flipV="1">
              <a:off x="1197759" y="1095385"/>
              <a:ext cx="0" cy="552430"/>
            </a:xfrm>
            <a:prstGeom prst="line">
              <a:avLst/>
            </a:prstGeom>
            <a:ln>
              <a:prstDash val="das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" name="Straight Connector 21">
              <a:extLst>
                <a:ext uri="{FF2B5EF4-FFF2-40B4-BE49-F238E27FC236}">
                  <a16:creationId xmlns:a16="http://schemas.microsoft.com/office/drawing/2014/main" id="{85AE87DC-DB9C-436D-B85B-67D0BFDF2B04}"/>
                </a:ext>
              </a:extLst>
            </xdr:cNvPr>
            <xdr:cNvCxnSpPr/>
          </xdr:nvCxnSpPr>
          <xdr:spPr>
            <a:xfrm rot="16200000">
              <a:off x="1245674" y="1143000"/>
              <a:ext cx="457200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3" name="Arc 22">
              <a:extLst>
                <a:ext uri="{FF2B5EF4-FFF2-40B4-BE49-F238E27FC236}">
                  <a16:creationId xmlns:a16="http://schemas.microsoft.com/office/drawing/2014/main" id="{BC4648D3-2F42-4789-83DD-202925703053}"/>
                </a:ext>
              </a:extLst>
            </xdr:cNvPr>
            <xdr:cNvSpPr/>
          </xdr:nvSpPr>
          <xdr:spPr>
            <a:xfrm rot="17442165">
              <a:off x="1144989" y="1045368"/>
              <a:ext cx="342900" cy="342900"/>
            </a:xfrm>
            <a:prstGeom prst="arc">
              <a:avLst/>
            </a:prstGeom>
            <a:ln>
              <a:headEnd type="arrow" w="med" len="med"/>
              <a:tailEnd type="non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GB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4" name="Text Box 20">
                  <a:extLst>
                    <a:ext uri="{FF2B5EF4-FFF2-40B4-BE49-F238E27FC236}">
                      <a16:creationId xmlns:a16="http://schemas.microsoft.com/office/drawing/2014/main" id="{7AFBB696-7268-4086-9AA0-0992C109BB63}"/>
                    </a:ext>
                  </a:extLst>
                </xdr:cNvPr>
                <xdr:cNvSpPr txBox="1"/>
              </xdr:nvSpPr>
              <xdr:spPr>
                <a:xfrm>
                  <a:off x="1017128" y="1066800"/>
                  <a:ext cx="571500" cy="457200"/>
                </a:xfrm>
                <a:prstGeom prst="rect">
                  <a:avLst/>
                </a:prstGeom>
                <a:noFill/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spcAft>
                      <a:spcPts val="0"/>
                    </a:spcAft>
                  </a:pPr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GB" sz="12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𝜃</m:t>
                        </m:r>
                      </m:oMath>
                    </m:oMathPara>
                  </a14:m>
                  <a:endParaRPr lang="en-GB" sz="1000">
                    <a:effectLst/>
                    <a:latin typeface="Arial" panose="020B0604020202020204" pitchFamily="34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mc:Choice>
          <mc:Fallback xmlns="">
            <xdr:sp macro="" textlink="">
              <xdr:nvSpPr>
                <xdr:cNvPr id="24" name="Text Box 20">
                  <a:extLst>
                    <a:ext uri="{FF2B5EF4-FFF2-40B4-BE49-F238E27FC236}">
                      <a16:creationId xmlns:a16="http://schemas.microsoft.com/office/drawing/2014/main" id="{7AFBB696-7268-4086-9AA0-0992C109BB63}"/>
                    </a:ext>
                  </a:extLst>
                </xdr:cNvPr>
                <xdr:cNvSpPr txBox="1"/>
              </xdr:nvSpPr>
              <xdr:spPr>
                <a:xfrm>
                  <a:off x="1017128" y="1066800"/>
                  <a:ext cx="571500" cy="457200"/>
                </a:xfrm>
                <a:prstGeom prst="rect">
                  <a:avLst/>
                </a:prstGeom>
                <a:noFill/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spcAft>
                      <a:spcPts val="0"/>
                    </a:spcAft>
                  </a:pPr>
                  <a:r>
                    <a:rPr lang="en-GB" sz="1200" i="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𝜃</a:t>
                  </a:r>
                  <a:endParaRPr lang="en-GB" sz="1000">
                    <a:effectLst/>
                    <a:latin typeface="Arial" panose="020B0604020202020204" pitchFamily="34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mc:Fallback>
        </mc:AlternateContent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id="{9F6B395A-D90B-454E-B668-86392A656923}"/>
                </a:ext>
              </a:extLst>
            </xdr:cNvPr>
            <xdr:cNvCxnSpPr/>
          </xdr:nvCxnSpPr>
          <xdr:spPr>
            <a:xfrm rot="16200000">
              <a:off x="1531424" y="419100"/>
              <a:ext cx="571500" cy="0"/>
            </a:xfrm>
            <a:prstGeom prst="line">
              <a:avLst/>
            </a:prstGeom>
            <a:ln>
              <a:prstDash val="das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43E7CD7F-2EA4-4925-A794-CC4A22C76C6D}"/>
                </a:ext>
              </a:extLst>
            </xdr:cNvPr>
            <xdr:cNvCxnSpPr/>
          </xdr:nvCxnSpPr>
          <xdr:spPr>
            <a:xfrm rot="16200000" flipV="1">
              <a:off x="1404060" y="292405"/>
              <a:ext cx="546089" cy="279363"/>
            </a:xfrm>
            <a:prstGeom prst="line">
              <a:avLst/>
            </a:prstGeom>
            <a:ln>
              <a:prstDash val="das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Arc 26">
              <a:extLst>
                <a:ext uri="{FF2B5EF4-FFF2-40B4-BE49-F238E27FC236}">
                  <a16:creationId xmlns:a16="http://schemas.microsoft.com/office/drawing/2014/main" id="{53B4699D-21B0-4278-B4D0-B325AF7AFC03}"/>
                </a:ext>
              </a:extLst>
            </xdr:cNvPr>
            <xdr:cNvSpPr/>
          </xdr:nvSpPr>
          <xdr:spPr>
            <a:xfrm rot="17857430">
              <a:off x="1534251" y="147272"/>
              <a:ext cx="342900" cy="342900"/>
            </a:xfrm>
            <a:prstGeom prst="arc">
              <a:avLst/>
            </a:prstGeom>
            <a:ln>
              <a:headEnd type="triangle"/>
              <a:tailEnd type="non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GB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8" name="Text Box 15">
                  <a:extLst>
                    <a:ext uri="{FF2B5EF4-FFF2-40B4-BE49-F238E27FC236}">
                      <a16:creationId xmlns:a16="http://schemas.microsoft.com/office/drawing/2014/main" id="{1F68248A-92EC-4CC5-BA2A-22683A1F3384}"/>
                    </a:ext>
                  </a:extLst>
                </xdr:cNvPr>
                <xdr:cNvSpPr txBox="1"/>
              </xdr:nvSpPr>
              <xdr:spPr>
                <a:xfrm>
                  <a:off x="1557547" y="107010"/>
                  <a:ext cx="173042" cy="345281"/>
                </a:xfrm>
                <a:prstGeom prst="rect">
                  <a:avLst/>
                </a:prstGeom>
                <a:noFill/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6000"/>
                    </a:lnSpc>
                    <a:spcAft>
                      <a:spcPts val="800"/>
                    </a:spcAft>
                  </a:pPr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GB" sz="12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𝛾</m:t>
                        </m:r>
                      </m:oMath>
                    </m:oMathPara>
                  </a14:m>
                  <a:endParaRPr lang="en-GB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</mc:Choice>
          <mc:Fallback xmlns="">
            <xdr:sp macro="" textlink="">
              <xdr:nvSpPr>
                <xdr:cNvPr id="28" name="Text Box 15">
                  <a:extLst>
                    <a:ext uri="{FF2B5EF4-FFF2-40B4-BE49-F238E27FC236}">
                      <a16:creationId xmlns:a16="http://schemas.microsoft.com/office/drawing/2014/main" id="{1F68248A-92EC-4CC5-BA2A-22683A1F3384}"/>
                    </a:ext>
                  </a:extLst>
                </xdr:cNvPr>
                <xdr:cNvSpPr txBox="1"/>
              </xdr:nvSpPr>
              <xdr:spPr>
                <a:xfrm>
                  <a:off x="1557547" y="107010"/>
                  <a:ext cx="173042" cy="345281"/>
                </a:xfrm>
                <a:prstGeom prst="rect">
                  <a:avLst/>
                </a:prstGeom>
                <a:noFill/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6000"/>
                    </a:lnSpc>
                    <a:spcAft>
                      <a:spcPts val="800"/>
                    </a:spcAft>
                  </a:pPr>
                  <a:r>
                    <a:rPr lang="en-GB" sz="1200" i="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a:t>𝛾</a:t>
                  </a:r>
                  <a:endParaRPr lang="en-GB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</mc:Fallback>
        </mc:AlternateContent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389733A7-275F-4BCA-97FC-EB14C004D253}"/>
                </a:ext>
              </a:extLst>
            </xdr:cNvPr>
            <xdr:cNvSpPr/>
          </xdr:nvSpPr>
          <xdr:spPr>
            <a:xfrm>
              <a:off x="1445699" y="1333500"/>
              <a:ext cx="57150" cy="66675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GB"/>
            </a:p>
          </xdr:txBody>
        </xdr:sp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DC747449-6919-4BAB-8BA2-11B78C73B1A7}"/>
                </a:ext>
              </a:extLst>
            </xdr:cNvPr>
            <xdr:cNvCxnSpPr/>
          </xdr:nvCxnSpPr>
          <xdr:spPr>
            <a:xfrm rot="16200000">
              <a:off x="2092138" y="644338"/>
              <a:ext cx="0" cy="11430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35D2636C-03AE-41E5-A939-C7BE18355696}"/>
                </a:ext>
              </a:extLst>
            </xdr:cNvPr>
            <xdr:cNvCxnSpPr/>
          </xdr:nvCxnSpPr>
          <xdr:spPr>
            <a:xfrm rot="16200000">
              <a:off x="2141560" y="2016255"/>
              <a:ext cx="0" cy="11366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" name="Straight Arrow Connector 31">
              <a:extLst>
                <a:ext uri="{FF2B5EF4-FFF2-40B4-BE49-F238E27FC236}">
                  <a16:creationId xmlns:a16="http://schemas.microsoft.com/office/drawing/2014/main" id="{5A03E038-F642-486B-A6BC-1BAAEE859F65}"/>
                </a:ext>
              </a:extLst>
            </xdr:cNvPr>
            <xdr:cNvCxnSpPr/>
          </xdr:nvCxnSpPr>
          <xdr:spPr>
            <a:xfrm rot="16200000" flipH="1">
              <a:off x="1463488" y="1387288"/>
              <a:ext cx="137160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3" name="Text Box 8">
            <a:extLst>
              <a:ext uri="{FF2B5EF4-FFF2-40B4-BE49-F238E27FC236}">
                <a16:creationId xmlns:a16="http://schemas.microsoft.com/office/drawing/2014/main" id="{B82635D6-D8EB-4C4A-900D-837827E25CA6}"/>
              </a:ext>
            </a:extLst>
          </xdr:cNvPr>
          <xdr:cNvSpPr txBox="1"/>
        </xdr:nvSpPr>
        <xdr:spPr>
          <a:xfrm>
            <a:off x="1247466" y="1615888"/>
            <a:ext cx="259306" cy="292888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GB" sz="1100">
                <a:effectLst/>
                <a:latin typeface="Times New Roman" panose="02020603050405020304" pitchFamily="18" charset="0"/>
                <a:ea typeface="Calibri" panose="020F0502020204030204" pitchFamily="34" charset="0"/>
              </a:rPr>
              <a:t>L</a:t>
            </a:r>
            <a:endPara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4" name="Text Box 8">
            <a:extLst>
              <a:ext uri="{FF2B5EF4-FFF2-40B4-BE49-F238E27FC236}">
                <a16:creationId xmlns:a16="http://schemas.microsoft.com/office/drawing/2014/main" id="{0B3483AB-DE24-461B-A409-6C2EB897F220}"/>
              </a:ext>
            </a:extLst>
          </xdr:cNvPr>
          <xdr:cNvSpPr txBox="1"/>
        </xdr:nvSpPr>
        <xdr:spPr>
          <a:xfrm>
            <a:off x="1303349" y="1165472"/>
            <a:ext cx="555143" cy="34290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GB" sz="8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P(x,y)</a:t>
            </a:r>
            <a:endPara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37DF9397-C01B-46B5-876A-7EF7F36F3930}"/>
              </a:ext>
            </a:extLst>
          </xdr:cNvPr>
          <xdr:cNvCxnSpPr/>
        </xdr:nvCxnSpPr>
        <xdr:spPr>
          <a:xfrm flipV="1">
            <a:off x="159804" y="1146179"/>
            <a:ext cx="1190927" cy="1301747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10582</xdr:colOff>
      <xdr:row>29</xdr:row>
      <xdr:rowOff>26459</xdr:rowOff>
    </xdr:from>
    <xdr:to>
      <xdr:col>2</xdr:col>
      <xdr:colOff>761025</xdr:colOff>
      <xdr:row>31</xdr:row>
      <xdr:rowOff>138113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F55E367-F68E-4237-96AE-7A3B4C84D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541" y="6254751"/>
          <a:ext cx="750443" cy="471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80" zoomScaleNormal="80" workbookViewId="0">
      <selection activeCell="A26" sqref="A26"/>
    </sheetView>
  </sheetViews>
  <sheetFormatPr defaultRowHeight="14.25" x14ac:dyDescent="0.45"/>
  <cols>
    <col min="1" max="1" width="14.3984375" customWidth="1"/>
    <col min="2" max="2" width="11.796875" customWidth="1"/>
    <col min="3" max="3" width="12.59765625" customWidth="1"/>
    <col min="4" max="4" width="11.59765625" customWidth="1"/>
    <col min="7" max="7" width="16.59765625" customWidth="1"/>
  </cols>
  <sheetData>
    <row r="1" spans="1:8" ht="76.5" customHeight="1" x14ac:dyDescent="0.45">
      <c r="A1" s="1" t="s">
        <v>8</v>
      </c>
      <c r="B1" s="1">
        <f>Vm</f>
        <v>1</v>
      </c>
      <c r="C1" s="1" t="s">
        <v>6</v>
      </c>
      <c r="E1" s="1" t="s">
        <v>7</v>
      </c>
      <c r="F1" s="1">
        <v>0.6</v>
      </c>
      <c r="G1" s="1" t="s">
        <v>9</v>
      </c>
      <c r="H1" s="1">
        <v>0.1</v>
      </c>
    </row>
    <row r="2" spans="1:8" ht="29.65" customHeight="1" x14ac:dyDescent="0.45">
      <c r="A2" s="1"/>
      <c r="B2" s="1"/>
      <c r="C2" s="1"/>
      <c r="D2" s="1"/>
      <c r="E2" s="1"/>
      <c r="F2" s="1"/>
      <c r="G2" s="1"/>
      <c r="H2" s="1"/>
    </row>
    <row r="3" spans="1:8" x14ac:dyDescent="0.45">
      <c r="A3" s="1" t="s">
        <v>5</v>
      </c>
      <c r="B3" s="1" t="s">
        <v>0</v>
      </c>
      <c r="C3" s="1" t="s">
        <v>1</v>
      </c>
      <c r="D3" s="1"/>
      <c r="E3" s="1" t="s">
        <v>2</v>
      </c>
      <c r="F3" s="1" t="s">
        <v>3</v>
      </c>
      <c r="G3" s="1" t="s">
        <v>4</v>
      </c>
      <c r="H3" s="1"/>
    </row>
    <row r="4" spans="1:8" x14ac:dyDescent="0.45">
      <c r="A4" s="1">
        <v>0</v>
      </c>
      <c r="B4" s="1">
        <v>0</v>
      </c>
      <c r="C4" s="1">
        <v>0</v>
      </c>
      <c r="D4" s="1"/>
      <c r="E4" s="1">
        <v>0</v>
      </c>
      <c r="F4" s="1">
        <v>0</v>
      </c>
      <c r="G4" s="1">
        <v>0</v>
      </c>
      <c r="H4" s="1"/>
    </row>
    <row r="5" spans="1:8" x14ac:dyDescent="0.45">
      <c r="A5" s="1">
        <f t="shared" ref="A5:A20" si="0">A4+Sample</f>
        <v>0.1</v>
      </c>
      <c r="B5" s="1">
        <f t="shared" ref="B5:B20" si="1">Vm*COS(G4)</f>
        <v>1</v>
      </c>
      <c r="C5" s="1">
        <f t="shared" ref="C5:C20" si="2">Vm*SIN(G4)</f>
        <v>0</v>
      </c>
      <c r="D5" s="1"/>
      <c r="E5" s="1">
        <f>E4+B4*$H$1</f>
        <v>0</v>
      </c>
      <c r="F5" s="1">
        <f>F4+C4*$H$1</f>
        <v>0</v>
      </c>
      <c r="G5" s="1">
        <f t="shared" ref="G5:G20" si="3">G4+sampletime*Th_dot</f>
        <v>9.6225044864937631E-2</v>
      </c>
      <c r="H5" s="1"/>
    </row>
    <row r="6" spans="1:8" x14ac:dyDescent="0.45">
      <c r="A6" s="1">
        <f t="shared" si="0"/>
        <v>0.2</v>
      </c>
      <c r="B6" s="1">
        <f t="shared" si="1"/>
        <v>0.99537394151309244</v>
      </c>
      <c r="C6" s="1">
        <f t="shared" si="2"/>
        <v>9.6076618158065841E-2</v>
      </c>
      <c r="D6" s="1"/>
      <c r="E6" s="1">
        <f t="shared" ref="E6:E15" si="4">E5+B5*$H$1</f>
        <v>0.1</v>
      </c>
      <c r="F6" s="1">
        <f t="shared" ref="F6:F15" si="5">F5+C5*$H$1</f>
        <v>0</v>
      </c>
      <c r="G6" s="1">
        <f t="shared" si="3"/>
        <v>0.19245008972987526</v>
      </c>
      <c r="H6" s="1"/>
    </row>
    <row r="7" spans="1:8" x14ac:dyDescent="0.45">
      <c r="A7" s="1">
        <f t="shared" si="0"/>
        <v>0.30000000000000004</v>
      </c>
      <c r="B7" s="1">
        <f t="shared" si="1"/>
        <v>0.98153856688661845</v>
      </c>
      <c r="C7" s="1">
        <f t="shared" si="2"/>
        <v>0.1912643242064847</v>
      </c>
      <c r="D7" s="1"/>
      <c r="E7" s="1">
        <f t="shared" si="4"/>
        <v>0.19953739415130925</v>
      </c>
      <c r="F7" s="1">
        <f t="shared" si="5"/>
        <v>9.6076618158065855E-3</v>
      </c>
      <c r="G7" s="1">
        <f t="shared" si="3"/>
        <v>0.28867513459481287</v>
      </c>
      <c r="H7" s="1"/>
    </row>
    <row r="8" spans="1:8" x14ac:dyDescent="0.45">
      <c r="A8" s="1">
        <f t="shared" si="0"/>
        <v>0.4</v>
      </c>
      <c r="B8" s="1">
        <f t="shared" si="1"/>
        <v>0.95862188262499859</v>
      </c>
      <c r="C8" s="1">
        <f t="shared" si="2"/>
        <v>0.28468243035442742</v>
      </c>
      <c r="D8" s="1"/>
      <c r="E8" s="1">
        <f t="shared" si="4"/>
        <v>0.29769125083997111</v>
      </c>
      <c r="F8" s="1">
        <f t="shared" si="5"/>
        <v>2.8734094236455059E-2</v>
      </c>
      <c r="G8" s="1">
        <f t="shared" si="3"/>
        <v>0.38490017945975052</v>
      </c>
      <c r="H8" s="1"/>
    </row>
    <row r="9" spans="1:8" x14ac:dyDescent="0.45">
      <c r="A9" s="1">
        <f t="shared" si="0"/>
        <v>0.5</v>
      </c>
      <c r="B9" s="1">
        <f t="shared" si="1"/>
        <v>0.92683591657167341</v>
      </c>
      <c r="C9" s="1">
        <f t="shared" si="2"/>
        <v>0.37546662135634107</v>
      </c>
      <c r="D9" s="1"/>
      <c r="E9" s="1">
        <f t="shared" si="4"/>
        <v>0.39355343910247098</v>
      </c>
      <c r="F9" s="1">
        <f t="shared" si="5"/>
        <v>5.7202337271897802E-2</v>
      </c>
      <c r="G9" s="1">
        <f t="shared" si="3"/>
        <v>0.48112522432468818</v>
      </c>
      <c r="H9" s="1"/>
    </row>
    <row r="10" spans="1:8" x14ac:dyDescent="0.45">
      <c r="A10" s="1">
        <f t="shared" si="0"/>
        <v>0.6</v>
      </c>
      <c r="B10" s="1">
        <f t="shared" si="1"/>
        <v>0.886474756202694</v>
      </c>
      <c r="C10" s="1">
        <f t="shared" si="2"/>
        <v>0.46277695125770274</v>
      </c>
      <c r="D10" s="1"/>
      <c r="E10" s="1">
        <f t="shared" si="4"/>
        <v>0.48623703075963831</v>
      </c>
      <c r="F10" s="1">
        <f t="shared" si="5"/>
        <v>9.4748999407531911E-2</v>
      </c>
      <c r="G10" s="1">
        <f t="shared" si="3"/>
        <v>0.57735026918962584</v>
      </c>
      <c r="H10" s="1"/>
    </row>
    <row r="11" spans="1:8" x14ac:dyDescent="0.45">
      <c r="A11" s="1">
        <f t="shared" si="0"/>
        <v>0.7</v>
      </c>
      <c r="B11" s="1">
        <f t="shared" si="1"/>
        <v>0.83791182769499306</v>
      </c>
      <c r="C11" s="1">
        <f t="shared" si="2"/>
        <v>0.54580561467324262</v>
      </c>
      <c r="D11" s="1"/>
      <c r="E11" s="1">
        <f t="shared" si="4"/>
        <v>0.57488450637990773</v>
      </c>
      <c r="F11" s="1">
        <f t="shared" si="5"/>
        <v>0.14102669453330219</v>
      </c>
      <c r="G11" s="1">
        <f t="shared" si="3"/>
        <v>0.6735753140545635</v>
      </c>
      <c r="H11" s="1"/>
    </row>
    <row r="12" spans="1:8" x14ac:dyDescent="0.45">
      <c r="A12" s="1">
        <f t="shared" si="0"/>
        <v>0.79999999999999993</v>
      </c>
      <c r="B12" s="1">
        <f t="shared" si="1"/>
        <v>0.78159644094371494</v>
      </c>
      <c r="C12" s="1">
        <f t="shared" si="2"/>
        <v>0.62378442069686058</v>
      </c>
      <c r="D12" s="1"/>
      <c r="E12" s="1">
        <f t="shared" si="4"/>
        <v>0.658675689149407</v>
      </c>
      <c r="F12" s="1">
        <f t="shared" si="5"/>
        <v>0.19560725600062645</v>
      </c>
      <c r="G12" s="1">
        <f t="shared" si="3"/>
        <v>0.76980035891950116</v>
      </c>
      <c r="H12" s="1"/>
    </row>
    <row r="13" spans="1:8" x14ac:dyDescent="0.45">
      <c r="A13" s="1">
        <f t="shared" si="0"/>
        <v>0.89999999999999991</v>
      </c>
      <c r="B13" s="1">
        <f t="shared" si="1"/>
        <v>0.71804963249450793</v>
      </c>
      <c r="C13" s="1">
        <f t="shared" si="2"/>
        <v>0.6959919002937478</v>
      </c>
      <c r="D13" s="1"/>
      <c r="E13" s="1">
        <f t="shared" si="4"/>
        <v>0.73683533324377848</v>
      </c>
      <c r="F13" s="1">
        <f t="shared" si="5"/>
        <v>0.25798569807031252</v>
      </c>
      <c r="G13" s="1">
        <f t="shared" si="3"/>
        <v>0.86602540378443882</v>
      </c>
      <c r="H13" s="1"/>
    </row>
    <row r="14" spans="1:8" x14ac:dyDescent="0.45">
      <c r="A14" s="1">
        <f t="shared" si="0"/>
        <v>0.99999999999999989</v>
      </c>
      <c r="B14" s="1">
        <f t="shared" si="1"/>
        <v>0.64785934485245678</v>
      </c>
      <c r="C14" s="1">
        <f t="shared" si="2"/>
        <v>0.76175998141628931</v>
      </c>
      <c r="D14" s="1"/>
      <c r="E14" s="1">
        <f t="shared" si="4"/>
        <v>0.80864029649322933</v>
      </c>
      <c r="F14" s="1">
        <f t="shared" si="5"/>
        <v>0.32758488809968733</v>
      </c>
      <c r="G14" s="1">
        <f t="shared" si="3"/>
        <v>0.96225044864937648</v>
      </c>
      <c r="H14" s="1"/>
    </row>
    <row r="15" spans="1:8" x14ac:dyDescent="0.45">
      <c r="A15" s="1">
        <f t="shared" si="0"/>
        <v>1.0999999999999999</v>
      </c>
      <c r="B15" s="1">
        <f t="shared" si="1"/>
        <v>0.57167498676925155</v>
      </c>
      <c r="C15" s="1">
        <f t="shared" si="2"/>
        <v>0.82048017008479623</v>
      </c>
      <c r="D15" s="1"/>
      <c r="E15" s="1">
        <f t="shared" si="4"/>
        <v>0.87342623097847505</v>
      </c>
      <c r="F15" s="1">
        <f t="shared" si="5"/>
        <v>0.40376088624131629</v>
      </c>
      <c r="G15" s="1">
        <f t="shared" si="3"/>
        <v>1.0584754935143141</v>
      </c>
      <c r="H15" s="1"/>
    </row>
    <row r="16" spans="1:8" x14ac:dyDescent="0.45">
      <c r="A16" s="1">
        <f t="shared" si="0"/>
        <v>1.2</v>
      </c>
      <c r="B16" s="1">
        <f t="shared" si="1"/>
        <v>0.49020142483745299</v>
      </c>
      <c r="C16" s="1">
        <f t="shared" si="2"/>
        <v>0.8716091802449828</v>
      </c>
      <c r="D16" s="1"/>
      <c r="E16" s="1">
        <f t="shared" ref="E16:E20" si="6">E15+B15*$H$1</f>
        <v>0.93059372965540021</v>
      </c>
      <c r="F16" s="1">
        <f t="shared" ref="F16:F20" si="7">F15+C15*$H$1</f>
        <v>0.48580890324979592</v>
      </c>
      <c r="G16" s="1">
        <f t="shared" si="3"/>
        <v>1.1547005383792517</v>
      </c>
      <c r="H16" s="1"/>
    </row>
    <row r="17" spans="1:8" x14ac:dyDescent="0.45">
      <c r="A17" s="1">
        <f t="shared" si="0"/>
        <v>1.3</v>
      </c>
      <c r="B17" s="1">
        <f t="shared" si="1"/>
        <v>0.40419246198232761</v>
      </c>
      <c r="C17" s="1">
        <f t="shared" si="2"/>
        <v>0.91467396031409176</v>
      </c>
      <c r="D17" s="1"/>
      <c r="E17" s="1">
        <f t="shared" si="6"/>
        <v>0.97961387213914553</v>
      </c>
      <c r="F17" s="1">
        <f t="shared" si="7"/>
        <v>0.57296982127429419</v>
      </c>
      <c r="G17" s="1">
        <f t="shared" si="3"/>
        <v>1.2509255832441892</v>
      </c>
      <c r="H17" s="1"/>
    </row>
    <row r="18" spans="1:8" x14ac:dyDescent="0.45">
      <c r="A18" s="1">
        <f t="shared" si="0"/>
        <v>1.4000000000000001</v>
      </c>
      <c r="B18" s="1">
        <f t="shared" si="1"/>
        <v>0.31444386318900741</v>
      </c>
      <c r="C18" s="1">
        <f t="shared" si="2"/>
        <v>0.949276069909472</v>
      </c>
      <c r="D18" s="1"/>
      <c r="E18" s="1">
        <f t="shared" si="6"/>
        <v>1.0200331183373783</v>
      </c>
      <c r="F18" s="1">
        <f t="shared" si="7"/>
        <v>0.66443721730570338</v>
      </c>
      <c r="G18" s="1">
        <f t="shared" si="3"/>
        <v>1.3471506281091268</v>
      </c>
      <c r="H18" s="1"/>
    </row>
    <row r="19" spans="1:8" x14ac:dyDescent="0.45">
      <c r="A19" s="1">
        <f t="shared" si="0"/>
        <v>1.5000000000000002</v>
      </c>
      <c r="B19" s="1">
        <f t="shared" si="1"/>
        <v>0.22178599299176421</v>
      </c>
      <c r="C19" s="1">
        <f t="shared" si="2"/>
        <v>0.97509536626560644</v>
      </c>
      <c r="D19" s="1"/>
      <c r="E19" s="1">
        <f t="shared" si="6"/>
        <v>1.051477504656279</v>
      </c>
      <c r="F19" s="1">
        <f t="shared" si="7"/>
        <v>0.75936482429665064</v>
      </c>
      <c r="G19" s="1">
        <f t="shared" si="3"/>
        <v>1.4433756729740643</v>
      </c>
      <c r="H19" s="1"/>
    </row>
    <row r="20" spans="1:8" x14ac:dyDescent="0.45">
      <c r="A20" s="1">
        <f t="shared" si="0"/>
        <v>1.6000000000000003</v>
      </c>
      <c r="B20" s="1">
        <f t="shared" si="1"/>
        <v>0.12707613284420752</v>
      </c>
      <c r="C20" s="1">
        <f t="shared" si="2"/>
        <v>0.9918929662324264</v>
      </c>
      <c r="D20" s="1"/>
      <c r="E20" s="1">
        <f t="shared" si="6"/>
        <v>1.0736561039554553</v>
      </c>
      <c r="F20" s="1">
        <f t="shared" si="7"/>
        <v>0.85687436092321123</v>
      </c>
      <c r="G20" s="1">
        <f t="shared" si="3"/>
        <v>1.5396007178390019</v>
      </c>
      <c r="H20" s="1"/>
    </row>
    <row r="21" spans="1:8" x14ac:dyDescent="0.45">
      <c r="A21" s="2"/>
      <c r="B21" s="2"/>
      <c r="C21" s="2"/>
      <c r="D21" s="2"/>
      <c r="E21" s="2"/>
      <c r="F21" s="2"/>
      <c r="G21" s="2"/>
      <c r="H21" s="2"/>
    </row>
    <row r="22" spans="1:8" x14ac:dyDescent="0.45">
      <c r="A22" s="2"/>
      <c r="B22" s="2"/>
      <c r="C22" s="2"/>
      <c r="D22" s="2"/>
      <c r="E22" s="2"/>
      <c r="F22" s="2"/>
      <c r="G22" s="2"/>
      <c r="H22" s="2"/>
    </row>
    <row r="23" spans="1:8" x14ac:dyDescent="0.45">
      <c r="A23" s="2" t="s">
        <v>12</v>
      </c>
      <c r="B23" s="2"/>
      <c r="C23" s="2"/>
      <c r="D23" s="2"/>
      <c r="E23" s="2"/>
      <c r="F23" s="2"/>
      <c r="G23" s="2"/>
      <c r="H23" s="2"/>
    </row>
    <row r="24" spans="1:8" x14ac:dyDescent="0.45">
      <c r="A24" s="4" t="s">
        <v>11</v>
      </c>
      <c r="B24" s="5"/>
      <c r="C24" s="5"/>
      <c r="D24" s="6">
        <v>1</v>
      </c>
    </row>
    <row r="25" spans="1:8" x14ac:dyDescent="0.45">
      <c r="A25" s="7" t="s">
        <v>16</v>
      </c>
      <c r="B25" s="8"/>
      <c r="C25" s="8"/>
      <c r="D25" s="9">
        <v>30</v>
      </c>
    </row>
    <row r="26" spans="1:8" x14ac:dyDescent="0.45">
      <c r="A26" s="10" t="s">
        <v>14</v>
      </c>
      <c r="B26" s="3"/>
      <c r="C26" s="3"/>
      <c r="D26" s="3">
        <v>0.6</v>
      </c>
    </row>
    <row r="27" spans="1:8" x14ac:dyDescent="0.45">
      <c r="A27" s="3"/>
      <c r="B27" s="3"/>
      <c r="C27" s="3"/>
      <c r="D27" s="3"/>
    </row>
    <row r="28" spans="1:8" x14ac:dyDescent="0.45">
      <c r="A28" s="10" t="s">
        <v>13</v>
      </c>
      <c r="B28" s="3"/>
      <c r="C28" s="3"/>
      <c r="D28" s="3"/>
    </row>
    <row r="29" spans="1:8" ht="15.75" x14ac:dyDescent="0.45">
      <c r="A29" s="11" t="s">
        <v>10</v>
      </c>
      <c r="B29" s="12"/>
      <c r="C29" s="13"/>
      <c r="D29" s="1">
        <f>$D$25/180*PI()</f>
        <v>0.52359877559829882</v>
      </c>
    </row>
    <row r="30" spans="1:8" x14ac:dyDescent="0.45">
      <c r="A30" s="14"/>
      <c r="B30" s="15"/>
      <c r="C30" s="2"/>
      <c r="D30" s="16"/>
    </row>
    <row r="31" spans="1:8" x14ac:dyDescent="0.45">
      <c r="A31" s="14" t="s">
        <v>15</v>
      </c>
      <c r="B31" s="15"/>
      <c r="C31" s="2"/>
      <c r="D31" s="16">
        <f>V*TAN(steerang)/Veh_Length</f>
        <v>0.96225044864937626</v>
      </c>
    </row>
    <row r="32" spans="1:8" x14ac:dyDescent="0.45">
      <c r="A32" s="17"/>
      <c r="B32" s="18"/>
      <c r="C32" s="18"/>
      <c r="D32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Sheet1</vt:lpstr>
      <vt:lpstr>Sheet2</vt:lpstr>
      <vt:lpstr>Sheet3</vt:lpstr>
      <vt:lpstr>Length</vt:lpstr>
      <vt:lpstr>Maxtime</vt:lpstr>
      <vt:lpstr>Sample</vt:lpstr>
      <vt:lpstr>sampletime</vt:lpstr>
      <vt:lpstr>Steer_angle</vt:lpstr>
      <vt:lpstr>steerang</vt:lpstr>
      <vt:lpstr>Th_dot</vt:lpstr>
      <vt:lpstr>theta_dot</vt:lpstr>
      <vt:lpstr>thetadot</vt:lpstr>
      <vt:lpstr>V</vt:lpstr>
      <vt:lpstr>Veh_Length</vt:lpstr>
      <vt:lpstr>VL</vt:lpstr>
      <vt:lpstr>Vm</vt:lpstr>
      <vt:lpstr>VR</vt:lpstr>
      <vt:lpstr>Width</vt:lpstr>
    </vt:vector>
  </TitlesOfParts>
  <Company>Staffordshire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Sam Wane</cp:lastModifiedBy>
  <dcterms:created xsi:type="dcterms:W3CDTF">2013-07-08T14:12:40Z</dcterms:created>
  <dcterms:modified xsi:type="dcterms:W3CDTF">2024-04-28T11:35:24Z</dcterms:modified>
</cp:coreProperties>
</file>