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ownloads/"/>
    </mc:Choice>
  </mc:AlternateContent>
  <xr:revisionPtr revIDLastSave="0" documentId="13_ncr:9_{6DE978B0-9CC9-0847-876A-CBF5A100285E}" xr6:coauthVersionLast="47" xr6:coauthVersionMax="47" xr10:uidLastSave="{00000000-0000-0000-0000-000000000000}"/>
  <bookViews>
    <workbookView xWindow="26240" yWindow="500" windowWidth="24960" windowHeight="28300" xr2:uid="{ACD39D8D-65F9-43B8-8004-25B666A23E46}"/>
  </bookViews>
  <sheets>
    <sheet name="Model 1" sheetId="1" r:id="rId1"/>
    <sheet name="Model 2" sheetId="2" r:id="rId2"/>
    <sheet name="Model 3" sheetId="3" r:id="rId3"/>
    <sheet name="Model 4" sheetId="4" r:id="rId4"/>
    <sheet name="Model 5" sheetId="5" r:id="rId5"/>
    <sheet name="Model 6" sheetId="6" r:id="rId6"/>
    <sheet name="Model 7" sheetId="7" r:id="rId7"/>
    <sheet name="All" sheetId="8" r:id="rId8"/>
    <sheet name="Xie" sheetId="9" r:id="rId9"/>
    <sheet name="Baek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7" l="1" a="1"/>
  <c r="K2" i="7" s="1"/>
  <c r="K2" i="6" a="1"/>
  <c r="K2" i="6" s="1"/>
  <c r="K2" i="5" a="1"/>
  <c r="K2" i="5" s="1"/>
  <c r="K2" i="4" a="1"/>
  <c r="K2" i="4" s="1"/>
  <c r="K2" i="3" a="1"/>
  <c r="K2" i="3" s="1"/>
  <c r="K2" i="2" a="1"/>
  <c r="K2" i="2" s="1"/>
  <c r="K2" i="1" a="1"/>
  <c r="K2" i="1" s="1"/>
  <c r="C3" i="10"/>
  <c r="C4" i="10"/>
  <c r="C2" i="10"/>
  <c r="D3" i="10"/>
  <c r="D4" i="10"/>
  <c r="D2" i="10"/>
  <c r="F2" i="10" s="1"/>
  <c r="C3" i="9"/>
  <c r="C2" i="9"/>
  <c r="G2" i="2"/>
  <c r="G3" i="2"/>
  <c r="G4" i="2"/>
  <c r="G5" i="2"/>
  <c r="I2" i="1"/>
  <c r="J2" i="1"/>
  <c r="I2" i="2"/>
  <c r="J2" i="2"/>
  <c r="I2" i="3"/>
  <c r="J2" i="3"/>
  <c r="I2" i="4"/>
  <c r="J2" i="4"/>
  <c r="I2" i="6"/>
  <c r="I2" i="7"/>
  <c r="I2" i="5"/>
  <c r="J2" i="5"/>
  <c r="J2" i="6"/>
  <c r="J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<sst xmlns="http://schemas.openxmlformats.org/spreadsheetml/2006/main" count="68" uniqueCount="14">
  <si>
    <t>Image</t>
  </si>
  <si>
    <t>Ground Truth</t>
  </si>
  <si>
    <t>Model Count</t>
  </si>
  <si>
    <t>Num. Error</t>
  </si>
  <si>
    <t>% Error</t>
  </si>
  <si>
    <t>Model</t>
  </si>
  <si>
    <t>Num_Error</t>
  </si>
  <si>
    <t>Pct_Error</t>
  </si>
  <si>
    <t>GT</t>
  </si>
  <si>
    <t>Count</t>
  </si>
  <si>
    <t>Pct</t>
  </si>
  <si>
    <t>Num</t>
  </si>
  <si>
    <t>RMSE</t>
  </si>
  <si>
    <t>Avg_Pct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</si>
</sst>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2F23-841A-4EE8-93EF-47562D1691AB}">
  <dimension ref="A1:K5"/>
  <sheetViews>
    <sheetView tabSelected="1" workbookViewId="0">
      <selection activeCell="K2" sqref="K2"/>
    </sheetView>
  </sheetViews>
  <sheetFormatPr baseColWidth="10" defaultColWidth="8.83203125" defaultRowHeight="15" x14ac:dyDescent="0.2"/>
  <cols>
    <col min="11" max="11" width="16.664062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11</v>
      </c>
      <c r="J1" t="s">
        <v>10</v>
      </c>
      <c r="K1" t="s">
        <v>12</v>
      </c>
    </row>
    <row r="2" spans="1:11" ht="27" x14ac:dyDescent="0.3">
      <c r="A2">
        <v>0</v>
      </c>
      <c r="B2">
        <v>37</v>
      </c>
      <c r="C2">
        <v>81</v>
      </c>
      <c r="D2">
        <v>7</v>
      </c>
      <c r="E2">
        <v>74</v>
      </c>
      <c r="F2">
        <v>91.358024691357997</v>
      </c>
      <c r="I2">
        <f>AVERAGE(E:E)</f>
        <v>74.25</v>
      </c>
      <c r="J2">
        <f>AVERAGE(F:F)</f>
        <v>90.767435163200645</v>
      </c>
      <c r="K2" s="1" cm="1">
        <f t="array" ref="K2">SQRT(SUMSQ(C2:C5-D2:D5) / COUNTA(C2:C5))</f>
        <v>75.63894499528665</v>
      </c>
    </row>
    <row r="3" spans="1:11" x14ac:dyDescent="0.2">
      <c r="A3">
        <v>1</v>
      </c>
      <c r="B3">
        <v>39</v>
      </c>
      <c r="C3">
        <v>58</v>
      </c>
      <c r="D3">
        <v>6</v>
      </c>
      <c r="E3">
        <v>52</v>
      </c>
      <c r="F3">
        <v>89.655172413793096</v>
      </c>
    </row>
    <row r="4" spans="1:11" x14ac:dyDescent="0.2">
      <c r="A4">
        <v>2</v>
      </c>
      <c r="B4">
        <v>41</v>
      </c>
      <c r="C4">
        <v>86</v>
      </c>
      <c r="D4">
        <v>7</v>
      </c>
      <c r="E4">
        <v>79</v>
      </c>
      <c r="F4">
        <v>91.860465116279002</v>
      </c>
    </row>
    <row r="5" spans="1:11" x14ac:dyDescent="0.2">
      <c r="A5">
        <v>3</v>
      </c>
      <c r="B5">
        <v>44</v>
      </c>
      <c r="C5">
        <v>102</v>
      </c>
      <c r="D5">
        <v>10</v>
      </c>
      <c r="E5">
        <v>92</v>
      </c>
      <c r="F5">
        <v>90.196078431372499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6C22-E84A-4C94-B8E1-3641771CD4A1}">
  <dimension ref="A1:K5"/>
  <sheetViews>
    <sheetView workbookViewId="0">
      <selection activeCell="J1" sqref="J1"/>
    </sheetView>
  </sheetViews>
  <sheetFormatPr baseColWidth="10" defaultColWidth="8.8320312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11</v>
      </c>
      <c r="J1" t="s">
        <v>10</v>
      </c>
      <c r="K1" t="s">
        <v>12</v>
      </c>
    </row>
    <row r="2" spans="1:11" ht="27" x14ac:dyDescent="0.3">
      <c r="A2">
        <v>0</v>
      </c>
      <c r="B2">
        <v>37</v>
      </c>
      <c r="C2">
        <v>81</v>
      </c>
      <c r="D2">
        <v>193</v>
      </c>
      <c r="E2">
        <v>112</v>
      </c>
      <c r="F2">
        <v>138.271604938271</v>
      </c>
      <c r="G2">
        <f>(ABS(D2-C2) / C2) * 100</f>
        <v>138.27160493827159</v>
      </c>
      <c r="I2">
        <f>AVERAGE(E:E)</f>
        <v>87</v>
      </c>
      <c r="J2">
        <f>AVERAGE(F:F)</f>
        <v>103.00194686565092</v>
      </c>
      <c r="K2" s="1" cm="1">
        <f t="array" ref="K2">SQRT(SUMSQ(C2:C5-D2:D5) / COUNTA(C2:C5))</f>
        <v>94.496031662710578</v>
      </c>
    </row>
    <row r="3" spans="1:11" x14ac:dyDescent="0.2">
      <c r="A3">
        <v>1</v>
      </c>
      <c r="B3">
        <v>39</v>
      </c>
      <c r="C3">
        <v>58</v>
      </c>
      <c r="D3">
        <v>100</v>
      </c>
      <c r="E3">
        <v>42</v>
      </c>
      <c r="F3">
        <v>72.413793103448199</v>
      </c>
      <c r="G3">
        <f>(ABS(C3-D3) / D3) * 100</f>
        <v>42</v>
      </c>
    </row>
    <row r="4" spans="1:11" x14ac:dyDescent="0.2">
      <c r="A4">
        <v>2</v>
      </c>
      <c r="B4">
        <v>41</v>
      </c>
      <c r="C4">
        <v>86</v>
      </c>
      <c r="D4">
        <v>147</v>
      </c>
      <c r="E4">
        <v>61</v>
      </c>
      <c r="F4">
        <v>70.930232558139494</v>
      </c>
      <c r="G4">
        <f>(ABS(C4-D4) / D4) * 100</f>
        <v>41.496598639455783</v>
      </c>
    </row>
    <row r="5" spans="1:11" x14ac:dyDescent="0.2">
      <c r="A5">
        <v>3</v>
      </c>
      <c r="B5">
        <v>44</v>
      </c>
      <c r="C5">
        <v>102</v>
      </c>
      <c r="D5">
        <v>235</v>
      </c>
      <c r="E5">
        <v>133</v>
      </c>
      <c r="F5">
        <v>130.392156862745</v>
      </c>
      <c r="G5">
        <f>(ABS(C5-D5) / D5) * 100</f>
        <v>56.59574468085107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7B1C-4B5B-4532-B9E7-5B26FCD99697}">
  <dimension ref="A1:K5"/>
  <sheetViews>
    <sheetView workbookViewId="0">
      <selection activeCell="I2" sqref="I2"/>
    </sheetView>
  </sheetViews>
  <sheetFormatPr baseColWidth="10" defaultColWidth="8.8320312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11</v>
      </c>
      <c r="J1" t="s">
        <v>10</v>
      </c>
      <c r="K1" t="s">
        <v>12</v>
      </c>
    </row>
    <row r="2" spans="1:11" ht="27" x14ac:dyDescent="0.3">
      <c r="A2">
        <v>0</v>
      </c>
      <c r="B2">
        <v>37</v>
      </c>
      <c r="C2">
        <v>81</v>
      </c>
      <c r="D2">
        <v>183</v>
      </c>
      <c r="E2">
        <v>102</v>
      </c>
      <c r="F2">
        <v>125.925925925925</v>
      </c>
      <c r="I2">
        <f>AVERAGE(E:E)</f>
        <v>83.25</v>
      </c>
      <c r="J2">
        <f>AVERAGE(F:F)</f>
        <v>101.85095645671562</v>
      </c>
      <c r="K2" s="1" cm="1">
        <f t="array" ref="K2">SQRT(SUMSQ(C2:C5-D2:D5) / COUNTA(C2:C5))</f>
        <v>86.49710977830415</v>
      </c>
    </row>
    <row r="3" spans="1:11" x14ac:dyDescent="0.2">
      <c r="A3">
        <v>1</v>
      </c>
      <c r="B3">
        <v>39</v>
      </c>
      <c r="C3">
        <v>58</v>
      </c>
      <c r="D3">
        <v>117</v>
      </c>
      <c r="E3">
        <v>59</v>
      </c>
      <c r="F3">
        <v>101.72413793103399</v>
      </c>
    </row>
    <row r="4" spans="1:11" x14ac:dyDescent="0.2">
      <c r="A4">
        <v>2</v>
      </c>
      <c r="B4">
        <v>41</v>
      </c>
      <c r="C4">
        <v>86</v>
      </c>
      <c r="D4">
        <v>147</v>
      </c>
      <c r="E4">
        <v>61</v>
      </c>
      <c r="F4">
        <v>70.930232558139494</v>
      </c>
    </row>
    <row r="5" spans="1:11" x14ac:dyDescent="0.2">
      <c r="A5">
        <v>3</v>
      </c>
      <c r="B5">
        <v>44</v>
      </c>
      <c r="C5">
        <v>102</v>
      </c>
      <c r="D5">
        <v>213</v>
      </c>
      <c r="E5">
        <v>111</v>
      </c>
      <c r="F5">
        <v>108.823529411764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9D8B-8520-49FA-AA78-5E9CEA205A05}">
  <dimension ref="A1:K5"/>
  <sheetViews>
    <sheetView workbookViewId="0">
      <selection activeCell="I2" sqref="I2"/>
    </sheetView>
  </sheetViews>
  <sheetFormatPr baseColWidth="10" defaultColWidth="8.8320312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11</v>
      </c>
      <c r="J1" t="s">
        <v>10</v>
      </c>
      <c r="K1" t="s">
        <v>12</v>
      </c>
    </row>
    <row r="2" spans="1:11" ht="27" x14ac:dyDescent="0.3">
      <c r="A2">
        <v>0</v>
      </c>
      <c r="B2">
        <v>37</v>
      </c>
      <c r="C2">
        <v>81</v>
      </c>
      <c r="D2">
        <v>145</v>
      </c>
      <c r="E2">
        <v>64</v>
      </c>
      <c r="F2">
        <v>79.012345679012299</v>
      </c>
      <c r="I2">
        <f>AVERAGE(E:E)</f>
        <v>63</v>
      </c>
      <c r="J2">
        <f>AVERAGE(F:F)</f>
        <v>75.363020850622419</v>
      </c>
      <c r="K2" s="1" cm="1">
        <f t="array" ref="K2">SQRT(SUMSQ(C2:C5-D2:D5) / COUNTA(C2:C5))</f>
        <v>66.929066929100387</v>
      </c>
    </row>
    <row r="3" spans="1:11" x14ac:dyDescent="0.2">
      <c r="A3">
        <v>1</v>
      </c>
      <c r="B3">
        <v>39</v>
      </c>
      <c r="C3">
        <v>58</v>
      </c>
      <c r="D3">
        <v>97</v>
      </c>
      <c r="E3">
        <v>39</v>
      </c>
      <c r="F3">
        <v>67.241379310344797</v>
      </c>
    </row>
    <row r="4" spans="1:11" x14ac:dyDescent="0.2">
      <c r="A4">
        <v>2</v>
      </c>
      <c r="B4">
        <v>41</v>
      </c>
      <c r="C4">
        <v>86</v>
      </c>
      <c r="D4">
        <v>136</v>
      </c>
      <c r="E4">
        <v>50</v>
      </c>
      <c r="F4">
        <v>58.139534883720899</v>
      </c>
    </row>
    <row r="5" spans="1:11" x14ac:dyDescent="0.2">
      <c r="A5">
        <v>3</v>
      </c>
      <c r="B5">
        <v>44</v>
      </c>
      <c r="C5">
        <v>102</v>
      </c>
      <c r="D5">
        <v>201</v>
      </c>
      <c r="E5">
        <v>99</v>
      </c>
      <c r="F5">
        <v>97.058823529411697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8FE9-5D69-4A9E-B13F-D27C25455882}">
  <dimension ref="A1:K5"/>
  <sheetViews>
    <sheetView workbookViewId="0">
      <selection activeCell="I2" sqref="I2"/>
    </sheetView>
  </sheetViews>
  <sheetFormatPr baseColWidth="10" defaultColWidth="8.8320312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11</v>
      </c>
      <c r="J1" t="s">
        <v>10</v>
      </c>
      <c r="K1" t="s">
        <v>12</v>
      </c>
    </row>
    <row r="2" spans="1:11" ht="27" x14ac:dyDescent="0.3">
      <c r="A2">
        <v>0</v>
      </c>
      <c r="B2">
        <v>37</v>
      </c>
      <c r="C2">
        <v>81</v>
      </c>
      <c r="D2">
        <v>159</v>
      </c>
      <c r="E2">
        <v>78</v>
      </c>
      <c r="F2">
        <v>96.296296296296205</v>
      </c>
      <c r="I2">
        <f>AVERAGE(E:E)</f>
        <v>62.5</v>
      </c>
      <c r="J2">
        <f>AVERAGE(F:F)</f>
        <v>77.071070787755474</v>
      </c>
      <c r="K2" s="1" cm="1">
        <f t="array" ref="K2">SQRT(SUMSQ(C2:C5-D2:D5) / COUNTA(C2:C5))</f>
        <v>64.953829756219918</v>
      </c>
    </row>
    <row r="3" spans="1:11" x14ac:dyDescent="0.2">
      <c r="A3">
        <v>1</v>
      </c>
      <c r="B3">
        <v>39</v>
      </c>
      <c r="C3">
        <v>58</v>
      </c>
      <c r="D3">
        <v>106</v>
      </c>
      <c r="E3">
        <v>48</v>
      </c>
      <c r="F3">
        <v>82.758620689655103</v>
      </c>
    </row>
    <row r="4" spans="1:11" x14ac:dyDescent="0.2">
      <c r="A4">
        <v>2</v>
      </c>
      <c r="B4">
        <v>41</v>
      </c>
      <c r="C4">
        <v>86</v>
      </c>
      <c r="D4">
        <v>128</v>
      </c>
      <c r="E4">
        <v>42</v>
      </c>
      <c r="F4">
        <v>48.837209302325498</v>
      </c>
    </row>
    <row r="5" spans="1:11" x14ac:dyDescent="0.2">
      <c r="A5">
        <v>3</v>
      </c>
      <c r="B5">
        <v>44</v>
      </c>
      <c r="C5">
        <v>102</v>
      </c>
      <c r="D5">
        <v>184</v>
      </c>
      <c r="E5">
        <v>82</v>
      </c>
      <c r="F5">
        <v>80.392156862745097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20D9-56A7-48A6-8433-F32F596A3D6B}">
  <dimension ref="A1:K5"/>
  <sheetViews>
    <sheetView workbookViewId="0">
      <selection activeCell="I2" sqref="I2"/>
    </sheetView>
  </sheetViews>
  <sheetFormatPr baseColWidth="10" defaultColWidth="8.8320312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11</v>
      </c>
      <c r="J1" t="s">
        <v>10</v>
      </c>
      <c r="K1" t="s">
        <v>12</v>
      </c>
    </row>
    <row r="2" spans="1:11" ht="27" x14ac:dyDescent="0.3">
      <c r="A2">
        <v>0</v>
      </c>
      <c r="B2">
        <v>37</v>
      </c>
      <c r="C2">
        <v>81</v>
      </c>
      <c r="D2">
        <v>117</v>
      </c>
      <c r="E2">
        <v>36</v>
      </c>
      <c r="F2">
        <v>44.4444444444444</v>
      </c>
      <c r="I2">
        <f>AVERAGE(E:E)</f>
        <v>16</v>
      </c>
      <c r="J2">
        <f>AVERAGE(F:F)</f>
        <v>20.892625962440544</v>
      </c>
      <c r="K2" s="1" cm="1">
        <f t="array" ref="K2">SQRT(SUMSQ(C2:C5-D2:D5) / COUNTA(C2:C5))</f>
        <v>20.012496096189501</v>
      </c>
    </row>
    <row r="3" spans="1:11" x14ac:dyDescent="0.2">
      <c r="A3">
        <v>1</v>
      </c>
      <c r="B3">
        <v>39</v>
      </c>
      <c r="C3">
        <v>58</v>
      </c>
      <c r="D3">
        <v>45</v>
      </c>
      <c r="E3">
        <v>13</v>
      </c>
      <c r="F3">
        <v>22.413793103448199</v>
      </c>
    </row>
    <row r="4" spans="1:11" x14ac:dyDescent="0.2">
      <c r="A4">
        <v>2</v>
      </c>
      <c r="B4">
        <v>41</v>
      </c>
      <c r="C4">
        <v>86</v>
      </c>
      <c r="D4">
        <v>75</v>
      </c>
      <c r="E4">
        <v>11</v>
      </c>
      <c r="F4">
        <v>12.790697674418601</v>
      </c>
    </row>
    <row r="5" spans="1:11" x14ac:dyDescent="0.2">
      <c r="A5">
        <v>3</v>
      </c>
      <c r="B5">
        <v>44</v>
      </c>
      <c r="C5">
        <v>102</v>
      </c>
      <c r="D5">
        <v>106</v>
      </c>
      <c r="E5">
        <v>4</v>
      </c>
      <c r="F5">
        <v>3.9215686274509798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FABF-67D2-4994-B33A-CE602325F7C3}">
  <dimension ref="A1:K5"/>
  <sheetViews>
    <sheetView workbookViewId="0">
      <selection activeCell="I2" sqref="I2"/>
    </sheetView>
  </sheetViews>
  <sheetFormatPr baseColWidth="10" defaultColWidth="8.8320312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11</v>
      </c>
      <c r="J1" t="s">
        <v>10</v>
      </c>
      <c r="K1" t="s">
        <v>12</v>
      </c>
    </row>
    <row r="2" spans="1:11" ht="27" x14ac:dyDescent="0.3">
      <c r="A2">
        <v>0</v>
      </c>
      <c r="B2">
        <v>37</v>
      </c>
      <c r="C2">
        <v>81</v>
      </c>
      <c r="D2">
        <v>95</v>
      </c>
      <c r="E2">
        <v>14</v>
      </c>
      <c r="F2">
        <v>17.283950617283899</v>
      </c>
      <c r="I2">
        <f>AVERAGE(E:E)</f>
        <v>15</v>
      </c>
      <c r="J2">
        <f>AVERAGE(F:F)</f>
        <v>18.237131497583977</v>
      </c>
      <c r="K2" s="1" cm="1">
        <f t="array" ref="K2">SQRT(SUMSQ(C2:C5-D2:D5) / COUNTA(C2:C5))</f>
        <v>16.170961628796228</v>
      </c>
    </row>
    <row r="3" spans="1:11" x14ac:dyDescent="0.2">
      <c r="A3">
        <v>1</v>
      </c>
      <c r="B3">
        <v>39</v>
      </c>
      <c r="C3">
        <v>58</v>
      </c>
      <c r="D3">
        <v>46</v>
      </c>
      <c r="E3">
        <v>12</v>
      </c>
      <c r="F3">
        <v>20.689655172413701</v>
      </c>
    </row>
    <row r="4" spans="1:11" x14ac:dyDescent="0.2">
      <c r="A4">
        <v>2</v>
      </c>
      <c r="B4">
        <v>41</v>
      </c>
      <c r="C4">
        <v>86</v>
      </c>
      <c r="D4">
        <v>95</v>
      </c>
      <c r="E4">
        <v>9</v>
      </c>
      <c r="F4">
        <v>10.465116279069701</v>
      </c>
    </row>
    <row r="5" spans="1:11" x14ac:dyDescent="0.2">
      <c r="A5">
        <v>3</v>
      </c>
      <c r="B5">
        <v>44</v>
      </c>
      <c r="C5">
        <v>102</v>
      </c>
      <c r="D5">
        <v>127</v>
      </c>
      <c r="E5">
        <v>25</v>
      </c>
      <c r="F5">
        <v>24.509803921568601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841C-1B7E-4C38-AB44-B313D3352743}">
  <dimension ref="A1:D8"/>
  <sheetViews>
    <sheetView workbookViewId="0">
      <selection activeCell="D8" sqref="D8"/>
    </sheetView>
  </sheetViews>
  <sheetFormatPr baseColWidth="10" defaultColWidth="8.83203125" defaultRowHeight="15" x14ac:dyDescent="0.2"/>
  <cols>
    <col min="2" max="2" width="10.5" bestFit="1" customWidth="1"/>
    <col min="3" max="3" width="9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12</v>
      </c>
    </row>
    <row r="2" spans="1:4" x14ac:dyDescent="0.2">
      <c r="A2">
        <v>1</v>
      </c>
      <c r="B2">
        <v>74.25</v>
      </c>
      <c r="C2">
        <v>90.767435163200645</v>
      </c>
      <c r="D2">
        <v>75.63894499528665</v>
      </c>
    </row>
    <row r="3" spans="1:4" x14ac:dyDescent="0.2">
      <c r="A3">
        <v>2</v>
      </c>
      <c r="B3">
        <v>87</v>
      </c>
      <c r="C3">
        <v>103.00194686565092</v>
      </c>
      <c r="D3">
        <v>94.496031662710578</v>
      </c>
    </row>
    <row r="4" spans="1:4" x14ac:dyDescent="0.2">
      <c r="A4">
        <v>3</v>
      </c>
      <c r="B4">
        <v>83.25</v>
      </c>
      <c r="C4">
        <v>101.85095645671562</v>
      </c>
      <c r="D4">
        <v>86.49710977830415</v>
      </c>
    </row>
    <row r="5" spans="1:4" x14ac:dyDescent="0.2">
      <c r="A5">
        <v>4</v>
      </c>
      <c r="B5">
        <v>63</v>
      </c>
      <c r="C5">
        <v>75.363020850622419</v>
      </c>
      <c r="D5">
        <v>66.929066929100387</v>
      </c>
    </row>
    <row r="6" spans="1:4" x14ac:dyDescent="0.2">
      <c r="A6">
        <v>5</v>
      </c>
      <c r="B6">
        <v>62.5</v>
      </c>
      <c r="C6">
        <v>77.071070787755474</v>
      </c>
      <c r="D6">
        <v>64.953829756219918</v>
      </c>
    </row>
    <row r="7" spans="1:4" x14ac:dyDescent="0.2">
      <c r="A7">
        <v>6</v>
      </c>
      <c r="B7">
        <v>16</v>
      </c>
      <c r="C7">
        <v>20.892625962440544</v>
      </c>
      <c r="D7">
        <v>20.012496096189501</v>
      </c>
    </row>
    <row r="8" spans="1:4" x14ac:dyDescent="0.2">
      <c r="A8">
        <v>7</v>
      </c>
      <c r="B8">
        <v>15</v>
      </c>
      <c r="C8">
        <v>18.237131497583977</v>
      </c>
      <c r="D8">
        <v>16.170961628796228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BCA6-287F-EA49-AC8A-CBB3B6847C9E}">
  <dimension ref="A1:C3"/>
  <sheetViews>
    <sheetView workbookViewId="0">
      <selection sqref="A1:C2"/>
    </sheetView>
  </sheetViews>
  <sheetFormatPr baseColWidth="10" defaultRowHeight="15" x14ac:dyDescent="0.2"/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>
        <v>705</v>
      </c>
      <c r="B2">
        <v>699</v>
      </c>
      <c r="C2">
        <f>(ABS(B2 - A2) / A2) * 100</f>
        <v>0.85106382978723405</v>
      </c>
    </row>
    <row r="3" spans="1:3" x14ac:dyDescent="0.2">
      <c r="A3">
        <v>1502</v>
      </c>
      <c r="B3">
        <v>1473</v>
      </c>
      <c r="C3">
        <f>(ABS(B3 - A3) / A3) * 100</f>
        <v>1.9307589880159786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165E-29F3-134A-8757-010E0B4966AD}">
  <dimension ref="A1:F4"/>
  <sheetViews>
    <sheetView workbookViewId="0">
      <selection activeCell="H12" sqref="H12"/>
    </sheetView>
  </sheetViews>
  <sheetFormatPr baseColWidth="10" defaultRowHeight="15" x14ac:dyDescent="0.2"/>
  <sheetData>
    <row r="1" spans="1:6" x14ac:dyDescent="0.2">
      <c r="A1" t="s">
        <v>8</v>
      </c>
      <c r="B1" t="s">
        <v>9</v>
      </c>
      <c r="C1" t="s">
        <v>11</v>
      </c>
      <c r="D1" t="s">
        <v>10</v>
      </c>
      <c r="F1" t="s">
        <v>13</v>
      </c>
    </row>
    <row r="2" spans="1:6" x14ac:dyDescent="0.2">
      <c r="A2">
        <v>195</v>
      </c>
      <c r="B2">
        <v>165</v>
      </c>
      <c r="C2">
        <f>ABS(B2 - A2)</f>
        <v>30</v>
      </c>
      <c r="D2">
        <f>(ABS(B2 - A2) / A2) * 100</f>
        <v>15.384615384615385</v>
      </c>
      <c r="F2">
        <f>AVERAGE(D:D)</f>
        <v>28.194309206967432</v>
      </c>
    </row>
    <row r="3" spans="1:6" x14ac:dyDescent="0.2">
      <c r="A3">
        <v>158</v>
      </c>
      <c r="B3">
        <v>162</v>
      </c>
      <c r="C3">
        <f>ABS(B3 - A3)</f>
        <v>4</v>
      </c>
      <c r="D3">
        <f>(ABS(B3 - A3) / A3) * 100</f>
        <v>2.5316455696202533</v>
      </c>
    </row>
    <row r="4" spans="1:6" x14ac:dyDescent="0.2">
      <c r="A4">
        <v>141</v>
      </c>
      <c r="B4">
        <v>235</v>
      </c>
      <c r="C4">
        <f>ABS(B4 - A4)</f>
        <v>94</v>
      </c>
      <c r="D4">
        <f>(ABS(B4 - A4) / A4) * 100</f>
        <v>66.666666666666657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Model 1</vt:lpstr>
      <vt:lpstr>Model 2</vt:lpstr>
      <vt:lpstr>Model 3</vt:lpstr>
      <vt:lpstr>Model 4</vt:lpstr>
      <vt:lpstr>Model 5</vt:lpstr>
      <vt:lpstr>Model 6</vt:lpstr>
      <vt:lpstr>Model 7</vt:lpstr>
      <vt:lpstr>All</vt:lpstr>
      <vt:lpstr>Xie</vt:lpstr>
      <vt:lpstr>Baek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Weir (1705827)</dc:creator>
  <cp:lastModifiedBy>Microsoft Office User</cp:lastModifiedBy>
  <dcterms:created xsi:type="dcterms:W3CDTF">2022-04-30T17:45:50Z</dcterms:created>
  <dcterms:modified xsi:type="dcterms:W3CDTF">2022-05-06T15:01:02Z</dcterms:modified>
</cp:coreProperties>
</file>