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80" windowWidth="16395" windowHeight="4890" activeTab="16"/>
  </bookViews>
  <sheets>
    <sheet name="01-25" sheetId="163" r:id="rId1"/>
    <sheet name="02-25" sheetId="164" r:id="rId2"/>
    <sheet name="03-25" sheetId="165" r:id="rId3"/>
    <sheet name="04-25" sheetId="166" r:id="rId4"/>
    <sheet name="05-25" sheetId="167" r:id="rId5"/>
    <sheet name="06-25" sheetId="168" r:id="rId6"/>
    <sheet name="07-25" sheetId="169" r:id="rId7"/>
    <sheet name="08-25" sheetId="170" r:id="rId8"/>
    <sheet name="09-25" sheetId="171" r:id="rId9"/>
    <sheet name="10-25" sheetId="172" r:id="rId10"/>
    <sheet name="11-25" sheetId="173" r:id="rId11"/>
    <sheet name="12-25" sheetId="174" r:id="rId12"/>
    <sheet name="13-25" sheetId="175" r:id="rId13"/>
    <sheet name="14-25" sheetId="176" r:id="rId14"/>
    <sheet name="15-25" sheetId="177" r:id="rId15"/>
    <sheet name="17-25" sheetId="178" r:id="rId16"/>
    <sheet name="18-25" sheetId="179" r:id="rId17"/>
  </sheets>
  <definedNames>
    <definedName name="_xlnm._FilterDatabase" localSheetId="0" hidden="1">'01-25'!$AO$1:$AO$73</definedName>
    <definedName name="_xlnm._FilterDatabase" localSheetId="1" hidden="1">'02-25'!$AO$1:$AO$73</definedName>
    <definedName name="_xlnm._FilterDatabase" localSheetId="2" hidden="1">'03-25'!$AO$1:$AO$73</definedName>
    <definedName name="_xlnm._FilterDatabase" localSheetId="3" hidden="1">'04-25'!$AO$1:$AO$73</definedName>
    <definedName name="_xlnm._FilterDatabase" localSheetId="4" hidden="1">'05-25'!$AO$1:$AO$73</definedName>
    <definedName name="_xlnm._FilterDatabase" localSheetId="5" hidden="1">'06-25'!$AO$1:$AO$73</definedName>
    <definedName name="_xlnm._FilterDatabase" localSheetId="6" hidden="1">'07-25'!$AO$1:$AO$73</definedName>
    <definedName name="_xlnm._FilterDatabase" localSheetId="7" hidden="1">'08-25'!$AO$1:$AO$73</definedName>
    <definedName name="_xlnm._FilterDatabase" localSheetId="8" hidden="1">'09-25'!$AO$1:$AO$73</definedName>
    <definedName name="_xlnm._FilterDatabase" localSheetId="9" hidden="1">'10-25'!$AO$1:$AO$73</definedName>
    <definedName name="_xlnm._FilterDatabase" localSheetId="10" hidden="1">'11-25'!$AO$1:$AO$73</definedName>
    <definedName name="_xlnm._FilterDatabase" localSheetId="11" hidden="1">'12-25'!$AO$1:$AO$73</definedName>
    <definedName name="_xlnm._FilterDatabase" localSheetId="12" hidden="1">'13-25'!$AO$1:$AO$73</definedName>
    <definedName name="_xlnm._FilterDatabase" localSheetId="13" hidden="1">'14-25'!$AO$1:$AO$73</definedName>
    <definedName name="_xlnm._FilterDatabase" localSheetId="14" hidden="1">'15-25'!$AO$1:$AO$73</definedName>
    <definedName name="_xlnm._FilterDatabase" localSheetId="15" hidden="1">'17-25'!$AO$1:$AO$73</definedName>
    <definedName name="_xlnm._FilterDatabase" localSheetId="16" hidden="1">'18-25'!$AO$1:$AO$73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8" i="179" l="1"/>
  <c r="AH68" i="179" l="1"/>
  <c r="AF68" i="179"/>
  <c r="AE68" i="179"/>
  <c r="AD68" i="179"/>
  <c r="AC68" i="179"/>
  <c r="AB68" i="179"/>
  <c r="AA68" i="179"/>
  <c r="Z68" i="179"/>
  <c r="Y68" i="179"/>
  <c r="X68" i="179"/>
  <c r="W68" i="179"/>
  <c r="V68" i="179"/>
  <c r="U68" i="179"/>
  <c r="T68" i="179"/>
  <c r="S68" i="179"/>
  <c r="R68" i="179"/>
  <c r="Q68" i="179"/>
  <c r="P68" i="179"/>
  <c r="O68" i="179"/>
  <c r="N68" i="179"/>
  <c r="M68" i="179"/>
  <c r="L68" i="179"/>
  <c r="K68" i="179"/>
  <c r="J68" i="179"/>
  <c r="I68" i="179"/>
  <c r="H68" i="179"/>
  <c r="G68" i="179"/>
  <c r="F68" i="179"/>
  <c r="E68" i="179"/>
  <c r="AK67" i="179"/>
  <c r="AJ67" i="179"/>
  <c r="AI67" i="179"/>
  <c r="AG67" i="179"/>
  <c r="AK66" i="179"/>
  <c r="AJ66" i="179"/>
  <c r="AI66" i="179"/>
  <c r="AG66" i="179"/>
  <c r="AK65" i="179"/>
  <c r="AJ65" i="179"/>
  <c r="AI65" i="179"/>
  <c r="AG65" i="179"/>
  <c r="AK64" i="179"/>
  <c r="AJ64" i="179"/>
  <c r="AI64" i="179"/>
  <c r="AG64" i="179"/>
  <c r="AK63" i="179"/>
  <c r="AJ63" i="179"/>
  <c r="AI63" i="179"/>
  <c r="AG63" i="179"/>
  <c r="AK62" i="179"/>
  <c r="AJ62" i="179"/>
  <c r="AI62" i="179"/>
  <c r="AG62" i="179"/>
  <c r="AK61" i="179"/>
  <c r="AJ61" i="179"/>
  <c r="AI61" i="179"/>
  <c r="AG61" i="179"/>
  <c r="AK60" i="179"/>
  <c r="AJ60" i="179"/>
  <c r="AI60" i="179"/>
  <c r="AG60" i="179"/>
  <c r="AK59" i="179"/>
  <c r="AJ59" i="179"/>
  <c r="AI59" i="179"/>
  <c r="AG59" i="179"/>
  <c r="AK58" i="179"/>
  <c r="AJ58" i="179"/>
  <c r="AI58" i="179"/>
  <c r="AG58" i="179"/>
  <c r="AK57" i="179"/>
  <c r="AJ57" i="179"/>
  <c r="AI57" i="179"/>
  <c r="AG57" i="179"/>
  <c r="AK56" i="179"/>
  <c r="AJ56" i="179"/>
  <c r="AI56" i="179"/>
  <c r="AG56" i="179"/>
  <c r="AK55" i="179"/>
  <c r="AJ55" i="179"/>
  <c r="AI55" i="179"/>
  <c r="AG55" i="179"/>
  <c r="AK54" i="179"/>
  <c r="AJ54" i="179"/>
  <c r="AI54" i="179"/>
  <c r="AG54" i="179"/>
  <c r="AK53" i="179"/>
  <c r="AJ53" i="179"/>
  <c r="AI53" i="179"/>
  <c r="AG53" i="179"/>
  <c r="AK52" i="179"/>
  <c r="AJ52" i="179"/>
  <c r="AI52" i="179"/>
  <c r="AG52" i="179"/>
  <c r="AK51" i="179"/>
  <c r="AJ51" i="179"/>
  <c r="AI51" i="179"/>
  <c r="AG51" i="179"/>
  <c r="AK50" i="179"/>
  <c r="AJ50" i="179"/>
  <c r="AI50" i="179"/>
  <c r="AG50" i="179"/>
  <c r="AK49" i="179"/>
  <c r="AJ49" i="179"/>
  <c r="AI49" i="179"/>
  <c r="AG49" i="179"/>
  <c r="AK48" i="179"/>
  <c r="AJ48" i="179"/>
  <c r="AI48" i="179"/>
  <c r="AG48" i="179"/>
  <c r="AK47" i="179"/>
  <c r="AJ47" i="179"/>
  <c r="AI47" i="179"/>
  <c r="AG47" i="179"/>
  <c r="AK46" i="179"/>
  <c r="AJ46" i="179"/>
  <c r="AI46" i="179"/>
  <c r="AG46" i="179"/>
  <c r="AK45" i="179"/>
  <c r="AJ45" i="179"/>
  <c r="AI45" i="179"/>
  <c r="AG45" i="179"/>
  <c r="AK44" i="179"/>
  <c r="AJ44" i="179"/>
  <c r="AI44" i="179"/>
  <c r="AG44" i="179"/>
  <c r="AK43" i="179"/>
  <c r="AJ43" i="179"/>
  <c r="AI43" i="179"/>
  <c r="AG43" i="179"/>
  <c r="AK42" i="179"/>
  <c r="AJ42" i="179"/>
  <c r="AI42" i="179"/>
  <c r="AG42" i="179"/>
  <c r="AK41" i="179"/>
  <c r="AJ41" i="179"/>
  <c r="AI41" i="179"/>
  <c r="AG41" i="179"/>
  <c r="AK40" i="179"/>
  <c r="AJ40" i="179"/>
  <c r="AI40" i="179"/>
  <c r="AG40" i="179"/>
  <c r="AK39" i="179"/>
  <c r="AJ39" i="179"/>
  <c r="AI39" i="179"/>
  <c r="AG39" i="179"/>
  <c r="AK38" i="179"/>
  <c r="AJ38" i="179"/>
  <c r="AI38" i="179"/>
  <c r="AG38" i="179"/>
  <c r="AK37" i="179"/>
  <c r="AJ37" i="179"/>
  <c r="AI37" i="179"/>
  <c r="AG37" i="179"/>
  <c r="AK36" i="179"/>
  <c r="AJ36" i="179"/>
  <c r="AI36" i="179"/>
  <c r="AG36" i="179"/>
  <c r="AK35" i="179"/>
  <c r="AJ35" i="179"/>
  <c r="AI35" i="179"/>
  <c r="AG35" i="179"/>
  <c r="AK34" i="179"/>
  <c r="AJ34" i="179"/>
  <c r="AI34" i="179"/>
  <c r="AG34" i="179"/>
  <c r="AK33" i="179"/>
  <c r="AJ33" i="179"/>
  <c r="AI33" i="179"/>
  <c r="AG33" i="179"/>
  <c r="AK32" i="179"/>
  <c r="AJ32" i="179"/>
  <c r="AI32" i="179"/>
  <c r="AG32" i="179"/>
  <c r="AK31" i="179"/>
  <c r="AJ31" i="179"/>
  <c r="AI31" i="179"/>
  <c r="AG31" i="179"/>
  <c r="AK30" i="179"/>
  <c r="AJ30" i="179"/>
  <c r="AI30" i="179"/>
  <c r="AG30" i="179"/>
  <c r="AK29" i="179"/>
  <c r="AJ29" i="179"/>
  <c r="AI29" i="179"/>
  <c r="AG29" i="179"/>
  <c r="AK28" i="179"/>
  <c r="AJ28" i="179"/>
  <c r="AI28" i="179"/>
  <c r="AG28" i="179"/>
  <c r="AK27" i="179"/>
  <c r="AJ27" i="179"/>
  <c r="AI27" i="179"/>
  <c r="AG27" i="179"/>
  <c r="AK26" i="179"/>
  <c r="AJ26" i="179"/>
  <c r="AI26" i="179"/>
  <c r="AG26" i="179"/>
  <c r="AK25" i="179"/>
  <c r="AJ25" i="179"/>
  <c r="AI25" i="179"/>
  <c r="AG25" i="179"/>
  <c r="AK24" i="179"/>
  <c r="AJ24" i="179"/>
  <c r="AI24" i="179"/>
  <c r="AG24" i="179"/>
  <c r="AK23" i="179"/>
  <c r="AJ23" i="179"/>
  <c r="AI23" i="179"/>
  <c r="AG23" i="179"/>
  <c r="AK22" i="179"/>
  <c r="AJ22" i="179"/>
  <c r="AI22" i="179"/>
  <c r="AG22" i="179"/>
  <c r="AK21" i="179"/>
  <c r="AJ21" i="179"/>
  <c r="AI21" i="179"/>
  <c r="AG21" i="179"/>
  <c r="AK20" i="179"/>
  <c r="AJ20" i="179"/>
  <c r="AI20" i="179"/>
  <c r="AG20" i="179"/>
  <c r="AK19" i="179"/>
  <c r="AJ19" i="179"/>
  <c r="AI19" i="179"/>
  <c r="AG19" i="179"/>
  <c r="AK18" i="179"/>
  <c r="AJ18" i="179"/>
  <c r="AI18" i="179"/>
  <c r="AG18" i="179"/>
  <c r="AK17" i="179"/>
  <c r="AJ17" i="179"/>
  <c r="AI17" i="179"/>
  <c r="AG17" i="179"/>
  <c r="AK16" i="179"/>
  <c r="AJ16" i="179"/>
  <c r="AI16" i="179"/>
  <c r="AG16" i="179"/>
  <c r="AK15" i="179"/>
  <c r="AJ15" i="179"/>
  <c r="AI15" i="179"/>
  <c r="AG15" i="179"/>
  <c r="AK14" i="179"/>
  <c r="AJ14" i="179"/>
  <c r="AI14" i="179"/>
  <c r="AG14" i="179"/>
  <c r="AK13" i="179"/>
  <c r="AJ13" i="179"/>
  <c r="AI13" i="179"/>
  <c r="AG13" i="179"/>
  <c r="AK12" i="179"/>
  <c r="AJ12" i="179"/>
  <c r="AI12" i="179"/>
  <c r="AG12" i="179"/>
  <c r="AK11" i="179"/>
  <c r="AJ11" i="179"/>
  <c r="AI11" i="179"/>
  <c r="AG11" i="179"/>
  <c r="AK10" i="179"/>
  <c r="AJ10" i="179"/>
  <c r="AI10" i="179"/>
  <c r="AG10" i="179"/>
  <c r="AK9" i="179"/>
  <c r="AJ9" i="179"/>
  <c r="AI9" i="179"/>
  <c r="AG9" i="179"/>
  <c r="AK8" i="179"/>
  <c r="AJ8" i="179"/>
  <c r="AI8" i="179"/>
  <c r="AG8" i="179"/>
  <c r="AK7" i="179"/>
  <c r="AJ7" i="179"/>
  <c r="AI7" i="179"/>
  <c r="AG7" i="179"/>
  <c r="AK6" i="179"/>
  <c r="AJ6" i="179"/>
  <c r="AI6" i="179"/>
  <c r="AG6" i="179"/>
  <c r="AK5" i="179"/>
  <c r="AJ5" i="179"/>
  <c r="AI5" i="179"/>
  <c r="AG5" i="179"/>
  <c r="AK4" i="179"/>
  <c r="AJ4" i="179"/>
  <c r="AJ68" i="179" s="1"/>
  <c r="AI4" i="179"/>
  <c r="AG4" i="179"/>
  <c r="AG68" i="179" s="1"/>
  <c r="AK68" i="179" l="1"/>
  <c r="E71" i="179"/>
  <c r="AI68" i="179"/>
  <c r="AL5" i="179"/>
  <c r="AO5" i="179" s="1"/>
  <c r="AL6" i="179"/>
  <c r="AO6" i="179" s="1"/>
  <c r="AL7" i="179"/>
  <c r="AO7" i="179" s="1"/>
  <c r="AL8" i="179"/>
  <c r="AO8" i="179" s="1"/>
  <c r="AL9" i="179"/>
  <c r="AO9" i="179" s="1"/>
  <c r="AL10" i="179"/>
  <c r="AO10" i="179" s="1"/>
  <c r="AL11" i="179"/>
  <c r="AO11" i="179" s="1"/>
  <c r="AL12" i="179"/>
  <c r="AO12" i="179" s="1"/>
  <c r="AL13" i="179"/>
  <c r="AO13" i="179" s="1"/>
  <c r="AL14" i="179"/>
  <c r="AO14" i="179" s="1"/>
  <c r="AL15" i="179"/>
  <c r="AO15" i="179" s="1"/>
  <c r="AL16" i="179"/>
  <c r="AO16" i="179" s="1"/>
  <c r="AL17" i="179"/>
  <c r="AO17" i="179" s="1"/>
  <c r="AL18" i="179"/>
  <c r="AO18" i="179" s="1"/>
  <c r="AL19" i="179"/>
  <c r="AO19" i="179" s="1"/>
  <c r="AL20" i="179"/>
  <c r="AO20" i="179" s="1"/>
  <c r="AL21" i="179"/>
  <c r="AO21" i="179" s="1"/>
  <c r="AL22" i="179"/>
  <c r="AO22" i="179" s="1"/>
  <c r="AL23" i="179"/>
  <c r="AO23" i="179" s="1"/>
  <c r="AL24" i="179"/>
  <c r="AO24" i="179" s="1"/>
  <c r="AL25" i="179"/>
  <c r="AO25" i="179" s="1"/>
  <c r="AL26" i="179"/>
  <c r="AO26" i="179" s="1"/>
  <c r="AL27" i="179"/>
  <c r="AO27" i="179" s="1"/>
  <c r="AL28" i="179"/>
  <c r="AO28" i="179" s="1"/>
  <c r="AL29" i="179"/>
  <c r="AO29" i="179" s="1"/>
  <c r="AL30" i="179"/>
  <c r="AO30" i="179" s="1"/>
  <c r="AL31" i="179"/>
  <c r="AO31" i="179" s="1"/>
  <c r="AL32" i="179"/>
  <c r="AO32" i="179" s="1"/>
  <c r="AL33" i="179"/>
  <c r="AO33" i="179" s="1"/>
  <c r="AL34" i="179"/>
  <c r="AO34" i="179" s="1"/>
  <c r="AL35" i="179"/>
  <c r="AO35" i="179" s="1"/>
  <c r="AL36" i="179"/>
  <c r="AO36" i="179" s="1"/>
  <c r="AL37" i="179"/>
  <c r="AO37" i="179" s="1"/>
  <c r="AL38" i="179"/>
  <c r="AO38" i="179" s="1"/>
  <c r="AL39" i="179"/>
  <c r="AO39" i="179" s="1"/>
  <c r="AL40" i="179"/>
  <c r="AO40" i="179" s="1"/>
  <c r="AL41" i="179"/>
  <c r="AO41" i="179" s="1"/>
  <c r="AL42" i="179"/>
  <c r="AO42" i="179" s="1"/>
  <c r="AL43" i="179"/>
  <c r="AO43" i="179" s="1"/>
  <c r="AL44" i="179"/>
  <c r="AO44" i="179" s="1"/>
  <c r="AL45" i="179"/>
  <c r="AO45" i="179" s="1"/>
  <c r="AL46" i="179"/>
  <c r="AO46" i="179" s="1"/>
  <c r="AL47" i="179"/>
  <c r="AO47" i="179" s="1"/>
  <c r="AL48" i="179"/>
  <c r="AO48" i="179" s="1"/>
  <c r="AL49" i="179"/>
  <c r="AO49" i="179" s="1"/>
  <c r="AL50" i="179"/>
  <c r="AO50" i="179" s="1"/>
  <c r="AL51" i="179"/>
  <c r="AO51" i="179" s="1"/>
  <c r="AL52" i="179"/>
  <c r="AO52" i="179" s="1"/>
  <c r="AL53" i="179"/>
  <c r="AO53" i="179" s="1"/>
  <c r="AL54" i="179"/>
  <c r="AO54" i="179" s="1"/>
  <c r="AL55" i="179"/>
  <c r="AO55" i="179" s="1"/>
  <c r="AL56" i="179"/>
  <c r="AO56" i="179" s="1"/>
  <c r="AL57" i="179"/>
  <c r="AO57" i="179" s="1"/>
  <c r="AL58" i="179"/>
  <c r="AO58" i="179" s="1"/>
  <c r="AL59" i="179"/>
  <c r="AO59" i="179" s="1"/>
  <c r="AL60" i="179"/>
  <c r="AO60" i="179" s="1"/>
  <c r="AL61" i="179"/>
  <c r="AO61" i="179" s="1"/>
  <c r="AL62" i="179"/>
  <c r="AO62" i="179" s="1"/>
  <c r="AL63" i="179"/>
  <c r="AO63" i="179" s="1"/>
  <c r="AL64" i="179"/>
  <c r="AO64" i="179" s="1"/>
  <c r="AL65" i="179"/>
  <c r="AO65" i="179" s="1"/>
  <c r="AL66" i="179"/>
  <c r="AO66" i="179" s="1"/>
  <c r="AL67" i="179"/>
  <c r="AO67" i="179" s="1"/>
  <c r="I71" i="179"/>
  <c r="U71" i="179"/>
  <c r="Y71" i="179"/>
  <c r="M71" i="179"/>
  <c r="AC71" i="179"/>
  <c r="Q71" i="179"/>
  <c r="AL4" i="179"/>
  <c r="AH68" i="178"/>
  <c r="AF68" i="178"/>
  <c r="AE68" i="178"/>
  <c r="AD68" i="178"/>
  <c r="AC68" i="178"/>
  <c r="AB68" i="178"/>
  <c r="AA68" i="178"/>
  <c r="Z68" i="178"/>
  <c r="Y68" i="178"/>
  <c r="X68" i="178"/>
  <c r="W68" i="178"/>
  <c r="V68" i="178"/>
  <c r="U68" i="178"/>
  <c r="T68" i="178"/>
  <c r="S68" i="178"/>
  <c r="R68" i="178"/>
  <c r="Q68" i="178"/>
  <c r="P68" i="178"/>
  <c r="O68" i="178"/>
  <c r="N68" i="178"/>
  <c r="M68" i="178"/>
  <c r="L68" i="178"/>
  <c r="K68" i="178"/>
  <c r="J68" i="178"/>
  <c r="I68" i="178"/>
  <c r="H68" i="178"/>
  <c r="G68" i="178"/>
  <c r="F68" i="178"/>
  <c r="E68" i="178"/>
  <c r="AK67" i="178"/>
  <c r="AJ67" i="178"/>
  <c r="AI67" i="178"/>
  <c r="AG67" i="178"/>
  <c r="AK66" i="178"/>
  <c r="AJ66" i="178"/>
  <c r="AI66" i="178"/>
  <c r="AG66" i="178"/>
  <c r="AK65" i="178"/>
  <c r="AJ65" i="178"/>
  <c r="AI65" i="178"/>
  <c r="AG65" i="178"/>
  <c r="AK64" i="178"/>
  <c r="AJ64" i="178"/>
  <c r="AI64" i="178"/>
  <c r="AG64" i="178"/>
  <c r="AK63" i="178"/>
  <c r="AJ63" i="178"/>
  <c r="AI63" i="178"/>
  <c r="AG63" i="178"/>
  <c r="AK62" i="178"/>
  <c r="AJ62" i="178"/>
  <c r="AI62" i="178"/>
  <c r="AG62" i="178"/>
  <c r="AK61" i="178"/>
  <c r="AJ61" i="178"/>
  <c r="AI61" i="178"/>
  <c r="AG61" i="178"/>
  <c r="AK60" i="178"/>
  <c r="AJ60" i="178"/>
  <c r="AI60" i="178"/>
  <c r="AG60" i="178"/>
  <c r="AK59" i="178"/>
  <c r="AJ59" i="178"/>
  <c r="AI59" i="178"/>
  <c r="AG59" i="178"/>
  <c r="AK58" i="178"/>
  <c r="AJ58" i="178"/>
  <c r="AI58" i="178"/>
  <c r="AG58" i="178"/>
  <c r="AK57" i="178"/>
  <c r="AJ57" i="178"/>
  <c r="AI57" i="178"/>
  <c r="AG57" i="178"/>
  <c r="AK56" i="178"/>
  <c r="AJ56" i="178"/>
  <c r="AI56" i="178"/>
  <c r="AG56" i="178"/>
  <c r="AK55" i="178"/>
  <c r="AJ55" i="178"/>
  <c r="AI55" i="178"/>
  <c r="AG55" i="178"/>
  <c r="AK54" i="178"/>
  <c r="AJ54" i="178"/>
  <c r="AI54" i="178"/>
  <c r="AG54" i="178"/>
  <c r="AK53" i="178"/>
  <c r="AJ53" i="178"/>
  <c r="AI53" i="178"/>
  <c r="AG53" i="178"/>
  <c r="AK52" i="178"/>
  <c r="AJ52" i="178"/>
  <c r="AI52" i="178"/>
  <c r="AG52" i="178"/>
  <c r="AK51" i="178"/>
  <c r="AJ51" i="178"/>
  <c r="AI51" i="178"/>
  <c r="AG51" i="178"/>
  <c r="AK50" i="178"/>
  <c r="AJ50" i="178"/>
  <c r="AI50" i="178"/>
  <c r="AG50" i="178"/>
  <c r="AK49" i="178"/>
  <c r="AJ49" i="178"/>
  <c r="AI49" i="178"/>
  <c r="AG49" i="178"/>
  <c r="AK48" i="178"/>
  <c r="AJ48" i="178"/>
  <c r="AI48" i="178"/>
  <c r="AG48" i="178"/>
  <c r="AK47" i="178"/>
  <c r="AJ47" i="178"/>
  <c r="AI47" i="178"/>
  <c r="AG47" i="178"/>
  <c r="AK46" i="178"/>
  <c r="AJ46" i="178"/>
  <c r="AI46" i="178"/>
  <c r="AG46" i="178"/>
  <c r="AK45" i="178"/>
  <c r="AJ45" i="178"/>
  <c r="AI45" i="178"/>
  <c r="AG45" i="178"/>
  <c r="AK44" i="178"/>
  <c r="AJ44" i="178"/>
  <c r="AI44" i="178"/>
  <c r="AG44" i="178"/>
  <c r="AK43" i="178"/>
  <c r="AJ43" i="178"/>
  <c r="AI43" i="178"/>
  <c r="AG43" i="178"/>
  <c r="AK42" i="178"/>
  <c r="AJ42" i="178"/>
  <c r="AI42" i="178"/>
  <c r="AG42" i="178"/>
  <c r="AK41" i="178"/>
  <c r="AJ41" i="178"/>
  <c r="AI41" i="178"/>
  <c r="AG41" i="178"/>
  <c r="AK40" i="178"/>
  <c r="AJ40" i="178"/>
  <c r="AI40" i="178"/>
  <c r="AG40" i="178"/>
  <c r="AK39" i="178"/>
  <c r="AJ39" i="178"/>
  <c r="AI39" i="178"/>
  <c r="AG39" i="178"/>
  <c r="AK38" i="178"/>
  <c r="AJ38" i="178"/>
  <c r="AI38" i="178"/>
  <c r="AG38" i="178"/>
  <c r="AK37" i="178"/>
  <c r="AJ37" i="178"/>
  <c r="AI37" i="178"/>
  <c r="AG37" i="178"/>
  <c r="AK36" i="178"/>
  <c r="AJ36" i="178"/>
  <c r="AI36" i="178"/>
  <c r="AG36" i="178"/>
  <c r="AK35" i="178"/>
  <c r="AJ35" i="178"/>
  <c r="AI35" i="178"/>
  <c r="AG35" i="178"/>
  <c r="AK34" i="178"/>
  <c r="AJ34" i="178"/>
  <c r="AI34" i="178"/>
  <c r="AG34" i="178"/>
  <c r="AK33" i="178"/>
  <c r="AJ33" i="178"/>
  <c r="AI33" i="178"/>
  <c r="AG33" i="178"/>
  <c r="AK32" i="178"/>
  <c r="AJ32" i="178"/>
  <c r="AI32" i="178"/>
  <c r="AG32" i="178"/>
  <c r="AK31" i="178"/>
  <c r="AJ31" i="178"/>
  <c r="AI31" i="178"/>
  <c r="AG31" i="178"/>
  <c r="AK30" i="178"/>
  <c r="AJ30" i="178"/>
  <c r="AI30" i="178"/>
  <c r="AG30" i="178"/>
  <c r="AK29" i="178"/>
  <c r="AJ29" i="178"/>
  <c r="AI29" i="178"/>
  <c r="AG29" i="178"/>
  <c r="AK28" i="178"/>
  <c r="AJ28" i="178"/>
  <c r="AI28" i="178"/>
  <c r="AG28" i="178"/>
  <c r="AK27" i="178"/>
  <c r="AJ27" i="178"/>
  <c r="AI27" i="178"/>
  <c r="AG27" i="178"/>
  <c r="AK26" i="178"/>
  <c r="AJ26" i="178"/>
  <c r="AI26" i="178"/>
  <c r="AG26" i="178"/>
  <c r="AK25" i="178"/>
  <c r="AJ25" i="178"/>
  <c r="AI25" i="178"/>
  <c r="AG25" i="178"/>
  <c r="AK24" i="178"/>
  <c r="AJ24" i="178"/>
  <c r="AI24" i="178"/>
  <c r="AG24" i="178"/>
  <c r="AK23" i="178"/>
  <c r="AJ23" i="178"/>
  <c r="AI23" i="178"/>
  <c r="AG23" i="178"/>
  <c r="AK22" i="178"/>
  <c r="AJ22" i="178"/>
  <c r="AI22" i="178"/>
  <c r="AG22" i="178"/>
  <c r="AK21" i="178"/>
  <c r="AJ21" i="178"/>
  <c r="AI21" i="178"/>
  <c r="AG21" i="178"/>
  <c r="AK20" i="178"/>
  <c r="AJ20" i="178"/>
  <c r="AI20" i="178"/>
  <c r="AG20" i="178"/>
  <c r="AK19" i="178"/>
  <c r="AJ19" i="178"/>
  <c r="AI19" i="178"/>
  <c r="AG19" i="178"/>
  <c r="AK18" i="178"/>
  <c r="AJ18" i="178"/>
  <c r="AI18" i="178"/>
  <c r="AG18" i="178"/>
  <c r="AK17" i="178"/>
  <c r="AJ17" i="178"/>
  <c r="AI17" i="178"/>
  <c r="AG17" i="178"/>
  <c r="AK16" i="178"/>
  <c r="AJ16" i="178"/>
  <c r="AI16" i="178"/>
  <c r="AG16" i="178"/>
  <c r="AK15" i="178"/>
  <c r="AJ15" i="178"/>
  <c r="AI15" i="178"/>
  <c r="AG15" i="178"/>
  <c r="AK14" i="178"/>
  <c r="AJ14" i="178"/>
  <c r="AI14" i="178"/>
  <c r="AG14" i="178"/>
  <c r="AK13" i="178"/>
  <c r="AJ13" i="178"/>
  <c r="AI13" i="178"/>
  <c r="AG13" i="178"/>
  <c r="AK12" i="178"/>
  <c r="AJ12" i="178"/>
  <c r="AI12" i="178"/>
  <c r="AG12" i="178"/>
  <c r="AK11" i="178"/>
  <c r="AJ11" i="178"/>
  <c r="AI11" i="178"/>
  <c r="AG11" i="178"/>
  <c r="AK10" i="178"/>
  <c r="AJ10" i="178"/>
  <c r="AI10" i="178"/>
  <c r="AG10" i="178"/>
  <c r="AK9" i="178"/>
  <c r="AJ9" i="178"/>
  <c r="AI9" i="178"/>
  <c r="AG9" i="178"/>
  <c r="AK8" i="178"/>
  <c r="AJ8" i="178"/>
  <c r="AI8" i="178"/>
  <c r="AG8" i="178"/>
  <c r="AK7" i="178"/>
  <c r="AJ7" i="178"/>
  <c r="AI7" i="178"/>
  <c r="AG7" i="178"/>
  <c r="AK6" i="178"/>
  <c r="AJ6" i="178"/>
  <c r="AI6" i="178"/>
  <c r="AG6" i="178"/>
  <c r="AK5" i="178"/>
  <c r="AJ5" i="178"/>
  <c r="AI5" i="178"/>
  <c r="AG5" i="178"/>
  <c r="AK4" i="178"/>
  <c r="AK68" i="178" s="1"/>
  <c r="AJ4" i="178"/>
  <c r="AI4" i="178"/>
  <c r="AI68" i="178" s="1"/>
  <c r="AG4" i="178"/>
  <c r="AG68" i="178" s="1"/>
  <c r="AF72" i="179" l="1"/>
  <c r="AL68" i="179"/>
  <c r="AO4" i="179"/>
  <c r="E71" i="178"/>
  <c r="Y71" i="178"/>
  <c r="AC71" i="178"/>
  <c r="AJ68" i="178"/>
  <c r="AL5" i="178"/>
  <c r="AO5" i="178" s="1"/>
  <c r="AL7" i="178"/>
  <c r="AO7" i="178" s="1"/>
  <c r="AL9" i="178"/>
  <c r="AO9" i="178" s="1"/>
  <c r="AL11" i="178"/>
  <c r="AO11" i="178" s="1"/>
  <c r="AL13" i="178"/>
  <c r="AO13" i="178" s="1"/>
  <c r="AL14" i="178"/>
  <c r="AO14" i="178" s="1"/>
  <c r="AL16" i="178"/>
  <c r="AO16" i="178" s="1"/>
  <c r="AL19" i="178"/>
  <c r="AO19" i="178" s="1"/>
  <c r="AL6" i="178"/>
  <c r="AO6" i="178" s="1"/>
  <c r="AL8" i="178"/>
  <c r="AO8" i="178" s="1"/>
  <c r="AL10" i="178"/>
  <c r="AO10" i="178" s="1"/>
  <c r="AL12" i="178"/>
  <c r="AO12" i="178" s="1"/>
  <c r="AL15" i="178"/>
  <c r="AO15" i="178" s="1"/>
  <c r="AL17" i="178"/>
  <c r="AO17" i="178" s="1"/>
  <c r="AL18" i="178"/>
  <c r="AO18" i="178" s="1"/>
  <c r="AL20" i="178"/>
  <c r="AO20" i="178" s="1"/>
  <c r="AL21" i="178"/>
  <c r="AO21" i="178" s="1"/>
  <c r="AL22" i="178"/>
  <c r="AO22" i="178" s="1"/>
  <c r="AL23" i="178"/>
  <c r="AO23" i="178" s="1"/>
  <c r="AL24" i="178"/>
  <c r="AO24" i="178" s="1"/>
  <c r="AL25" i="178"/>
  <c r="AO25" i="178" s="1"/>
  <c r="AL26" i="178"/>
  <c r="AO26" i="178" s="1"/>
  <c r="AL27" i="178"/>
  <c r="AO27" i="178" s="1"/>
  <c r="AL28" i="178"/>
  <c r="AO28" i="178" s="1"/>
  <c r="AL29" i="178"/>
  <c r="AO29" i="178" s="1"/>
  <c r="AL30" i="178"/>
  <c r="AO30" i="178" s="1"/>
  <c r="AL31" i="178"/>
  <c r="AO31" i="178" s="1"/>
  <c r="AL32" i="178"/>
  <c r="AO32" i="178" s="1"/>
  <c r="AL33" i="178"/>
  <c r="AO33" i="178" s="1"/>
  <c r="AL34" i="178"/>
  <c r="AO34" i="178" s="1"/>
  <c r="AL35" i="178"/>
  <c r="AO35" i="178" s="1"/>
  <c r="AL36" i="178"/>
  <c r="AO36" i="178" s="1"/>
  <c r="AL37" i="178"/>
  <c r="AO37" i="178" s="1"/>
  <c r="AL38" i="178"/>
  <c r="AO38" i="178" s="1"/>
  <c r="AL39" i="178"/>
  <c r="AO39" i="178" s="1"/>
  <c r="AL40" i="178"/>
  <c r="AO40" i="178" s="1"/>
  <c r="AL41" i="178"/>
  <c r="AO41" i="178" s="1"/>
  <c r="AL42" i="178"/>
  <c r="AO42" i="178" s="1"/>
  <c r="AL43" i="178"/>
  <c r="AO43" i="178" s="1"/>
  <c r="AL44" i="178"/>
  <c r="AO44" i="178" s="1"/>
  <c r="AL45" i="178"/>
  <c r="AO45" i="178" s="1"/>
  <c r="AL46" i="178"/>
  <c r="AO46" i="178" s="1"/>
  <c r="AL47" i="178"/>
  <c r="AO47" i="178" s="1"/>
  <c r="AL48" i="178"/>
  <c r="AO48" i="178" s="1"/>
  <c r="AL49" i="178"/>
  <c r="AO49" i="178" s="1"/>
  <c r="AL50" i="178"/>
  <c r="AO50" i="178" s="1"/>
  <c r="AL51" i="178"/>
  <c r="AO51" i="178" s="1"/>
  <c r="AL52" i="178"/>
  <c r="AO52" i="178" s="1"/>
  <c r="AL53" i="178"/>
  <c r="AO53" i="178" s="1"/>
  <c r="AL54" i="178"/>
  <c r="AO54" i="178" s="1"/>
  <c r="AL55" i="178"/>
  <c r="AO55" i="178" s="1"/>
  <c r="AL56" i="178"/>
  <c r="AO56" i="178" s="1"/>
  <c r="AL57" i="178"/>
  <c r="AO57" i="178" s="1"/>
  <c r="AL58" i="178"/>
  <c r="AO58" i="178" s="1"/>
  <c r="AL59" i="178"/>
  <c r="AO59" i="178" s="1"/>
  <c r="AL60" i="178"/>
  <c r="AO60" i="178" s="1"/>
  <c r="AL61" i="178"/>
  <c r="AO61" i="178" s="1"/>
  <c r="AL62" i="178"/>
  <c r="AO62" i="178" s="1"/>
  <c r="AL63" i="178"/>
  <c r="AO63" i="178" s="1"/>
  <c r="AL64" i="178"/>
  <c r="AO64" i="178" s="1"/>
  <c r="AL65" i="178"/>
  <c r="AO65" i="178" s="1"/>
  <c r="AL66" i="178"/>
  <c r="AO66" i="178" s="1"/>
  <c r="AL67" i="178"/>
  <c r="AO67" i="178" s="1"/>
  <c r="Q71" i="178"/>
  <c r="U71" i="178"/>
  <c r="I71" i="178"/>
  <c r="M71" i="178"/>
  <c r="AL4" i="178"/>
  <c r="AO5" i="176"/>
  <c r="AL70" i="179" l="1"/>
  <c r="AH69" i="179"/>
  <c r="AG69" i="179"/>
  <c r="AI69" i="179"/>
  <c r="AK69" i="179"/>
  <c r="AJ69" i="179"/>
  <c r="AF72" i="178"/>
  <c r="AL68" i="178"/>
  <c r="AL70" i="178" s="1"/>
  <c r="AO4" i="178"/>
  <c r="AH68" i="177"/>
  <c r="AF68" i="177"/>
  <c r="AE68" i="177"/>
  <c r="AD68" i="177"/>
  <c r="AC68" i="177"/>
  <c r="AB68" i="177"/>
  <c r="AA68" i="177"/>
  <c r="Z68" i="177"/>
  <c r="Y68" i="177"/>
  <c r="X68" i="177"/>
  <c r="W68" i="177"/>
  <c r="V68" i="177"/>
  <c r="U68" i="177"/>
  <c r="T68" i="177"/>
  <c r="S68" i="177"/>
  <c r="R68" i="177"/>
  <c r="Q68" i="177"/>
  <c r="P68" i="177"/>
  <c r="O68" i="177"/>
  <c r="N68" i="177"/>
  <c r="M68" i="177"/>
  <c r="L68" i="177"/>
  <c r="K68" i="177"/>
  <c r="J68" i="177"/>
  <c r="I68" i="177"/>
  <c r="H68" i="177"/>
  <c r="G68" i="177"/>
  <c r="F68" i="177"/>
  <c r="E68" i="177"/>
  <c r="AK67" i="177"/>
  <c r="AJ67" i="177"/>
  <c r="AI67" i="177"/>
  <c r="AG67" i="177"/>
  <c r="AK66" i="177"/>
  <c r="AJ66" i="177"/>
  <c r="AI66" i="177"/>
  <c r="AG66" i="177"/>
  <c r="AK65" i="177"/>
  <c r="AJ65" i="177"/>
  <c r="AI65" i="177"/>
  <c r="AG65" i="177"/>
  <c r="AK64" i="177"/>
  <c r="AJ64" i="177"/>
  <c r="AI64" i="177"/>
  <c r="AG64" i="177"/>
  <c r="AK63" i="177"/>
  <c r="AJ63" i="177"/>
  <c r="AI63" i="177"/>
  <c r="AG63" i="177"/>
  <c r="AK62" i="177"/>
  <c r="AJ62" i="177"/>
  <c r="AI62" i="177"/>
  <c r="AG62" i="177"/>
  <c r="AK61" i="177"/>
  <c r="AJ61" i="177"/>
  <c r="AI61" i="177"/>
  <c r="AG61" i="177"/>
  <c r="AK60" i="177"/>
  <c r="AJ60" i="177"/>
  <c r="AI60" i="177"/>
  <c r="AG60" i="177"/>
  <c r="AK59" i="177"/>
  <c r="AJ59" i="177"/>
  <c r="AI59" i="177"/>
  <c r="AG59" i="177"/>
  <c r="AK58" i="177"/>
  <c r="AJ58" i="177"/>
  <c r="AI58" i="177"/>
  <c r="AG58" i="177"/>
  <c r="AK57" i="177"/>
  <c r="AJ57" i="177"/>
  <c r="AI57" i="177"/>
  <c r="AG57" i="177"/>
  <c r="AK56" i="177"/>
  <c r="AJ56" i="177"/>
  <c r="AI56" i="177"/>
  <c r="AG56" i="177"/>
  <c r="AK55" i="177"/>
  <c r="AJ55" i="177"/>
  <c r="AI55" i="177"/>
  <c r="AG55" i="177"/>
  <c r="AK54" i="177"/>
  <c r="AJ54" i="177"/>
  <c r="AI54" i="177"/>
  <c r="AG54" i="177"/>
  <c r="AK53" i="177"/>
  <c r="AJ53" i="177"/>
  <c r="AI53" i="177"/>
  <c r="AG53" i="177"/>
  <c r="AK52" i="177"/>
  <c r="AJ52" i="177"/>
  <c r="AI52" i="177"/>
  <c r="AG52" i="177"/>
  <c r="AK51" i="177"/>
  <c r="AJ51" i="177"/>
  <c r="AI51" i="177"/>
  <c r="AG51" i="177"/>
  <c r="AK50" i="177"/>
  <c r="AJ50" i="177"/>
  <c r="AI50" i="177"/>
  <c r="AG50" i="177"/>
  <c r="AK49" i="177"/>
  <c r="AJ49" i="177"/>
  <c r="AI49" i="177"/>
  <c r="AG49" i="177"/>
  <c r="AK48" i="177"/>
  <c r="AJ48" i="177"/>
  <c r="AI48" i="177"/>
  <c r="AG48" i="177"/>
  <c r="AK47" i="177"/>
  <c r="AJ47" i="177"/>
  <c r="AI47" i="177"/>
  <c r="AG47" i="177"/>
  <c r="AK46" i="177"/>
  <c r="AJ46" i="177"/>
  <c r="AI46" i="177"/>
  <c r="AG46" i="177"/>
  <c r="AK45" i="177"/>
  <c r="AJ45" i="177"/>
  <c r="AI45" i="177"/>
  <c r="AG45" i="177"/>
  <c r="AK44" i="177"/>
  <c r="AJ44" i="177"/>
  <c r="AI44" i="177"/>
  <c r="AG44" i="177"/>
  <c r="AK43" i="177"/>
  <c r="AJ43" i="177"/>
  <c r="AI43" i="177"/>
  <c r="AG43" i="177"/>
  <c r="AK42" i="177"/>
  <c r="AJ42" i="177"/>
  <c r="AI42" i="177"/>
  <c r="AG42" i="177"/>
  <c r="AK41" i="177"/>
  <c r="AJ41" i="177"/>
  <c r="AI41" i="177"/>
  <c r="AG41" i="177"/>
  <c r="AK40" i="177"/>
  <c r="AJ40" i="177"/>
  <c r="AI40" i="177"/>
  <c r="AG40" i="177"/>
  <c r="AK39" i="177"/>
  <c r="AJ39" i="177"/>
  <c r="AI39" i="177"/>
  <c r="AG39" i="177"/>
  <c r="AK38" i="177"/>
  <c r="AJ38" i="177"/>
  <c r="AI38" i="177"/>
  <c r="AG38" i="177"/>
  <c r="AK37" i="177"/>
  <c r="AJ37" i="177"/>
  <c r="AI37" i="177"/>
  <c r="AG37" i="177"/>
  <c r="AK36" i="177"/>
  <c r="AJ36" i="177"/>
  <c r="AI36" i="177"/>
  <c r="AG36" i="177"/>
  <c r="AK35" i="177"/>
  <c r="AJ35" i="177"/>
  <c r="AI35" i="177"/>
  <c r="AG35" i="177"/>
  <c r="AK34" i="177"/>
  <c r="AJ34" i="177"/>
  <c r="AI34" i="177"/>
  <c r="AG34" i="177"/>
  <c r="AK33" i="177"/>
  <c r="AJ33" i="177"/>
  <c r="AI33" i="177"/>
  <c r="AG33" i="177"/>
  <c r="AK32" i="177"/>
  <c r="AJ32" i="177"/>
  <c r="AI32" i="177"/>
  <c r="AG32" i="177"/>
  <c r="AK31" i="177"/>
  <c r="AJ31" i="177"/>
  <c r="AI31" i="177"/>
  <c r="AG31" i="177"/>
  <c r="AK30" i="177"/>
  <c r="AJ30" i="177"/>
  <c r="AI30" i="177"/>
  <c r="AG30" i="177"/>
  <c r="AK29" i="177"/>
  <c r="AJ29" i="177"/>
  <c r="AI29" i="177"/>
  <c r="AG29" i="177"/>
  <c r="AK28" i="177"/>
  <c r="AJ28" i="177"/>
  <c r="AI28" i="177"/>
  <c r="AG28" i="177"/>
  <c r="AK27" i="177"/>
  <c r="AJ27" i="177"/>
  <c r="AI27" i="177"/>
  <c r="AG27" i="177"/>
  <c r="AK26" i="177"/>
  <c r="AJ26" i="177"/>
  <c r="AI26" i="177"/>
  <c r="AG26" i="177"/>
  <c r="AK25" i="177"/>
  <c r="AJ25" i="177"/>
  <c r="AI25" i="177"/>
  <c r="AG25" i="177"/>
  <c r="AK24" i="177"/>
  <c r="AJ24" i="177"/>
  <c r="AI24" i="177"/>
  <c r="AG24" i="177"/>
  <c r="AK23" i="177"/>
  <c r="AJ23" i="177"/>
  <c r="AI23" i="177"/>
  <c r="AG23" i="177"/>
  <c r="AK22" i="177"/>
  <c r="AJ22" i="177"/>
  <c r="AI22" i="177"/>
  <c r="AG22" i="177"/>
  <c r="AK21" i="177"/>
  <c r="AJ21" i="177"/>
  <c r="AI21" i="177"/>
  <c r="AG21" i="177"/>
  <c r="AK20" i="177"/>
  <c r="AJ20" i="177"/>
  <c r="AI20" i="177"/>
  <c r="AG20" i="177"/>
  <c r="AK19" i="177"/>
  <c r="AJ19" i="177"/>
  <c r="AI19" i="177"/>
  <c r="AG19" i="177"/>
  <c r="AK18" i="177"/>
  <c r="AJ18" i="177"/>
  <c r="AI18" i="177"/>
  <c r="AG18" i="177"/>
  <c r="AK17" i="177"/>
  <c r="AJ17" i="177"/>
  <c r="AI17" i="177"/>
  <c r="AG17" i="177"/>
  <c r="AK16" i="177"/>
  <c r="AJ16" i="177"/>
  <c r="AI16" i="177"/>
  <c r="AG16" i="177"/>
  <c r="AK15" i="177"/>
  <c r="AJ15" i="177"/>
  <c r="AI15" i="177"/>
  <c r="AG15" i="177"/>
  <c r="AK14" i="177"/>
  <c r="AJ14" i="177"/>
  <c r="AI14" i="177"/>
  <c r="AG14" i="177"/>
  <c r="AK13" i="177"/>
  <c r="AJ13" i="177"/>
  <c r="AI13" i="177"/>
  <c r="AG13" i="177"/>
  <c r="AK12" i="177"/>
  <c r="AJ12" i="177"/>
  <c r="AI12" i="177"/>
  <c r="AG12" i="177"/>
  <c r="AK11" i="177"/>
  <c r="AJ11" i="177"/>
  <c r="AI11" i="177"/>
  <c r="AG11" i="177"/>
  <c r="AK10" i="177"/>
  <c r="AJ10" i="177"/>
  <c r="AI10" i="177"/>
  <c r="AG10" i="177"/>
  <c r="AK9" i="177"/>
  <c r="AJ9" i="177"/>
  <c r="AI9" i="177"/>
  <c r="AG9" i="177"/>
  <c r="AK8" i="177"/>
  <c r="AJ8" i="177"/>
  <c r="AI8" i="177"/>
  <c r="AG8" i="177"/>
  <c r="AK7" i="177"/>
  <c r="AJ7" i="177"/>
  <c r="AI7" i="177"/>
  <c r="AG7" i="177"/>
  <c r="AK6" i="177"/>
  <c r="AJ6" i="177"/>
  <c r="AI6" i="177"/>
  <c r="AG6" i="177"/>
  <c r="AK5" i="177"/>
  <c r="AJ5" i="177"/>
  <c r="AI5" i="177"/>
  <c r="AG5" i="177"/>
  <c r="AK4" i="177"/>
  <c r="AJ4" i="177"/>
  <c r="AI4" i="177"/>
  <c r="AG4" i="177"/>
  <c r="AG68" i="177" s="1"/>
  <c r="AH69" i="178" l="1"/>
  <c r="AJ69" i="178"/>
  <c r="AI69" i="178"/>
  <c r="AK69" i="178"/>
  <c r="AG69" i="178"/>
  <c r="AL60" i="177"/>
  <c r="AO60" i="177" s="1"/>
  <c r="AL61" i="177"/>
  <c r="AO61" i="177" s="1"/>
  <c r="AL62" i="177"/>
  <c r="AO62" i="177" s="1"/>
  <c r="AL63" i="177"/>
  <c r="AO63" i="177" s="1"/>
  <c r="AL64" i="177"/>
  <c r="AO64" i="177" s="1"/>
  <c r="AL65" i="177"/>
  <c r="AO65" i="177" s="1"/>
  <c r="AL66" i="177"/>
  <c r="AO66" i="177" s="1"/>
  <c r="AL67" i="177"/>
  <c r="AO67" i="177" s="1"/>
  <c r="E71" i="177"/>
  <c r="I71" i="177"/>
  <c r="M71" i="177"/>
  <c r="Q71" i="177"/>
  <c r="U71" i="177"/>
  <c r="Y71" i="177"/>
  <c r="AC71" i="177"/>
  <c r="AJ68" i="177"/>
  <c r="AI68" i="177"/>
  <c r="AL8" i="177"/>
  <c r="AO8" i="177" s="1"/>
  <c r="AL9" i="177"/>
  <c r="AO9" i="177" s="1"/>
  <c r="AL10" i="177"/>
  <c r="AO10" i="177" s="1"/>
  <c r="AL11" i="177"/>
  <c r="AO11" i="177" s="1"/>
  <c r="AL12" i="177"/>
  <c r="AO12" i="177" s="1"/>
  <c r="AL13" i="177"/>
  <c r="AO13" i="177" s="1"/>
  <c r="AL14" i="177"/>
  <c r="AO14" i="177" s="1"/>
  <c r="AL15" i="177"/>
  <c r="AO15" i="177" s="1"/>
  <c r="AL16" i="177"/>
  <c r="AO16" i="177" s="1"/>
  <c r="AL17" i="177"/>
  <c r="AO17" i="177" s="1"/>
  <c r="AL18" i="177"/>
  <c r="AO18" i="177" s="1"/>
  <c r="AL19" i="177"/>
  <c r="AO19" i="177" s="1"/>
  <c r="AL20" i="177"/>
  <c r="AO20" i="177" s="1"/>
  <c r="AL21" i="177"/>
  <c r="AO21" i="177" s="1"/>
  <c r="AL22" i="177"/>
  <c r="AO22" i="177" s="1"/>
  <c r="AL23" i="177"/>
  <c r="AO23" i="177" s="1"/>
  <c r="AL24" i="177"/>
  <c r="AO24" i="177" s="1"/>
  <c r="AL25" i="177"/>
  <c r="AO25" i="177" s="1"/>
  <c r="AL26" i="177"/>
  <c r="AO26" i="177" s="1"/>
  <c r="AL27" i="177"/>
  <c r="AO27" i="177" s="1"/>
  <c r="AL28" i="177"/>
  <c r="AO28" i="177" s="1"/>
  <c r="AL29" i="177"/>
  <c r="AO29" i="177" s="1"/>
  <c r="AL30" i="177"/>
  <c r="AO30" i="177" s="1"/>
  <c r="AL31" i="177"/>
  <c r="AO31" i="177" s="1"/>
  <c r="AL32" i="177"/>
  <c r="AO32" i="177" s="1"/>
  <c r="AL33" i="177"/>
  <c r="AO33" i="177" s="1"/>
  <c r="AL34" i="177"/>
  <c r="AO34" i="177" s="1"/>
  <c r="AL35" i="177"/>
  <c r="AO35" i="177" s="1"/>
  <c r="AL36" i="177"/>
  <c r="AO36" i="177" s="1"/>
  <c r="AL37" i="177"/>
  <c r="AO37" i="177" s="1"/>
  <c r="AL38" i="177"/>
  <c r="AO38" i="177" s="1"/>
  <c r="AL39" i="177"/>
  <c r="AO39" i="177" s="1"/>
  <c r="AL40" i="177"/>
  <c r="AO40" i="177" s="1"/>
  <c r="AL41" i="177"/>
  <c r="AO41" i="177" s="1"/>
  <c r="AL42" i="177"/>
  <c r="AO42" i="177" s="1"/>
  <c r="AL43" i="177"/>
  <c r="AO43" i="177" s="1"/>
  <c r="AL44" i="177"/>
  <c r="AO44" i="177" s="1"/>
  <c r="AL45" i="177"/>
  <c r="AO45" i="177" s="1"/>
  <c r="AL46" i="177"/>
  <c r="AO46" i="177" s="1"/>
  <c r="AL47" i="177"/>
  <c r="AO47" i="177" s="1"/>
  <c r="AL48" i="177"/>
  <c r="AO48" i="177" s="1"/>
  <c r="AL49" i="177"/>
  <c r="AO49" i="177" s="1"/>
  <c r="AL50" i="177"/>
  <c r="AO50" i="177" s="1"/>
  <c r="AL51" i="177"/>
  <c r="AO51" i="177" s="1"/>
  <c r="AL52" i="177"/>
  <c r="AO52" i="177" s="1"/>
  <c r="AL53" i="177"/>
  <c r="AO53" i="177" s="1"/>
  <c r="AL54" i="177"/>
  <c r="AO54" i="177" s="1"/>
  <c r="AL55" i="177"/>
  <c r="AO55" i="177" s="1"/>
  <c r="AL56" i="177"/>
  <c r="AO56" i="177" s="1"/>
  <c r="AL57" i="177"/>
  <c r="AO57" i="177" s="1"/>
  <c r="AL58" i="177"/>
  <c r="AO58" i="177" s="1"/>
  <c r="AL59" i="177"/>
  <c r="AO59" i="177" s="1"/>
  <c r="AK68" i="177"/>
  <c r="AL7" i="177"/>
  <c r="AO7" i="177" s="1"/>
  <c r="AL6" i="177"/>
  <c r="AO6" i="177" s="1"/>
  <c r="AL5" i="177"/>
  <c r="AO5" i="177" s="1"/>
  <c r="AL4" i="177"/>
  <c r="AO4" i="177" s="1"/>
  <c r="AH68" i="176"/>
  <c r="AF68" i="176"/>
  <c r="AE68" i="176"/>
  <c r="AD68" i="176"/>
  <c r="AC68" i="176"/>
  <c r="AC71" i="176" s="1"/>
  <c r="AB68" i="176"/>
  <c r="AA68" i="176"/>
  <c r="Z68" i="176"/>
  <c r="Y68" i="176"/>
  <c r="X68" i="176"/>
  <c r="W68" i="176"/>
  <c r="V68" i="176"/>
  <c r="U68" i="176"/>
  <c r="T68" i="176"/>
  <c r="S68" i="176"/>
  <c r="R68" i="176"/>
  <c r="Q68" i="176"/>
  <c r="P68" i="176"/>
  <c r="O68" i="176"/>
  <c r="N68" i="176"/>
  <c r="M68" i="176"/>
  <c r="L68" i="176"/>
  <c r="K68" i="176"/>
  <c r="J68" i="176"/>
  <c r="I68" i="176"/>
  <c r="H68" i="176"/>
  <c r="G68" i="176"/>
  <c r="F68" i="176"/>
  <c r="E68" i="176"/>
  <c r="AK67" i="176"/>
  <c r="AJ67" i="176"/>
  <c r="AI67" i="176"/>
  <c r="AG67" i="176"/>
  <c r="AK66" i="176"/>
  <c r="AJ66" i="176"/>
  <c r="AI66" i="176"/>
  <c r="AG66" i="176"/>
  <c r="AK65" i="176"/>
  <c r="AJ65" i="176"/>
  <c r="AI65" i="176"/>
  <c r="AG65" i="176"/>
  <c r="AK64" i="176"/>
  <c r="AJ64" i="176"/>
  <c r="AI64" i="176"/>
  <c r="AG64" i="176"/>
  <c r="AK63" i="176"/>
  <c r="AJ63" i="176"/>
  <c r="AI63" i="176"/>
  <c r="AG63" i="176"/>
  <c r="AK62" i="176"/>
  <c r="AJ62" i="176"/>
  <c r="AI62" i="176"/>
  <c r="AG62" i="176"/>
  <c r="AK61" i="176"/>
  <c r="AJ61" i="176"/>
  <c r="AI61" i="176"/>
  <c r="AG61" i="176"/>
  <c r="AK60" i="176"/>
  <c r="AJ60" i="176"/>
  <c r="AI60" i="176"/>
  <c r="AG60" i="176"/>
  <c r="AK59" i="176"/>
  <c r="AJ59" i="176"/>
  <c r="AI59" i="176"/>
  <c r="AG59" i="176"/>
  <c r="AK58" i="176"/>
  <c r="AJ58" i="176"/>
  <c r="AI58" i="176"/>
  <c r="AG58" i="176"/>
  <c r="AK57" i="176"/>
  <c r="AJ57" i="176"/>
  <c r="AI57" i="176"/>
  <c r="AG57" i="176"/>
  <c r="AK56" i="176"/>
  <c r="AJ56" i="176"/>
  <c r="AI56" i="176"/>
  <c r="AG56" i="176"/>
  <c r="AK55" i="176"/>
  <c r="AJ55" i="176"/>
  <c r="AI55" i="176"/>
  <c r="AG55" i="176"/>
  <c r="AK54" i="176"/>
  <c r="AJ54" i="176"/>
  <c r="AI54" i="176"/>
  <c r="AG54" i="176"/>
  <c r="AK53" i="176"/>
  <c r="AJ53" i="176"/>
  <c r="AI53" i="176"/>
  <c r="AG53" i="176"/>
  <c r="AK52" i="176"/>
  <c r="AJ52" i="176"/>
  <c r="AI52" i="176"/>
  <c r="AG52" i="176"/>
  <c r="AK51" i="176"/>
  <c r="AJ51" i="176"/>
  <c r="AI51" i="176"/>
  <c r="AG51" i="176"/>
  <c r="AK50" i="176"/>
  <c r="AJ50" i="176"/>
  <c r="AI50" i="176"/>
  <c r="AG50" i="176"/>
  <c r="AK49" i="176"/>
  <c r="AJ49" i="176"/>
  <c r="AI49" i="176"/>
  <c r="AG49" i="176"/>
  <c r="AK48" i="176"/>
  <c r="AJ48" i="176"/>
  <c r="AI48" i="176"/>
  <c r="AG48" i="176"/>
  <c r="AK47" i="176"/>
  <c r="AJ47" i="176"/>
  <c r="AI47" i="176"/>
  <c r="AG47" i="176"/>
  <c r="AK46" i="176"/>
  <c r="AJ46" i="176"/>
  <c r="AI46" i="176"/>
  <c r="AG46" i="176"/>
  <c r="AK45" i="176"/>
  <c r="AJ45" i="176"/>
  <c r="AI45" i="176"/>
  <c r="AG45" i="176"/>
  <c r="AK44" i="176"/>
  <c r="AJ44" i="176"/>
  <c r="AI44" i="176"/>
  <c r="AG44" i="176"/>
  <c r="AK43" i="176"/>
  <c r="AJ43" i="176"/>
  <c r="AI43" i="176"/>
  <c r="AG43" i="176"/>
  <c r="AK42" i="176"/>
  <c r="AJ42" i="176"/>
  <c r="AI42" i="176"/>
  <c r="AG42" i="176"/>
  <c r="AK41" i="176"/>
  <c r="AJ41" i="176"/>
  <c r="AI41" i="176"/>
  <c r="AG41" i="176"/>
  <c r="AK40" i="176"/>
  <c r="AJ40" i="176"/>
  <c r="AI40" i="176"/>
  <c r="AG40" i="176"/>
  <c r="AK39" i="176"/>
  <c r="AJ39" i="176"/>
  <c r="AI39" i="176"/>
  <c r="AG39" i="176"/>
  <c r="AK38" i="176"/>
  <c r="AJ38" i="176"/>
  <c r="AI38" i="176"/>
  <c r="AG38" i="176"/>
  <c r="AK37" i="176"/>
  <c r="AJ37" i="176"/>
  <c r="AI37" i="176"/>
  <c r="AG37" i="176"/>
  <c r="AK36" i="176"/>
  <c r="AJ36" i="176"/>
  <c r="AI36" i="176"/>
  <c r="AG36" i="176"/>
  <c r="AK35" i="176"/>
  <c r="AJ35" i="176"/>
  <c r="AI35" i="176"/>
  <c r="AG35" i="176"/>
  <c r="AK34" i="176"/>
  <c r="AJ34" i="176"/>
  <c r="AI34" i="176"/>
  <c r="AG34" i="176"/>
  <c r="AK33" i="176"/>
  <c r="AJ33" i="176"/>
  <c r="AI33" i="176"/>
  <c r="AG33" i="176"/>
  <c r="AK32" i="176"/>
  <c r="AJ32" i="176"/>
  <c r="AI32" i="176"/>
  <c r="AG32" i="176"/>
  <c r="AK31" i="176"/>
  <c r="AJ31" i="176"/>
  <c r="AI31" i="176"/>
  <c r="AG31" i="176"/>
  <c r="AK30" i="176"/>
  <c r="AJ30" i="176"/>
  <c r="AI30" i="176"/>
  <c r="AG30" i="176"/>
  <c r="AK29" i="176"/>
  <c r="AJ29" i="176"/>
  <c r="AI29" i="176"/>
  <c r="AG29" i="176"/>
  <c r="AK28" i="176"/>
  <c r="AJ28" i="176"/>
  <c r="AI28" i="176"/>
  <c r="AG28" i="176"/>
  <c r="AK27" i="176"/>
  <c r="AJ27" i="176"/>
  <c r="AI27" i="176"/>
  <c r="AG27" i="176"/>
  <c r="AK26" i="176"/>
  <c r="AJ26" i="176"/>
  <c r="AI26" i="176"/>
  <c r="AG26" i="176"/>
  <c r="AK25" i="176"/>
  <c r="AJ25" i="176"/>
  <c r="AI25" i="176"/>
  <c r="AG25" i="176"/>
  <c r="AK24" i="176"/>
  <c r="AJ24" i="176"/>
  <c r="AI24" i="176"/>
  <c r="AG24" i="176"/>
  <c r="AK23" i="176"/>
  <c r="AJ23" i="176"/>
  <c r="AI23" i="176"/>
  <c r="AG23" i="176"/>
  <c r="AK22" i="176"/>
  <c r="AJ22" i="176"/>
  <c r="AI22" i="176"/>
  <c r="AG22" i="176"/>
  <c r="AK21" i="176"/>
  <c r="AJ21" i="176"/>
  <c r="AI21" i="176"/>
  <c r="AG21" i="176"/>
  <c r="AK20" i="176"/>
  <c r="AJ20" i="176"/>
  <c r="AI20" i="176"/>
  <c r="AG20" i="176"/>
  <c r="AK19" i="176"/>
  <c r="AJ19" i="176"/>
  <c r="AI19" i="176"/>
  <c r="AG19" i="176"/>
  <c r="AK18" i="176"/>
  <c r="AJ18" i="176"/>
  <c r="AI18" i="176"/>
  <c r="AG18" i="176"/>
  <c r="AK17" i="176"/>
  <c r="AJ17" i="176"/>
  <c r="AI17" i="176"/>
  <c r="AG17" i="176"/>
  <c r="AK16" i="176"/>
  <c r="AJ16" i="176"/>
  <c r="AI16" i="176"/>
  <c r="AG16" i="176"/>
  <c r="AK15" i="176"/>
  <c r="AJ15" i="176"/>
  <c r="AI15" i="176"/>
  <c r="AG15" i="176"/>
  <c r="AK14" i="176"/>
  <c r="AJ14" i="176"/>
  <c r="AI14" i="176"/>
  <c r="AG14" i="176"/>
  <c r="AK13" i="176"/>
  <c r="AJ13" i="176"/>
  <c r="AI13" i="176"/>
  <c r="AG13" i="176"/>
  <c r="AK12" i="176"/>
  <c r="AJ12" i="176"/>
  <c r="AI12" i="176"/>
  <c r="AG12" i="176"/>
  <c r="AK11" i="176"/>
  <c r="AJ11" i="176"/>
  <c r="AI11" i="176"/>
  <c r="AG11" i="176"/>
  <c r="AK10" i="176"/>
  <c r="AJ10" i="176"/>
  <c r="AI10" i="176"/>
  <c r="AG10" i="176"/>
  <c r="AK9" i="176"/>
  <c r="AJ9" i="176"/>
  <c r="AI9" i="176"/>
  <c r="AG9" i="176"/>
  <c r="AK8" i="176"/>
  <c r="AJ8" i="176"/>
  <c r="AI8" i="176"/>
  <c r="AG8" i="176"/>
  <c r="AK7" i="176"/>
  <c r="AJ7" i="176"/>
  <c r="AI7" i="176"/>
  <c r="AG7" i="176"/>
  <c r="AK6" i="176"/>
  <c r="AJ6" i="176"/>
  <c r="AI6" i="176"/>
  <c r="AG6" i="176"/>
  <c r="AK5" i="176"/>
  <c r="AJ5" i="176"/>
  <c r="AI5" i="176"/>
  <c r="AG5" i="176"/>
  <c r="AK4" i="176"/>
  <c r="AK68" i="176" s="1"/>
  <c r="AJ4" i="176"/>
  <c r="AJ68" i="176" s="1"/>
  <c r="AI4" i="176"/>
  <c r="AG4" i="176"/>
  <c r="AG68" i="176" s="1"/>
  <c r="AF72" i="177" l="1"/>
  <c r="AL68" i="177"/>
  <c r="AL70" i="177" s="1"/>
  <c r="AL67" i="176"/>
  <c r="AO67" i="176" s="1"/>
  <c r="AI68" i="176"/>
  <c r="AL5" i="176"/>
  <c r="AL6" i="176"/>
  <c r="AO6" i="176" s="1"/>
  <c r="AL7" i="176"/>
  <c r="AO7" i="176" s="1"/>
  <c r="AL8" i="176"/>
  <c r="AO8" i="176" s="1"/>
  <c r="AL9" i="176"/>
  <c r="AO9" i="176" s="1"/>
  <c r="AL10" i="176"/>
  <c r="AO10" i="176" s="1"/>
  <c r="AL11" i="176"/>
  <c r="AO11" i="176" s="1"/>
  <c r="AL12" i="176"/>
  <c r="AO12" i="176" s="1"/>
  <c r="AL13" i="176"/>
  <c r="AO13" i="176" s="1"/>
  <c r="AL14" i="176"/>
  <c r="AO14" i="176" s="1"/>
  <c r="AL15" i="176"/>
  <c r="AO15" i="176" s="1"/>
  <c r="AL16" i="176"/>
  <c r="AO16" i="176" s="1"/>
  <c r="AL17" i="176"/>
  <c r="AO17" i="176" s="1"/>
  <c r="AL18" i="176"/>
  <c r="AO18" i="176" s="1"/>
  <c r="AL19" i="176"/>
  <c r="AO19" i="176" s="1"/>
  <c r="AL20" i="176"/>
  <c r="AO20" i="176" s="1"/>
  <c r="AL21" i="176"/>
  <c r="AO21" i="176" s="1"/>
  <c r="AL22" i="176"/>
  <c r="AO22" i="176" s="1"/>
  <c r="AL23" i="176"/>
  <c r="AO23" i="176" s="1"/>
  <c r="AL24" i="176"/>
  <c r="AO24" i="176" s="1"/>
  <c r="AL25" i="176"/>
  <c r="AO25" i="176" s="1"/>
  <c r="AL26" i="176"/>
  <c r="AO26" i="176" s="1"/>
  <c r="AL27" i="176"/>
  <c r="AO27" i="176" s="1"/>
  <c r="AL28" i="176"/>
  <c r="AO28" i="176" s="1"/>
  <c r="AL29" i="176"/>
  <c r="AO29" i="176" s="1"/>
  <c r="AL30" i="176"/>
  <c r="AO30" i="176" s="1"/>
  <c r="AL31" i="176"/>
  <c r="AO31" i="176" s="1"/>
  <c r="AL32" i="176"/>
  <c r="AO32" i="176" s="1"/>
  <c r="AL33" i="176"/>
  <c r="AO33" i="176" s="1"/>
  <c r="AL34" i="176"/>
  <c r="AO34" i="176" s="1"/>
  <c r="AL35" i="176"/>
  <c r="AO35" i="176" s="1"/>
  <c r="AL36" i="176"/>
  <c r="AO36" i="176" s="1"/>
  <c r="AL37" i="176"/>
  <c r="AO37" i="176" s="1"/>
  <c r="AL38" i="176"/>
  <c r="AO38" i="176" s="1"/>
  <c r="AL39" i="176"/>
  <c r="AO39" i="176" s="1"/>
  <c r="AL40" i="176"/>
  <c r="AO40" i="176" s="1"/>
  <c r="AL41" i="176"/>
  <c r="AO41" i="176" s="1"/>
  <c r="AL42" i="176"/>
  <c r="AO42" i="176" s="1"/>
  <c r="AL43" i="176"/>
  <c r="AO43" i="176" s="1"/>
  <c r="AL44" i="176"/>
  <c r="AO44" i="176" s="1"/>
  <c r="AL45" i="176"/>
  <c r="AO45" i="176" s="1"/>
  <c r="AL46" i="176"/>
  <c r="AO46" i="176" s="1"/>
  <c r="AL47" i="176"/>
  <c r="AO47" i="176" s="1"/>
  <c r="AL48" i="176"/>
  <c r="AO48" i="176" s="1"/>
  <c r="AL49" i="176"/>
  <c r="AO49" i="176" s="1"/>
  <c r="AL50" i="176"/>
  <c r="AO50" i="176" s="1"/>
  <c r="AL51" i="176"/>
  <c r="AO51" i="176" s="1"/>
  <c r="AL52" i="176"/>
  <c r="AO52" i="176" s="1"/>
  <c r="AL53" i="176"/>
  <c r="AO53" i="176" s="1"/>
  <c r="AL54" i="176"/>
  <c r="AO54" i="176" s="1"/>
  <c r="AL55" i="176"/>
  <c r="AO55" i="176" s="1"/>
  <c r="AL56" i="176"/>
  <c r="AO56" i="176" s="1"/>
  <c r="AL57" i="176"/>
  <c r="AO57" i="176" s="1"/>
  <c r="AL58" i="176"/>
  <c r="AO58" i="176" s="1"/>
  <c r="AL59" i="176"/>
  <c r="AO59" i="176" s="1"/>
  <c r="AL60" i="176"/>
  <c r="AO60" i="176" s="1"/>
  <c r="AL61" i="176"/>
  <c r="AO61" i="176" s="1"/>
  <c r="AL62" i="176"/>
  <c r="AO62" i="176" s="1"/>
  <c r="AL63" i="176"/>
  <c r="AO63" i="176" s="1"/>
  <c r="AL64" i="176"/>
  <c r="AO64" i="176" s="1"/>
  <c r="AL65" i="176"/>
  <c r="AO65" i="176" s="1"/>
  <c r="AL66" i="176"/>
  <c r="AO66" i="176" s="1"/>
  <c r="E71" i="176"/>
  <c r="I71" i="176"/>
  <c r="M71" i="176"/>
  <c r="Q71" i="176"/>
  <c r="U71" i="176"/>
  <c r="Y71" i="176"/>
  <c r="AL4" i="176"/>
  <c r="AH68" i="175"/>
  <c r="AF68" i="175"/>
  <c r="AE68" i="175"/>
  <c r="AD68" i="175"/>
  <c r="AC68" i="175"/>
  <c r="AC71" i="175" s="1"/>
  <c r="AB68" i="175"/>
  <c r="AA68" i="175"/>
  <c r="Z68" i="175"/>
  <c r="Y68" i="175"/>
  <c r="Y71" i="175" s="1"/>
  <c r="X68" i="175"/>
  <c r="W68" i="175"/>
  <c r="V68" i="175"/>
  <c r="U68" i="175"/>
  <c r="U71" i="175" s="1"/>
  <c r="T68" i="175"/>
  <c r="S68" i="175"/>
  <c r="R68" i="175"/>
  <c r="Q68" i="175"/>
  <c r="Q71" i="175" s="1"/>
  <c r="P68" i="175"/>
  <c r="O68" i="175"/>
  <c r="N68" i="175"/>
  <c r="M68" i="175"/>
  <c r="M71" i="175" s="1"/>
  <c r="L68" i="175"/>
  <c r="K68" i="175"/>
  <c r="J68" i="175"/>
  <c r="I68" i="175"/>
  <c r="I71" i="175" s="1"/>
  <c r="H68" i="175"/>
  <c r="G68" i="175"/>
  <c r="F68" i="175"/>
  <c r="E68" i="175"/>
  <c r="E71" i="175" s="1"/>
  <c r="AF72" i="175" s="1"/>
  <c r="AK67" i="175"/>
  <c r="AJ67" i="175"/>
  <c r="AI67" i="175"/>
  <c r="AG67" i="175"/>
  <c r="AL67" i="175" s="1"/>
  <c r="AO67" i="175" s="1"/>
  <c r="AK66" i="175"/>
  <c r="AJ66" i="175"/>
  <c r="AI66" i="175"/>
  <c r="AG66" i="175"/>
  <c r="AL66" i="175" s="1"/>
  <c r="AO66" i="175" s="1"/>
  <c r="AK65" i="175"/>
  <c r="AJ65" i="175"/>
  <c r="AI65" i="175"/>
  <c r="AG65" i="175"/>
  <c r="AL65" i="175" s="1"/>
  <c r="AO65" i="175" s="1"/>
  <c r="AK64" i="175"/>
  <c r="AJ64" i="175"/>
  <c r="AI64" i="175"/>
  <c r="AG64" i="175"/>
  <c r="AL64" i="175" s="1"/>
  <c r="AO64" i="175" s="1"/>
  <c r="AK63" i="175"/>
  <c r="AJ63" i="175"/>
  <c r="AI63" i="175"/>
  <c r="AG63" i="175"/>
  <c r="AL63" i="175" s="1"/>
  <c r="AO63" i="175" s="1"/>
  <c r="AK62" i="175"/>
  <c r="AJ62" i="175"/>
  <c r="AI62" i="175"/>
  <c r="AG62" i="175"/>
  <c r="AL62" i="175" s="1"/>
  <c r="AO62" i="175" s="1"/>
  <c r="AK61" i="175"/>
  <c r="AJ61" i="175"/>
  <c r="AI61" i="175"/>
  <c r="AG61" i="175"/>
  <c r="AL61" i="175" s="1"/>
  <c r="AO61" i="175" s="1"/>
  <c r="AK60" i="175"/>
  <c r="AJ60" i="175"/>
  <c r="AI60" i="175"/>
  <c r="AG60" i="175"/>
  <c r="AL60" i="175" s="1"/>
  <c r="AO60" i="175" s="1"/>
  <c r="AK59" i="175"/>
  <c r="AJ59" i="175"/>
  <c r="AI59" i="175"/>
  <c r="AG59" i="175"/>
  <c r="AL59" i="175" s="1"/>
  <c r="AO59" i="175" s="1"/>
  <c r="AK58" i="175"/>
  <c r="AJ58" i="175"/>
  <c r="AI58" i="175"/>
  <c r="AG58" i="175"/>
  <c r="AL58" i="175" s="1"/>
  <c r="AO58" i="175" s="1"/>
  <c r="AK57" i="175"/>
  <c r="AJ57" i="175"/>
  <c r="AI57" i="175"/>
  <c r="AG57" i="175"/>
  <c r="AL57" i="175" s="1"/>
  <c r="AO57" i="175" s="1"/>
  <c r="AK56" i="175"/>
  <c r="AJ56" i="175"/>
  <c r="AI56" i="175"/>
  <c r="AG56" i="175"/>
  <c r="AL56" i="175" s="1"/>
  <c r="AO56" i="175" s="1"/>
  <c r="AK55" i="175"/>
  <c r="AJ55" i="175"/>
  <c r="AI55" i="175"/>
  <c r="AG55" i="175"/>
  <c r="AL55" i="175" s="1"/>
  <c r="AO55" i="175" s="1"/>
  <c r="AK54" i="175"/>
  <c r="AJ54" i="175"/>
  <c r="AI54" i="175"/>
  <c r="AG54" i="175"/>
  <c r="AL54" i="175" s="1"/>
  <c r="AO54" i="175" s="1"/>
  <c r="AK53" i="175"/>
  <c r="AJ53" i="175"/>
  <c r="AI53" i="175"/>
  <c r="AG53" i="175"/>
  <c r="AL53" i="175" s="1"/>
  <c r="AO53" i="175" s="1"/>
  <c r="AK52" i="175"/>
  <c r="AJ52" i="175"/>
  <c r="AI52" i="175"/>
  <c r="AG52" i="175"/>
  <c r="AL52" i="175" s="1"/>
  <c r="AO52" i="175" s="1"/>
  <c r="AK51" i="175"/>
  <c r="AJ51" i="175"/>
  <c r="AI51" i="175"/>
  <c r="AG51" i="175"/>
  <c r="AL51" i="175" s="1"/>
  <c r="AO51" i="175" s="1"/>
  <c r="AK50" i="175"/>
  <c r="AJ50" i="175"/>
  <c r="AI50" i="175"/>
  <c r="AG50" i="175"/>
  <c r="AL50" i="175" s="1"/>
  <c r="AO50" i="175" s="1"/>
  <c r="AK49" i="175"/>
  <c r="AJ49" i="175"/>
  <c r="AI49" i="175"/>
  <c r="AG49" i="175"/>
  <c r="AL49" i="175" s="1"/>
  <c r="AO49" i="175" s="1"/>
  <c r="AK48" i="175"/>
  <c r="AJ48" i="175"/>
  <c r="AI48" i="175"/>
  <c r="AG48" i="175"/>
  <c r="AL48" i="175" s="1"/>
  <c r="AO48" i="175" s="1"/>
  <c r="AK47" i="175"/>
  <c r="AJ47" i="175"/>
  <c r="AI47" i="175"/>
  <c r="AG47" i="175"/>
  <c r="AL47" i="175" s="1"/>
  <c r="AO47" i="175" s="1"/>
  <c r="AK46" i="175"/>
  <c r="AJ46" i="175"/>
  <c r="AI46" i="175"/>
  <c r="AG46" i="175"/>
  <c r="AL46" i="175" s="1"/>
  <c r="AO46" i="175" s="1"/>
  <c r="AK45" i="175"/>
  <c r="AJ45" i="175"/>
  <c r="AI45" i="175"/>
  <c r="AG45" i="175"/>
  <c r="AL45" i="175" s="1"/>
  <c r="AO45" i="175" s="1"/>
  <c r="AK44" i="175"/>
  <c r="AJ44" i="175"/>
  <c r="AI44" i="175"/>
  <c r="AG44" i="175"/>
  <c r="AL44" i="175" s="1"/>
  <c r="AO44" i="175" s="1"/>
  <c r="AK43" i="175"/>
  <c r="AJ43" i="175"/>
  <c r="AI43" i="175"/>
  <c r="AG43" i="175"/>
  <c r="AL43" i="175" s="1"/>
  <c r="AO43" i="175" s="1"/>
  <c r="AK42" i="175"/>
  <c r="AJ42" i="175"/>
  <c r="AI42" i="175"/>
  <c r="AG42" i="175"/>
  <c r="AL42" i="175" s="1"/>
  <c r="AO42" i="175" s="1"/>
  <c r="AK41" i="175"/>
  <c r="AJ41" i="175"/>
  <c r="AI41" i="175"/>
  <c r="AG41" i="175"/>
  <c r="AL41" i="175" s="1"/>
  <c r="AO41" i="175" s="1"/>
  <c r="AK40" i="175"/>
  <c r="AJ40" i="175"/>
  <c r="AI40" i="175"/>
  <c r="AG40" i="175"/>
  <c r="AL40" i="175" s="1"/>
  <c r="AO40" i="175" s="1"/>
  <c r="AK39" i="175"/>
  <c r="AJ39" i="175"/>
  <c r="AI39" i="175"/>
  <c r="AG39" i="175"/>
  <c r="AL39" i="175" s="1"/>
  <c r="AO39" i="175" s="1"/>
  <c r="AK38" i="175"/>
  <c r="AJ38" i="175"/>
  <c r="AI38" i="175"/>
  <c r="AG38" i="175"/>
  <c r="AL38" i="175" s="1"/>
  <c r="AO38" i="175" s="1"/>
  <c r="AK37" i="175"/>
  <c r="AJ37" i="175"/>
  <c r="AI37" i="175"/>
  <c r="AG37" i="175"/>
  <c r="AL37" i="175" s="1"/>
  <c r="AO37" i="175" s="1"/>
  <c r="AK36" i="175"/>
  <c r="AJ36" i="175"/>
  <c r="AI36" i="175"/>
  <c r="AG36" i="175"/>
  <c r="AL36" i="175" s="1"/>
  <c r="AO36" i="175" s="1"/>
  <c r="AK35" i="175"/>
  <c r="AJ35" i="175"/>
  <c r="AI35" i="175"/>
  <c r="AG35" i="175"/>
  <c r="AL35" i="175" s="1"/>
  <c r="AO35" i="175" s="1"/>
  <c r="AK34" i="175"/>
  <c r="AJ34" i="175"/>
  <c r="AI34" i="175"/>
  <c r="AG34" i="175"/>
  <c r="AL34" i="175" s="1"/>
  <c r="AO34" i="175" s="1"/>
  <c r="AK33" i="175"/>
  <c r="AJ33" i="175"/>
  <c r="AI33" i="175"/>
  <c r="AG33" i="175"/>
  <c r="AL33" i="175" s="1"/>
  <c r="AO33" i="175" s="1"/>
  <c r="AK32" i="175"/>
  <c r="AJ32" i="175"/>
  <c r="AI32" i="175"/>
  <c r="AG32" i="175"/>
  <c r="AL32" i="175" s="1"/>
  <c r="AO32" i="175" s="1"/>
  <c r="AK31" i="175"/>
  <c r="AJ31" i="175"/>
  <c r="AI31" i="175"/>
  <c r="AG31" i="175"/>
  <c r="AL31" i="175" s="1"/>
  <c r="AO31" i="175" s="1"/>
  <c r="AK30" i="175"/>
  <c r="AJ30" i="175"/>
  <c r="AI30" i="175"/>
  <c r="AG30" i="175"/>
  <c r="AL30" i="175" s="1"/>
  <c r="AO30" i="175" s="1"/>
  <c r="AK29" i="175"/>
  <c r="AJ29" i="175"/>
  <c r="AI29" i="175"/>
  <c r="AG29" i="175"/>
  <c r="AL29" i="175" s="1"/>
  <c r="AO29" i="175" s="1"/>
  <c r="AK28" i="175"/>
  <c r="AJ28" i="175"/>
  <c r="AI28" i="175"/>
  <c r="AG28" i="175"/>
  <c r="AL28" i="175" s="1"/>
  <c r="AO28" i="175" s="1"/>
  <c r="AK27" i="175"/>
  <c r="AJ27" i="175"/>
  <c r="AI27" i="175"/>
  <c r="AG27" i="175"/>
  <c r="AL27" i="175" s="1"/>
  <c r="AO27" i="175" s="1"/>
  <c r="AK26" i="175"/>
  <c r="AJ26" i="175"/>
  <c r="AI26" i="175"/>
  <c r="AG26" i="175"/>
  <c r="AL26" i="175" s="1"/>
  <c r="AO26" i="175" s="1"/>
  <c r="AK25" i="175"/>
  <c r="AJ25" i="175"/>
  <c r="AI25" i="175"/>
  <c r="AG25" i="175"/>
  <c r="AL25" i="175" s="1"/>
  <c r="AO25" i="175" s="1"/>
  <c r="AK24" i="175"/>
  <c r="AJ24" i="175"/>
  <c r="AI24" i="175"/>
  <c r="AG24" i="175"/>
  <c r="AL24" i="175" s="1"/>
  <c r="AO24" i="175" s="1"/>
  <c r="AK23" i="175"/>
  <c r="AJ23" i="175"/>
  <c r="AI23" i="175"/>
  <c r="AG23" i="175"/>
  <c r="AL23" i="175" s="1"/>
  <c r="AO23" i="175" s="1"/>
  <c r="AK22" i="175"/>
  <c r="AJ22" i="175"/>
  <c r="AI22" i="175"/>
  <c r="AG22" i="175"/>
  <c r="AL22" i="175" s="1"/>
  <c r="AO22" i="175" s="1"/>
  <c r="AK21" i="175"/>
  <c r="AJ21" i="175"/>
  <c r="AI21" i="175"/>
  <c r="AG21" i="175"/>
  <c r="AL21" i="175" s="1"/>
  <c r="AO21" i="175" s="1"/>
  <c r="AK20" i="175"/>
  <c r="AJ20" i="175"/>
  <c r="AI20" i="175"/>
  <c r="AG20" i="175"/>
  <c r="AL20" i="175" s="1"/>
  <c r="AO20" i="175" s="1"/>
  <c r="AK19" i="175"/>
  <c r="AJ19" i="175"/>
  <c r="AI19" i="175"/>
  <c r="AG19" i="175"/>
  <c r="AK18" i="175"/>
  <c r="AJ18" i="175"/>
  <c r="AI18" i="175"/>
  <c r="AG18" i="175"/>
  <c r="AK17" i="175"/>
  <c r="AJ17" i="175"/>
  <c r="AI17" i="175"/>
  <c r="AG17" i="175"/>
  <c r="AK16" i="175"/>
  <c r="AJ16" i="175"/>
  <c r="AI16" i="175"/>
  <c r="AG16" i="175"/>
  <c r="AK15" i="175"/>
  <c r="AJ15" i="175"/>
  <c r="AI15" i="175"/>
  <c r="AG15" i="175"/>
  <c r="AK14" i="175"/>
  <c r="AJ14" i="175"/>
  <c r="AI14" i="175"/>
  <c r="AG14" i="175"/>
  <c r="AK13" i="175"/>
  <c r="AJ13" i="175"/>
  <c r="AI13" i="175"/>
  <c r="AG13" i="175"/>
  <c r="AK12" i="175"/>
  <c r="AJ12" i="175"/>
  <c r="AI12" i="175"/>
  <c r="AG12" i="175"/>
  <c r="AK11" i="175"/>
  <c r="AJ11" i="175"/>
  <c r="AI11" i="175"/>
  <c r="AG11" i="175"/>
  <c r="AK10" i="175"/>
  <c r="AJ10" i="175"/>
  <c r="AI10" i="175"/>
  <c r="AG10" i="175"/>
  <c r="AK9" i="175"/>
  <c r="AJ9" i="175"/>
  <c r="AI9" i="175"/>
  <c r="AG9" i="175"/>
  <c r="AK8" i="175"/>
  <c r="AJ8" i="175"/>
  <c r="AI8" i="175"/>
  <c r="AG8" i="175"/>
  <c r="AK7" i="175"/>
  <c r="AJ7" i="175"/>
  <c r="AI7" i="175"/>
  <c r="AG7" i="175"/>
  <c r="AK6" i="175"/>
  <c r="AJ6" i="175"/>
  <c r="AI6" i="175"/>
  <c r="AG6" i="175"/>
  <c r="AK5" i="175"/>
  <c r="AJ5" i="175"/>
  <c r="AI5" i="175"/>
  <c r="AG5" i="175"/>
  <c r="AK4" i="175"/>
  <c r="AK68" i="175" s="1"/>
  <c r="AJ4" i="175"/>
  <c r="AJ68" i="175" s="1"/>
  <c r="AI4" i="175"/>
  <c r="AI68" i="175" s="1"/>
  <c r="AG4" i="175"/>
  <c r="AG68" i="175" s="1"/>
  <c r="AH69" i="177" l="1"/>
  <c r="AI69" i="177"/>
  <c r="AJ69" i="177"/>
  <c r="AK69" i="177"/>
  <c r="AG69" i="177"/>
  <c r="AF72" i="176"/>
  <c r="AL68" i="176"/>
  <c r="AO4" i="176"/>
  <c r="AO68" i="176" s="1"/>
  <c r="AL6" i="175"/>
  <c r="AO6" i="175" s="1"/>
  <c r="AL9" i="175"/>
  <c r="AO9" i="175" s="1"/>
  <c r="AL12" i="175"/>
  <c r="AO12" i="175" s="1"/>
  <c r="AL16" i="175"/>
  <c r="AO16" i="175" s="1"/>
  <c r="AL17" i="175"/>
  <c r="AO17" i="175" s="1"/>
  <c r="AL8" i="175"/>
  <c r="AO8" i="175" s="1"/>
  <c r="AL11" i="175"/>
  <c r="AO11" i="175" s="1"/>
  <c r="AL14" i="175"/>
  <c r="AO14" i="175" s="1"/>
  <c r="AL18" i="175"/>
  <c r="AO18" i="175" s="1"/>
  <c r="AL5" i="175"/>
  <c r="AO5" i="175" s="1"/>
  <c r="AL7" i="175"/>
  <c r="AO7" i="175" s="1"/>
  <c r="AL10" i="175"/>
  <c r="AO10" i="175" s="1"/>
  <c r="AL13" i="175"/>
  <c r="AO13" i="175" s="1"/>
  <c r="AL15" i="175"/>
  <c r="AO15" i="175" s="1"/>
  <c r="AL19" i="175"/>
  <c r="AO19" i="175" s="1"/>
  <c r="AL4" i="175"/>
  <c r="AL70" i="174"/>
  <c r="AL70" i="176" l="1"/>
  <c r="AH69" i="176"/>
  <c r="AG69" i="176"/>
  <c r="AI69" i="176"/>
  <c r="AJ69" i="176"/>
  <c r="AK69" i="176"/>
  <c r="AO4" i="175"/>
  <c r="AO68" i="175" s="1"/>
  <c r="AL68" i="175"/>
  <c r="AH68" i="174"/>
  <c r="AF68" i="174"/>
  <c r="AE68" i="174"/>
  <c r="AD68" i="174"/>
  <c r="AC68" i="174"/>
  <c r="AC71" i="174" s="1"/>
  <c r="AB68" i="174"/>
  <c r="AA68" i="174"/>
  <c r="Z68" i="174"/>
  <c r="Y68" i="174"/>
  <c r="X68" i="174"/>
  <c r="W68" i="174"/>
  <c r="V68" i="174"/>
  <c r="U68" i="174"/>
  <c r="T68" i="174"/>
  <c r="S68" i="174"/>
  <c r="R68" i="174"/>
  <c r="Q68" i="174"/>
  <c r="Q71" i="174" s="1"/>
  <c r="P68" i="174"/>
  <c r="O68" i="174"/>
  <c r="N68" i="174"/>
  <c r="M68" i="174"/>
  <c r="M71" i="174" s="1"/>
  <c r="L68" i="174"/>
  <c r="K68" i="174"/>
  <c r="J68" i="174"/>
  <c r="I68" i="174"/>
  <c r="H68" i="174"/>
  <c r="G68" i="174"/>
  <c r="F68" i="174"/>
  <c r="E68" i="174"/>
  <c r="AK67" i="174"/>
  <c r="AJ67" i="174"/>
  <c r="AI67" i="174"/>
  <c r="AG67" i="174"/>
  <c r="AK66" i="174"/>
  <c r="AJ66" i="174"/>
  <c r="AI66" i="174"/>
  <c r="AG66" i="174"/>
  <c r="AL66" i="174" s="1"/>
  <c r="AO66" i="174" s="1"/>
  <c r="AK65" i="174"/>
  <c r="AJ65" i="174"/>
  <c r="AI65" i="174"/>
  <c r="AG65" i="174"/>
  <c r="AL65" i="174" s="1"/>
  <c r="AO65" i="174" s="1"/>
  <c r="AK64" i="174"/>
  <c r="AJ64" i="174"/>
  <c r="AI64" i="174"/>
  <c r="AG64" i="174"/>
  <c r="AL64" i="174" s="1"/>
  <c r="AO64" i="174" s="1"/>
  <c r="AK63" i="174"/>
  <c r="AJ63" i="174"/>
  <c r="AI63" i="174"/>
  <c r="AG63" i="174"/>
  <c r="AL63" i="174" s="1"/>
  <c r="AO63" i="174" s="1"/>
  <c r="AK62" i="174"/>
  <c r="AJ62" i="174"/>
  <c r="AI62" i="174"/>
  <c r="AG62" i="174"/>
  <c r="AL62" i="174" s="1"/>
  <c r="AO62" i="174" s="1"/>
  <c r="AK61" i="174"/>
  <c r="AJ61" i="174"/>
  <c r="AI61" i="174"/>
  <c r="AG61" i="174"/>
  <c r="AL61" i="174" s="1"/>
  <c r="AO61" i="174" s="1"/>
  <c r="AK60" i="174"/>
  <c r="AJ60" i="174"/>
  <c r="AI60" i="174"/>
  <c r="AG60" i="174"/>
  <c r="AL60" i="174" s="1"/>
  <c r="AO60" i="174" s="1"/>
  <c r="AK59" i="174"/>
  <c r="AJ59" i="174"/>
  <c r="AI59" i="174"/>
  <c r="AG59" i="174"/>
  <c r="AL59" i="174" s="1"/>
  <c r="AO59" i="174" s="1"/>
  <c r="AK58" i="174"/>
  <c r="AJ58" i="174"/>
  <c r="AI58" i="174"/>
  <c r="AG58" i="174"/>
  <c r="AL58" i="174" s="1"/>
  <c r="AO58" i="174" s="1"/>
  <c r="AK57" i="174"/>
  <c r="AJ57" i="174"/>
  <c r="AI57" i="174"/>
  <c r="AG57" i="174"/>
  <c r="AL57" i="174" s="1"/>
  <c r="AO57" i="174" s="1"/>
  <c r="AK56" i="174"/>
  <c r="AJ56" i="174"/>
  <c r="AI56" i="174"/>
  <c r="AG56" i="174"/>
  <c r="AK55" i="174"/>
  <c r="AJ55" i="174"/>
  <c r="AI55" i="174"/>
  <c r="AG55" i="174"/>
  <c r="AK54" i="174"/>
  <c r="AJ54" i="174"/>
  <c r="AI54" i="174"/>
  <c r="AG54" i="174"/>
  <c r="AK53" i="174"/>
  <c r="AJ53" i="174"/>
  <c r="AI53" i="174"/>
  <c r="AG53" i="174"/>
  <c r="AK52" i="174"/>
  <c r="AJ52" i="174"/>
  <c r="AI52" i="174"/>
  <c r="AG52" i="174"/>
  <c r="AK51" i="174"/>
  <c r="AJ51" i="174"/>
  <c r="AI51" i="174"/>
  <c r="AG51" i="174"/>
  <c r="AK50" i="174"/>
  <c r="AJ50" i="174"/>
  <c r="AI50" i="174"/>
  <c r="AG50" i="174"/>
  <c r="AK49" i="174"/>
  <c r="AJ49" i="174"/>
  <c r="AI49" i="174"/>
  <c r="AG49" i="174"/>
  <c r="AK48" i="174"/>
  <c r="AJ48" i="174"/>
  <c r="AI48" i="174"/>
  <c r="AG48" i="174"/>
  <c r="AK47" i="174"/>
  <c r="AJ47" i="174"/>
  <c r="AI47" i="174"/>
  <c r="AG47" i="174"/>
  <c r="AK46" i="174"/>
  <c r="AJ46" i="174"/>
  <c r="AI46" i="174"/>
  <c r="AG46" i="174"/>
  <c r="AK45" i="174"/>
  <c r="AJ45" i="174"/>
  <c r="AI45" i="174"/>
  <c r="AG45" i="174"/>
  <c r="AK44" i="174"/>
  <c r="AJ44" i="174"/>
  <c r="AI44" i="174"/>
  <c r="AG44" i="174"/>
  <c r="AK43" i="174"/>
  <c r="AJ43" i="174"/>
  <c r="AI43" i="174"/>
  <c r="AG43" i="174"/>
  <c r="AK42" i="174"/>
  <c r="AJ42" i="174"/>
  <c r="AI42" i="174"/>
  <c r="AG42" i="174"/>
  <c r="AK41" i="174"/>
  <c r="AJ41" i="174"/>
  <c r="AI41" i="174"/>
  <c r="AG41" i="174"/>
  <c r="AK40" i="174"/>
  <c r="AJ40" i="174"/>
  <c r="AI40" i="174"/>
  <c r="AG40" i="174"/>
  <c r="AK39" i="174"/>
  <c r="AJ39" i="174"/>
  <c r="AI39" i="174"/>
  <c r="AG39" i="174"/>
  <c r="AK38" i="174"/>
  <c r="AJ38" i="174"/>
  <c r="AI38" i="174"/>
  <c r="AG38" i="174"/>
  <c r="AK37" i="174"/>
  <c r="AJ37" i="174"/>
  <c r="AI37" i="174"/>
  <c r="AG37" i="174"/>
  <c r="AK36" i="174"/>
  <c r="AJ36" i="174"/>
  <c r="AI36" i="174"/>
  <c r="AG36" i="174"/>
  <c r="AK35" i="174"/>
  <c r="AJ35" i="174"/>
  <c r="AI35" i="174"/>
  <c r="AG35" i="174"/>
  <c r="AK34" i="174"/>
  <c r="AJ34" i="174"/>
  <c r="AI34" i="174"/>
  <c r="AG34" i="174"/>
  <c r="AK33" i="174"/>
  <c r="AJ33" i="174"/>
  <c r="AI33" i="174"/>
  <c r="AG33" i="174"/>
  <c r="AK32" i="174"/>
  <c r="AJ32" i="174"/>
  <c r="AI32" i="174"/>
  <c r="AG32" i="174"/>
  <c r="AK31" i="174"/>
  <c r="AJ31" i="174"/>
  <c r="AI31" i="174"/>
  <c r="AG31" i="174"/>
  <c r="AK30" i="174"/>
  <c r="AJ30" i="174"/>
  <c r="AI30" i="174"/>
  <c r="AG30" i="174"/>
  <c r="AK29" i="174"/>
  <c r="AJ29" i="174"/>
  <c r="AI29" i="174"/>
  <c r="AG29" i="174"/>
  <c r="AK28" i="174"/>
  <c r="AJ28" i="174"/>
  <c r="AI28" i="174"/>
  <c r="AG28" i="174"/>
  <c r="AK27" i="174"/>
  <c r="AJ27" i="174"/>
  <c r="AI27" i="174"/>
  <c r="AG27" i="174"/>
  <c r="AK26" i="174"/>
  <c r="AJ26" i="174"/>
  <c r="AI26" i="174"/>
  <c r="AG26" i="174"/>
  <c r="AL26" i="174" s="1"/>
  <c r="AO26" i="174" s="1"/>
  <c r="AK25" i="174"/>
  <c r="AJ25" i="174"/>
  <c r="AI25" i="174"/>
  <c r="AG25" i="174"/>
  <c r="AL25" i="174" s="1"/>
  <c r="AO25" i="174" s="1"/>
  <c r="AK24" i="174"/>
  <c r="AJ24" i="174"/>
  <c r="AI24" i="174"/>
  <c r="AG24" i="174"/>
  <c r="AL24" i="174" s="1"/>
  <c r="AO24" i="174" s="1"/>
  <c r="AK23" i="174"/>
  <c r="AJ23" i="174"/>
  <c r="AI23" i="174"/>
  <c r="AG23" i="174"/>
  <c r="AL23" i="174" s="1"/>
  <c r="AO23" i="174" s="1"/>
  <c r="AK22" i="174"/>
  <c r="AJ22" i="174"/>
  <c r="AI22" i="174"/>
  <c r="AG22" i="174"/>
  <c r="AL22" i="174" s="1"/>
  <c r="AO22" i="174" s="1"/>
  <c r="AK21" i="174"/>
  <c r="AJ21" i="174"/>
  <c r="AI21" i="174"/>
  <c r="AG21" i="174"/>
  <c r="AL21" i="174" s="1"/>
  <c r="AO21" i="174" s="1"/>
  <c r="AK20" i="174"/>
  <c r="AJ20" i="174"/>
  <c r="AI20" i="174"/>
  <c r="AG20" i="174"/>
  <c r="AL20" i="174" s="1"/>
  <c r="AO20" i="174" s="1"/>
  <c r="AK19" i="174"/>
  <c r="AJ19" i="174"/>
  <c r="AI19" i="174"/>
  <c r="AG19" i="174"/>
  <c r="AL19" i="174" s="1"/>
  <c r="AO19" i="174" s="1"/>
  <c r="AK18" i="174"/>
  <c r="AJ18" i="174"/>
  <c r="AI18" i="174"/>
  <c r="AG18" i="174"/>
  <c r="AL18" i="174" s="1"/>
  <c r="AO18" i="174" s="1"/>
  <c r="AK17" i="174"/>
  <c r="AJ17" i="174"/>
  <c r="AI17" i="174"/>
  <c r="AG17" i="174"/>
  <c r="AL17" i="174" s="1"/>
  <c r="AO17" i="174" s="1"/>
  <c r="AK16" i="174"/>
  <c r="AJ16" i="174"/>
  <c r="AI16" i="174"/>
  <c r="AG16" i="174"/>
  <c r="AL16" i="174" s="1"/>
  <c r="AO16" i="174" s="1"/>
  <c r="AK15" i="174"/>
  <c r="AJ15" i="174"/>
  <c r="AI15" i="174"/>
  <c r="AG15" i="174"/>
  <c r="AL15" i="174" s="1"/>
  <c r="AO15" i="174" s="1"/>
  <c r="AK14" i="174"/>
  <c r="AJ14" i="174"/>
  <c r="AI14" i="174"/>
  <c r="AG14" i="174"/>
  <c r="AL14" i="174" s="1"/>
  <c r="AO14" i="174" s="1"/>
  <c r="AK13" i="174"/>
  <c r="AJ13" i="174"/>
  <c r="AI13" i="174"/>
  <c r="AG13" i="174"/>
  <c r="AL13" i="174" s="1"/>
  <c r="AO13" i="174" s="1"/>
  <c r="AK12" i="174"/>
  <c r="AJ12" i="174"/>
  <c r="AI12" i="174"/>
  <c r="AG12" i="174"/>
  <c r="AL12" i="174" s="1"/>
  <c r="AO12" i="174" s="1"/>
  <c r="AK11" i="174"/>
  <c r="AJ11" i="174"/>
  <c r="AI11" i="174"/>
  <c r="AG11" i="174"/>
  <c r="AL11" i="174" s="1"/>
  <c r="AO11" i="174" s="1"/>
  <c r="AK10" i="174"/>
  <c r="AJ10" i="174"/>
  <c r="AI10" i="174"/>
  <c r="AG10" i="174"/>
  <c r="AL10" i="174" s="1"/>
  <c r="AO10" i="174" s="1"/>
  <c r="AK9" i="174"/>
  <c r="AJ9" i="174"/>
  <c r="AI9" i="174"/>
  <c r="AG9" i="174"/>
  <c r="AL9" i="174" s="1"/>
  <c r="AO9" i="174" s="1"/>
  <c r="AK8" i="174"/>
  <c r="AJ8" i="174"/>
  <c r="AI8" i="174"/>
  <c r="AG8" i="174"/>
  <c r="AL8" i="174" s="1"/>
  <c r="AO8" i="174" s="1"/>
  <c r="AK7" i="174"/>
  <c r="AJ7" i="174"/>
  <c r="AI7" i="174"/>
  <c r="AG7" i="174"/>
  <c r="AL7" i="174" s="1"/>
  <c r="AO7" i="174" s="1"/>
  <c r="AK6" i="174"/>
  <c r="AJ6" i="174"/>
  <c r="AI6" i="174"/>
  <c r="AG6" i="174"/>
  <c r="AL6" i="174" s="1"/>
  <c r="AO6" i="174" s="1"/>
  <c r="AK5" i="174"/>
  <c r="AJ5" i="174"/>
  <c r="AI5" i="174"/>
  <c r="AG5" i="174"/>
  <c r="AL5" i="174" s="1"/>
  <c r="AO5" i="174" s="1"/>
  <c r="AK4" i="174"/>
  <c r="AK68" i="174" s="1"/>
  <c r="AJ4" i="174"/>
  <c r="AJ68" i="174" s="1"/>
  <c r="AI4" i="174"/>
  <c r="AI68" i="174" s="1"/>
  <c r="AG4" i="174"/>
  <c r="AL70" i="175" l="1"/>
  <c r="AH69" i="175"/>
  <c r="AG69" i="175"/>
  <c r="AJ69" i="175"/>
  <c r="AK69" i="175"/>
  <c r="AI69" i="175"/>
  <c r="U71" i="174"/>
  <c r="Y71" i="174"/>
  <c r="AL27" i="174"/>
  <c r="AO27" i="174" s="1"/>
  <c r="AL28" i="174"/>
  <c r="AO28" i="174" s="1"/>
  <c r="AL29" i="174"/>
  <c r="AO29" i="174" s="1"/>
  <c r="AL30" i="174"/>
  <c r="AO30" i="174" s="1"/>
  <c r="AL31" i="174"/>
  <c r="AO31" i="174" s="1"/>
  <c r="AL32" i="174"/>
  <c r="AO32" i="174" s="1"/>
  <c r="AL33" i="174"/>
  <c r="AO33" i="174" s="1"/>
  <c r="AL36" i="174"/>
  <c r="AO36" i="174" s="1"/>
  <c r="AL37" i="174"/>
  <c r="AO37" i="174" s="1"/>
  <c r="AL39" i="174"/>
  <c r="AO39" i="174" s="1"/>
  <c r="AL40" i="174"/>
  <c r="AO40" i="174" s="1"/>
  <c r="AL43" i="174"/>
  <c r="AO43" i="174" s="1"/>
  <c r="AL44" i="174"/>
  <c r="AO44" i="174" s="1"/>
  <c r="AL45" i="174"/>
  <c r="AO45" i="174" s="1"/>
  <c r="AL46" i="174"/>
  <c r="AO46" i="174" s="1"/>
  <c r="AL47" i="174"/>
  <c r="AO47" i="174" s="1"/>
  <c r="AL48" i="174"/>
  <c r="AO48" i="174" s="1"/>
  <c r="AL49" i="174"/>
  <c r="AO49" i="174" s="1"/>
  <c r="AL50" i="174"/>
  <c r="AO50" i="174" s="1"/>
  <c r="AL51" i="174"/>
  <c r="AO51" i="174" s="1"/>
  <c r="AL53" i="174"/>
  <c r="AO53" i="174" s="1"/>
  <c r="AL55" i="174"/>
  <c r="AO55" i="174" s="1"/>
  <c r="AL56" i="174"/>
  <c r="AO56" i="174" s="1"/>
  <c r="AL67" i="174"/>
  <c r="AO67" i="174" s="1"/>
  <c r="AG68" i="174"/>
  <c r="E71" i="174"/>
  <c r="AF72" i="174" s="1"/>
  <c r="I71" i="174"/>
  <c r="AL34" i="174"/>
  <c r="AO34" i="174" s="1"/>
  <c r="AL35" i="174"/>
  <c r="AO35" i="174" s="1"/>
  <c r="AL38" i="174"/>
  <c r="AO38" i="174" s="1"/>
  <c r="AL41" i="174"/>
  <c r="AO41" i="174" s="1"/>
  <c r="AL42" i="174"/>
  <c r="AO42" i="174" s="1"/>
  <c r="AL52" i="174"/>
  <c r="AO52" i="174" s="1"/>
  <c r="AL54" i="174"/>
  <c r="AO54" i="174" s="1"/>
  <c r="AL4" i="174"/>
  <c r="AH68" i="173"/>
  <c r="AF68" i="173"/>
  <c r="AE68" i="173"/>
  <c r="AD68" i="173"/>
  <c r="AC68" i="173"/>
  <c r="AC71" i="173" s="1"/>
  <c r="AB68" i="173"/>
  <c r="AA68" i="173"/>
  <c r="Z68" i="173"/>
  <c r="Y68" i="173"/>
  <c r="X68" i="173"/>
  <c r="W68" i="173"/>
  <c r="V68" i="173"/>
  <c r="U68" i="173"/>
  <c r="T68" i="173"/>
  <c r="S68" i="173"/>
  <c r="R68" i="173"/>
  <c r="Q68" i="173"/>
  <c r="P68" i="173"/>
  <c r="O68" i="173"/>
  <c r="N68" i="173"/>
  <c r="M68" i="173"/>
  <c r="L68" i="173"/>
  <c r="K68" i="173"/>
  <c r="J68" i="173"/>
  <c r="I68" i="173"/>
  <c r="H68" i="173"/>
  <c r="G68" i="173"/>
  <c r="F68" i="173"/>
  <c r="E68" i="173"/>
  <c r="AK67" i="173"/>
  <c r="AJ67" i="173"/>
  <c r="AI67" i="173"/>
  <c r="AG67" i="173"/>
  <c r="AK66" i="173"/>
  <c r="AJ66" i="173"/>
  <c r="AI66" i="173"/>
  <c r="AG66" i="173"/>
  <c r="AL66" i="173" s="1"/>
  <c r="AO66" i="173" s="1"/>
  <c r="AK65" i="173"/>
  <c r="AJ65" i="173"/>
  <c r="AI65" i="173"/>
  <c r="AG65" i="173"/>
  <c r="AL65" i="173" s="1"/>
  <c r="AO65" i="173" s="1"/>
  <c r="AK64" i="173"/>
  <c r="AJ64" i="173"/>
  <c r="AI64" i="173"/>
  <c r="AG64" i="173"/>
  <c r="AL64" i="173" s="1"/>
  <c r="AO64" i="173" s="1"/>
  <c r="AK63" i="173"/>
  <c r="AJ63" i="173"/>
  <c r="AI63" i="173"/>
  <c r="AG63" i="173"/>
  <c r="AL63" i="173" s="1"/>
  <c r="AO63" i="173" s="1"/>
  <c r="AK62" i="173"/>
  <c r="AJ62" i="173"/>
  <c r="AI62" i="173"/>
  <c r="AG62" i="173"/>
  <c r="AL62" i="173" s="1"/>
  <c r="AO62" i="173" s="1"/>
  <c r="AK61" i="173"/>
  <c r="AJ61" i="173"/>
  <c r="AI61" i="173"/>
  <c r="AG61" i="173"/>
  <c r="AL61" i="173" s="1"/>
  <c r="AO61" i="173" s="1"/>
  <c r="AK60" i="173"/>
  <c r="AJ60" i="173"/>
  <c r="AI60" i="173"/>
  <c r="AG60" i="173"/>
  <c r="AL60" i="173" s="1"/>
  <c r="AO60" i="173" s="1"/>
  <c r="AK59" i="173"/>
  <c r="AJ59" i="173"/>
  <c r="AI59" i="173"/>
  <c r="AG59" i="173"/>
  <c r="AL59" i="173" s="1"/>
  <c r="AO59" i="173" s="1"/>
  <c r="AK58" i="173"/>
  <c r="AJ58" i="173"/>
  <c r="AI58" i="173"/>
  <c r="AG58" i="173"/>
  <c r="AL58" i="173" s="1"/>
  <c r="AO58" i="173" s="1"/>
  <c r="AK57" i="173"/>
  <c r="AJ57" i="173"/>
  <c r="AI57" i="173"/>
  <c r="AG57" i="173"/>
  <c r="AL57" i="173" s="1"/>
  <c r="AO57" i="173" s="1"/>
  <c r="AK56" i="173"/>
  <c r="AJ56" i="173"/>
  <c r="AI56" i="173"/>
  <c r="AG56" i="173"/>
  <c r="AL56" i="173" s="1"/>
  <c r="AO56" i="173" s="1"/>
  <c r="AK55" i="173"/>
  <c r="AJ55" i="173"/>
  <c r="AI55" i="173"/>
  <c r="AG55" i="173"/>
  <c r="AL55" i="173" s="1"/>
  <c r="AO55" i="173" s="1"/>
  <c r="AK54" i="173"/>
  <c r="AJ54" i="173"/>
  <c r="AI54" i="173"/>
  <c r="AG54" i="173"/>
  <c r="AL54" i="173" s="1"/>
  <c r="AO54" i="173" s="1"/>
  <c r="AK53" i="173"/>
  <c r="AJ53" i="173"/>
  <c r="AI53" i="173"/>
  <c r="AG53" i="173"/>
  <c r="AL53" i="173" s="1"/>
  <c r="AO53" i="173" s="1"/>
  <c r="AK52" i="173"/>
  <c r="AJ52" i="173"/>
  <c r="AI52" i="173"/>
  <c r="AG52" i="173"/>
  <c r="AL52" i="173" s="1"/>
  <c r="AO52" i="173" s="1"/>
  <c r="AK51" i="173"/>
  <c r="AJ51" i="173"/>
  <c r="AI51" i="173"/>
  <c r="AG51" i="173"/>
  <c r="AL51" i="173" s="1"/>
  <c r="AO51" i="173" s="1"/>
  <c r="AK50" i="173"/>
  <c r="AJ50" i="173"/>
  <c r="AI50" i="173"/>
  <c r="AG50" i="173"/>
  <c r="AL50" i="173" s="1"/>
  <c r="AO50" i="173" s="1"/>
  <c r="AK49" i="173"/>
  <c r="AJ49" i="173"/>
  <c r="AI49" i="173"/>
  <c r="AG49" i="173"/>
  <c r="AL49" i="173" s="1"/>
  <c r="AO49" i="173" s="1"/>
  <c r="AK48" i="173"/>
  <c r="AJ48" i="173"/>
  <c r="AI48" i="173"/>
  <c r="AG48" i="173"/>
  <c r="AL48" i="173" s="1"/>
  <c r="AO48" i="173" s="1"/>
  <c r="AK47" i="173"/>
  <c r="AJ47" i="173"/>
  <c r="AI47" i="173"/>
  <c r="AG47" i="173"/>
  <c r="AL47" i="173" s="1"/>
  <c r="AO47" i="173" s="1"/>
  <c r="AK46" i="173"/>
  <c r="AJ46" i="173"/>
  <c r="AI46" i="173"/>
  <c r="AG46" i="173"/>
  <c r="AL46" i="173" s="1"/>
  <c r="AO46" i="173" s="1"/>
  <c r="AK45" i="173"/>
  <c r="AJ45" i="173"/>
  <c r="AI45" i="173"/>
  <c r="AG45" i="173"/>
  <c r="AL45" i="173" s="1"/>
  <c r="AO45" i="173" s="1"/>
  <c r="AK44" i="173"/>
  <c r="AJ44" i="173"/>
  <c r="AI44" i="173"/>
  <c r="AG44" i="173"/>
  <c r="AL44" i="173" s="1"/>
  <c r="AO44" i="173" s="1"/>
  <c r="AK43" i="173"/>
  <c r="AJ43" i="173"/>
  <c r="AI43" i="173"/>
  <c r="AG43" i="173"/>
  <c r="AL43" i="173" s="1"/>
  <c r="AO43" i="173" s="1"/>
  <c r="AK42" i="173"/>
  <c r="AJ42" i="173"/>
  <c r="AI42" i="173"/>
  <c r="AG42" i="173"/>
  <c r="AL42" i="173" s="1"/>
  <c r="AO42" i="173" s="1"/>
  <c r="AK41" i="173"/>
  <c r="AJ41" i="173"/>
  <c r="AI41" i="173"/>
  <c r="AG41" i="173"/>
  <c r="AL41" i="173" s="1"/>
  <c r="AO41" i="173" s="1"/>
  <c r="AK40" i="173"/>
  <c r="AJ40" i="173"/>
  <c r="AI40" i="173"/>
  <c r="AG40" i="173"/>
  <c r="AL40" i="173" s="1"/>
  <c r="AO40" i="173" s="1"/>
  <c r="AK39" i="173"/>
  <c r="AJ39" i="173"/>
  <c r="AI39" i="173"/>
  <c r="AG39" i="173"/>
  <c r="AL39" i="173" s="1"/>
  <c r="AO39" i="173" s="1"/>
  <c r="AK38" i="173"/>
  <c r="AJ38" i="173"/>
  <c r="AI38" i="173"/>
  <c r="AG38" i="173"/>
  <c r="AL38" i="173" s="1"/>
  <c r="AO38" i="173" s="1"/>
  <c r="AK37" i="173"/>
  <c r="AJ37" i="173"/>
  <c r="AI37" i="173"/>
  <c r="AG37" i="173"/>
  <c r="AL37" i="173" s="1"/>
  <c r="AO37" i="173" s="1"/>
  <c r="AK36" i="173"/>
  <c r="AJ36" i="173"/>
  <c r="AI36" i="173"/>
  <c r="AG36" i="173"/>
  <c r="AL36" i="173" s="1"/>
  <c r="AO36" i="173" s="1"/>
  <c r="AK35" i="173"/>
  <c r="AJ35" i="173"/>
  <c r="AI35" i="173"/>
  <c r="AG35" i="173"/>
  <c r="AL35" i="173" s="1"/>
  <c r="AO35" i="173" s="1"/>
  <c r="AK34" i="173"/>
  <c r="AJ34" i="173"/>
  <c r="AI34" i="173"/>
  <c r="AG34" i="173"/>
  <c r="AL34" i="173" s="1"/>
  <c r="AO34" i="173" s="1"/>
  <c r="AK33" i="173"/>
  <c r="AJ33" i="173"/>
  <c r="AI33" i="173"/>
  <c r="AG33" i="173"/>
  <c r="AL33" i="173" s="1"/>
  <c r="AO33" i="173" s="1"/>
  <c r="AK32" i="173"/>
  <c r="AJ32" i="173"/>
  <c r="AI32" i="173"/>
  <c r="AG32" i="173"/>
  <c r="AL32" i="173" s="1"/>
  <c r="AO32" i="173" s="1"/>
  <c r="AK31" i="173"/>
  <c r="AJ31" i="173"/>
  <c r="AI31" i="173"/>
  <c r="AG31" i="173"/>
  <c r="AL31" i="173" s="1"/>
  <c r="AO31" i="173" s="1"/>
  <c r="AK30" i="173"/>
  <c r="AJ30" i="173"/>
  <c r="AI30" i="173"/>
  <c r="AG30" i="173"/>
  <c r="AL30" i="173" s="1"/>
  <c r="AO30" i="173" s="1"/>
  <c r="AK29" i="173"/>
  <c r="AJ29" i="173"/>
  <c r="AI29" i="173"/>
  <c r="AG29" i="173"/>
  <c r="AL29" i="173" s="1"/>
  <c r="AO29" i="173" s="1"/>
  <c r="AK28" i="173"/>
  <c r="AJ28" i="173"/>
  <c r="AI28" i="173"/>
  <c r="AG28" i="173"/>
  <c r="AL28" i="173" s="1"/>
  <c r="AO28" i="173" s="1"/>
  <c r="AK27" i="173"/>
  <c r="AJ27" i="173"/>
  <c r="AI27" i="173"/>
  <c r="AG27" i="173"/>
  <c r="AL27" i="173" s="1"/>
  <c r="AO27" i="173" s="1"/>
  <c r="AK26" i="173"/>
  <c r="AJ26" i="173"/>
  <c r="AI26" i="173"/>
  <c r="AG26" i="173"/>
  <c r="AK25" i="173"/>
  <c r="AJ25" i="173"/>
  <c r="AI25" i="173"/>
  <c r="AG25" i="173"/>
  <c r="AK24" i="173"/>
  <c r="AJ24" i="173"/>
  <c r="AI24" i="173"/>
  <c r="AG24" i="173"/>
  <c r="AK23" i="173"/>
  <c r="AJ23" i="173"/>
  <c r="AI23" i="173"/>
  <c r="AG23" i="173"/>
  <c r="AK22" i="173"/>
  <c r="AJ22" i="173"/>
  <c r="AI22" i="173"/>
  <c r="AG22" i="173"/>
  <c r="AK21" i="173"/>
  <c r="AJ21" i="173"/>
  <c r="AI21" i="173"/>
  <c r="AG21" i="173"/>
  <c r="AK20" i="173"/>
  <c r="AJ20" i="173"/>
  <c r="AI20" i="173"/>
  <c r="AG20" i="173"/>
  <c r="AK19" i="173"/>
  <c r="AJ19" i="173"/>
  <c r="AI19" i="173"/>
  <c r="AG19" i="173"/>
  <c r="AK18" i="173"/>
  <c r="AJ18" i="173"/>
  <c r="AI18" i="173"/>
  <c r="AG18" i="173"/>
  <c r="AK17" i="173"/>
  <c r="AJ17" i="173"/>
  <c r="AI17" i="173"/>
  <c r="AG17" i="173"/>
  <c r="AK16" i="173"/>
  <c r="AJ16" i="173"/>
  <c r="AI16" i="173"/>
  <c r="AG16" i="173"/>
  <c r="AK15" i="173"/>
  <c r="AJ15" i="173"/>
  <c r="AI15" i="173"/>
  <c r="AG15" i="173"/>
  <c r="AK14" i="173"/>
  <c r="AJ14" i="173"/>
  <c r="AI14" i="173"/>
  <c r="AG14" i="173"/>
  <c r="AK13" i="173"/>
  <c r="AJ13" i="173"/>
  <c r="AI13" i="173"/>
  <c r="AG13" i="173"/>
  <c r="AK12" i="173"/>
  <c r="AJ12" i="173"/>
  <c r="AI12" i="173"/>
  <c r="AG12" i="173"/>
  <c r="AK11" i="173"/>
  <c r="AJ11" i="173"/>
  <c r="AI11" i="173"/>
  <c r="AG11" i="173"/>
  <c r="AK10" i="173"/>
  <c r="AJ10" i="173"/>
  <c r="AI10" i="173"/>
  <c r="AG10" i="173"/>
  <c r="AK9" i="173"/>
  <c r="AJ9" i="173"/>
  <c r="AI9" i="173"/>
  <c r="AG9" i="173"/>
  <c r="AK8" i="173"/>
  <c r="AJ8" i="173"/>
  <c r="AI8" i="173"/>
  <c r="AG8" i="173"/>
  <c r="AK7" i="173"/>
  <c r="AJ7" i="173"/>
  <c r="AI7" i="173"/>
  <c r="AG7" i="173"/>
  <c r="AK6" i="173"/>
  <c r="AJ6" i="173"/>
  <c r="AI6" i="173"/>
  <c r="AG6" i="173"/>
  <c r="AK5" i="173"/>
  <c r="AJ5" i="173"/>
  <c r="AI5" i="173"/>
  <c r="AG5" i="173"/>
  <c r="AK4" i="173"/>
  <c r="AK68" i="173" s="1"/>
  <c r="AJ4" i="173"/>
  <c r="AJ68" i="173" s="1"/>
  <c r="AI4" i="173"/>
  <c r="AI68" i="173" s="1"/>
  <c r="AG4" i="173"/>
  <c r="AO4" i="174" l="1"/>
  <c r="AO68" i="174" s="1"/>
  <c r="AL68" i="174"/>
  <c r="AG68" i="173"/>
  <c r="AL67" i="173"/>
  <c r="AO67" i="173" s="1"/>
  <c r="AL5" i="173"/>
  <c r="AO5" i="173" s="1"/>
  <c r="AL6" i="173"/>
  <c r="AO6" i="173" s="1"/>
  <c r="AL7" i="173"/>
  <c r="AO7" i="173" s="1"/>
  <c r="AL8" i="173"/>
  <c r="AO8" i="173" s="1"/>
  <c r="AL9" i="173"/>
  <c r="AO9" i="173" s="1"/>
  <c r="AL10" i="173"/>
  <c r="AO10" i="173" s="1"/>
  <c r="AL11" i="173"/>
  <c r="AO11" i="173" s="1"/>
  <c r="AL12" i="173"/>
  <c r="AO12" i="173" s="1"/>
  <c r="AL13" i="173"/>
  <c r="AO13" i="173" s="1"/>
  <c r="AL14" i="173"/>
  <c r="AO14" i="173" s="1"/>
  <c r="AL15" i="173"/>
  <c r="AO15" i="173" s="1"/>
  <c r="AL16" i="173"/>
  <c r="AO16" i="173" s="1"/>
  <c r="AL17" i="173"/>
  <c r="AO17" i="173" s="1"/>
  <c r="AL18" i="173"/>
  <c r="AO18" i="173" s="1"/>
  <c r="AL19" i="173"/>
  <c r="AO19" i="173" s="1"/>
  <c r="AL20" i="173"/>
  <c r="AO20" i="173" s="1"/>
  <c r="AL21" i="173"/>
  <c r="AO21" i="173" s="1"/>
  <c r="AL22" i="173"/>
  <c r="AO22" i="173" s="1"/>
  <c r="AL23" i="173"/>
  <c r="AO23" i="173" s="1"/>
  <c r="AL24" i="173"/>
  <c r="AO24" i="173" s="1"/>
  <c r="AL25" i="173"/>
  <c r="AO25" i="173" s="1"/>
  <c r="AL26" i="173"/>
  <c r="AO26" i="173" s="1"/>
  <c r="E71" i="173"/>
  <c r="I71" i="173"/>
  <c r="M71" i="173"/>
  <c r="Q71" i="173"/>
  <c r="U71" i="173"/>
  <c r="Y71" i="173"/>
  <c r="AL4" i="173"/>
  <c r="AL70" i="172"/>
  <c r="AH68" i="172"/>
  <c r="AF68" i="172"/>
  <c r="AE68" i="172"/>
  <c r="AD68" i="172"/>
  <c r="AC68" i="172"/>
  <c r="AC71" i="172" s="1"/>
  <c r="AB68" i="172"/>
  <c r="AA68" i="172"/>
  <c r="Z68" i="172"/>
  <c r="Y68" i="172"/>
  <c r="Y71" i="172" s="1"/>
  <c r="X68" i="172"/>
  <c r="W68" i="172"/>
  <c r="V68" i="172"/>
  <c r="U68" i="172"/>
  <c r="U71" i="172" s="1"/>
  <c r="T68" i="172"/>
  <c r="S68" i="172"/>
  <c r="R68" i="172"/>
  <c r="Q68" i="172"/>
  <c r="Q71" i="172" s="1"/>
  <c r="P68" i="172"/>
  <c r="O68" i="172"/>
  <c r="N68" i="172"/>
  <c r="M68" i="172"/>
  <c r="M71" i="172" s="1"/>
  <c r="L68" i="172"/>
  <c r="K68" i="172"/>
  <c r="J68" i="172"/>
  <c r="I68" i="172"/>
  <c r="I71" i="172" s="1"/>
  <c r="H68" i="172"/>
  <c r="G68" i="172"/>
  <c r="F68" i="172"/>
  <c r="E68" i="172"/>
  <c r="AK67" i="172"/>
  <c r="AJ67" i="172"/>
  <c r="AI67" i="172"/>
  <c r="AG67" i="172"/>
  <c r="AL67" i="172" s="1"/>
  <c r="AO67" i="172" s="1"/>
  <c r="AK66" i="172"/>
  <c r="AJ66" i="172"/>
  <c r="AI66" i="172"/>
  <c r="AG66" i="172"/>
  <c r="AK65" i="172"/>
  <c r="AJ65" i="172"/>
  <c r="AI65" i="172"/>
  <c r="AG65" i="172"/>
  <c r="AL65" i="172" s="1"/>
  <c r="AO65" i="172" s="1"/>
  <c r="AK64" i="172"/>
  <c r="AJ64" i="172"/>
  <c r="AI64" i="172"/>
  <c r="AG64" i="172"/>
  <c r="AL64" i="172" s="1"/>
  <c r="AO64" i="172" s="1"/>
  <c r="AK63" i="172"/>
  <c r="AJ63" i="172"/>
  <c r="AI63" i="172"/>
  <c r="AG63" i="172"/>
  <c r="AL63" i="172" s="1"/>
  <c r="AO63" i="172" s="1"/>
  <c r="AK62" i="172"/>
  <c r="AJ62" i="172"/>
  <c r="AI62" i="172"/>
  <c r="AG62" i="172"/>
  <c r="AL62" i="172" s="1"/>
  <c r="AO62" i="172" s="1"/>
  <c r="AK61" i="172"/>
  <c r="AJ61" i="172"/>
  <c r="AI61" i="172"/>
  <c r="AG61" i="172"/>
  <c r="AL61" i="172" s="1"/>
  <c r="AO61" i="172" s="1"/>
  <c r="AK60" i="172"/>
  <c r="AJ60" i="172"/>
  <c r="AI60" i="172"/>
  <c r="AG60" i="172"/>
  <c r="AL60" i="172" s="1"/>
  <c r="AO60" i="172" s="1"/>
  <c r="AK59" i="172"/>
  <c r="AJ59" i="172"/>
  <c r="AI59" i="172"/>
  <c r="AG59" i="172"/>
  <c r="AL59" i="172" s="1"/>
  <c r="AO59" i="172" s="1"/>
  <c r="AK58" i="172"/>
  <c r="AJ58" i="172"/>
  <c r="AI58" i="172"/>
  <c r="AG58" i="172"/>
  <c r="AL58" i="172" s="1"/>
  <c r="AO58" i="172" s="1"/>
  <c r="AK57" i="172"/>
  <c r="AJ57" i="172"/>
  <c r="AI57" i="172"/>
  <c r="AG57" i="172"/>
  <c r="AL57" i="172" s="1"/>
  <c r="AO57" i="172" s="1"/>
  <c r="AK56" i="172"/>
  <c r="AJ56" i="172"/>
  <c r="AI56" i="172"/>
  <c r="AG56" i="172"/>
  <c r="AL56" i="172" s="1"/>
  <c r="AO56" i="172" s="1"/>
  <c r="AK55" i="172"/>
  <c r="AJ55" i="172"/>
  <c r="AI55" i="172"/>
  <c r="AG55" i="172"/>
  <c r="AL55" i="172" s="1"/>
  <c r="AO55" i="172" s="1"/>
  <c r="AK54" i="172"/>
  <c r="AJ54" i="172"/>
  <c r="AI54" i="172"/>
  <c r="AG54" i="172"/>
  <c r="AL54" i="172" s="1"/>
  <c r="AO54" i="172" s="1"/>
  <c r="AK53" i="172"/>
  <c r="AJ53" i="172"/>
  <c r="AI53" i="172"/>
  <c r="AG53" i="172"/>
  <c r="AL53" i="172" s="1"/>
  <c r="AO53" i="172" s="1"/>
  <c r="AK52" i="172"/>
  <c r="AJ52" i="172"/>
  <c r="AI52" i="172"/>
  <c r="AG52" i="172"/>
  <c r="AL52" i="172" s="1"/>
  <c r="AO52" i="172" s="1"/>
  <c r="AK51" i="172"/>
  <c r="AJ51" i="172"/>
  <c r="AI51" i="172"/>
  <c r="AG51" i="172"/>
  <c r="AL51" i="172" s="1"/>
  <c r="AO51" i="172" s="1"/>
  <c r="AK50" i="172"/>
  <c r="AJ50" i="172"/>
  <c r="AI50" i="172"/>
  <c r="AG50" i="172"/>
  <c r="AL50" i="172" s="1"/>
  <c r="AO50" i="172" s="1"/>
  <c r="AK49" i="172"/>
  <c r="AJ49" i="172"/>
  <c r="AI49" i="172"/>
  <c r="AG49" i="172"/>
  <c r="AL49" i="172" s="1"/>
  <c r="AO49" i="172" s="1"/>
  <c r="AK48" i="172"/>
  <c r="AJ48" i="172"/>
  <c r="AI48" i="172"/>
  <c r="AG48" i="172"/>
  <c r="AL48" i="172" s="1"/>
  <c r="AO48" i="172" s="1"/>
  <c r="AK47" i="172"/>
  <c r="AJ47" i="172"/>
  <c r="AI47" i="172"/>
  <c r="AG47" i="172"/>
  <c r="AL47" i="172" s="1"/>
  <c r="AO47" i="172" s="1"/>
  <c r="AK46" i="172"/>
  <c r="AJ46" i="172"/>
  <c r="AI46" i="172"/>
  <c r="AG46" i="172"/>
  <c r="AL46" i="172" s="1"/>
  <c r="AO46" i="172" s="1"/>
  <c r="AK45" i="172"/>
  <c r="AJ45" i="172"/>
  <c r="AI45" i="172"/>
  <c r="AG45" i="172"/>
  <c r="AL45" i="172" s="1"/>
  <c r="AO45" i="172" s="1"/>
  <c r="AK44" i="172"/>
  <c r="AJ44" i="172"/>
  <c r="AI44" i="172"/>
  <c r="AG44" i="172"/>
  <c r="AL44" i="172" s="1"/>
  <c r="AO44" i="172" s="1"/>
  <c r="AK43" i="172"/>
  <c r="AJ43" i="172"/>
  <c r="AI43" i="172"/>
  <c r="AG43" i="172"/>
  <c r="AL43" i="172" s="1"/>
  <c r="AO43" i="172" s="1"/>
  <c r="AK42" i="172"/>
  <c r="AJ42" i="172"/>
  <c r="AI42" i="172"/>
  <c r="AG42" i="172"/>
  <c r="AL42" i="172" s="1"/>
  <c r="AO42" i="172" s="1"/>
  <c r="AK41" i="172"/>
  <c r="AJ41" i="172"/>
  <c r="AI41" i="172"/>
  <c r="AG41" i="172"/>
  <c r="AL41" i="172" s="1"/>
  <c r="AO41" i="172" s="1"/>
  <c r="AK40" i="172"/>
  <c r="AJ40" i="172"/>
  <c r="AI40" i="172"/>
  <c r="AG40" i="172"/>
  <c r="AL40" i="172" s="1"/>
  <c r="AO40" i="172" s="1"/>
  <c r="AK39" i="172"/>
  <c r="AJ39" i="172"/>
  <c r="AI39" i="172"/>
  <c r="AG39" i="172"/>
  <c r="AL39" i="172" s="1"/>
  <c r="AO39" i="172" s="1"/>
  <c r="AK38" i="172"/>
  <c r="AJ38" i="172"/>
  <c r="AI38" i="172"/>
  <c r="AG38" i="172"/>
  <c r="AL38" i="172" s="1"/>
  <c r="AO38" i="172" s="1"/>
  <c r="AK37" i="172"/>
  <c r="AJ37" i="172"/>
  <c r="AI37" i="172"/>
  <c r="AG37" i="172"/>
  <c r="AL37" i="172" s="1"/>
  <c r="AO37" i="172" s="1"/>
  <c r="AK36" i="172"/>
  <c r="AJ36" i="172"/>
  <c r="AI36" i="172"/>
  <c r="AG36" i="172"/>
  <c r="AL36" i="172" s="1"/>
  <c r="AO36" i="172" s="1"/>
  <c r="AK35" i="172"/>
  <c r="AJ35" i="172"/>
  <c r="AI35" i="172"/>
  <c r="AG35" i="172"/>
  <c r="AL35" i="172" s="1"/>
  <c r="AO35" i="172" s="1"/>
  <c r="AK34" i="172"/>
  <c r="AJ34" i="172"/>
  <c r="AI34" i="172"/>
  <c r="AG34" i="172"/>
  <c r="AL34" i="172" s="1"/>
  <c r="AO34" i="172" s="1"/>
  <c r="AK33" i="172"/>
  <c r="AJ33" i="172"/>
  <c r="AI33" i="172"/>
  <c r="AG33" i="172"/>
  <c r="AL33" i="172" s="1"/>
  <c r="AO33" i="172" s="1"/>
  <c r="AK32" i="172"/>
  <c r="AJ32" i="172"/>
  <c r="AI32" i="172"/>
  <c r="AG32" i="172"/>
  <c r="AL32" i="172" s="1"/>
  <c r="AO32" i="172" s="1"/>
  <c r="AK31" i="172"/>
  <c r="AJ31" i="172"/>
  <c r="AI31" i="172"/>
  <c r="AG31" i="172"/>
  <c r="AL31" i="172" s="1"/>
  <c r="AO31" i="172" s="1"/>
  <c r="AK30" i="172"/>
  <c r="AJ30" i="172"/>
  <c r="AI30" i="172"/>
  <c r="AG30" i="172"/>
  <c r="AL30" i="172" s="1"/>
  <c r="AO30" i="172" s="1"/>
  <c r="AK29" i="172"/>
  <c r="AJ29" i="172"/>
  <c r="AI29" i="172"/>
  <c r="AG29" i="172"/>
  <c r="AL29" i="172" s="1"/>
  <c r="AO29" i="172" s="1"/>
  <c r="AK28" i="172"/>
  <c r="AJ28" i="172"/>
  <c r="AI28" i="172"/>
  <c r="AG28" i="172"/>
  <c r="AL28" i="172" s="1"/>
  <c r="AO28" i="172" s="1"/>
  <c r="AK27" i="172"/>
  <c r="AJ27" i="172"/>
  <c r="AI27" i="172"/>
  <c r="AG27" i="172"/>
  <c r="AL27" i="172" s="1"/>
  <c r="AO27" i="172" s="1"/>
  <c r="AK26" i="172"/>
  <c r="AJ26" i="172"/>
  <c r="AI26" i="172"/>
  <c r="AG26" i="172"/>
  <c r="AL26" i="172" s="1"/>
  <c r="AO26" i="172" s="1"/>
  <c r="AK25" i="172"/>
  <c r="AJ25" i="172"/>
  <c r="AI25" i="172"/>
  <c r="AG25" i="172"/>
  <c r="AL25" i="172" s="1"/>
  <c r="AO25" i="172" s="1"/>
  <c r="AK24" i="172"/>
  <c r="AJ24" i="172"/>
  <c r="AI24" i="172"/>
  <c r="AG24" i="172"/>
  <c r="AL24" i="172" s="1"/>
  <c r="AO24" i="172" s="1"/>
  <c r="AK23" i="172"/>
  <c r="AJ23" i="172"/>
  <c r="AI23" i="172"/>
  <c r="AG23" i="172"/>
  <c r="AL23" i="172" s="1"/>
  <c r="AO23" i="172" s="1"/>
  <c r="AK22" i="172"/>
  <c r="AJ22" i="172"/>
  <c r="AI22" i="172"/>
  <c r="AG22" i="172"/>
  <c r="AL22" i="172" s="1"/>
  <c r="AO22" i="172" s="1"/>
  <c r="AK21" i="172"/>
  <c r="AJ21" i="172"/>
  <c r="AI21" i="172"/>
  <c r="AG21" i="172"/>
  <c r="AL21" i="172" s="1"/>
  <c r="AO21" i="172" s="1"/>
  <c r="AK20" i="172"/>
  <c r="AJ20" i="172"/>
  <c r="AI20" i="172"/>
  <c r="AG20" i="172"/>
  <c r="AL20" i="172" s="1"/>
  <c r="AO20" i="172" s="1"/>
  <c r="AK19" i="172"/>
  <c r="AJ19" i="172"/>
  <c r="AI19" i="172"/>
  <c r="AG19" i="172"/>
  <c r="AL19" i="172" s="1"/>
  <c r="AO19" i="172" s="1"/>
  <c r="AK18" i="172"/>
  <c r="AJ18" i="172"/>
  <c r="AI18" i="172"/>
  <c r="AG18" i="172"/>
  <c r="AL18" i="172" s="1"/>
  <c r="AO18" i="172" s="1"/>
  <c r="AK17" i="172"/>
  <c r="AJ17" i="172"/>
  <c r="AI17" i="172"/>
  <c r="AG17" i="172"/>
  <c r="AL17" i="172" s="1"/>
  <c r="AO17" i="172" s="1"/>
  <c r="AK16" i="172"/>
  <c r="AJ16" i="172"/>
  <c r="AI16" i="172"/>
  <c r="AG16" i="172"/>
  <c r="AL16" i="172" s="1"/>
  <c r="AO16" i="172" s="1"/>
  <c r="AK15" i="172"/>
  <c r="AJ15" i="172"/>
  <c r="AI15" i="172"/>
  <c r="AG15" i="172"/>
  <c r="AL15" i="172" s="1"/>
  <c r="AO15" i="172" s="1"/>
  <c r="AK14" i="172"/>
  <c r="AJ14" i="172"/>
  <c r="AI14" i="172"/>
  <c r="AG14" i="172"/>
  <c r="AL14" i="172" s="1"/>
  <c r="AO14" i="172" s="1"/>
  <c r="AK13" i="172"/>
  <c r="AJ13" i="172"/>
  <c r="AI13" i="172"/>
  <c r="AG13" i="172"/>
  <c r="AL13" i="172" s="1"/>
  <c r="AO13" i="172" s="1"/>
  <c r="AK12" i="172"/>
  <c r="AJ12" i="172"/>
  <c r="AI12" i="172"/>
  <c r="AG12" i="172"/>
  <c r="AL12" i="172" s="1"/>
  <c r="AO12" i="172" s="1"/>
  <c r="AK11" i="172"/>
  <c r="AJ11" i="172"/>
  <c r="AI11" i="172"/>
  <c r="AG11" i="172"/>
  <c r="AL11" i="172" s="1"/>
  <c r="AO11" i="172" s="1"/>
  <c r="AK10" i="172"/>
  <c r="AJ10" i="172"/>
  <c r="AI10" i="172"/>
  <c r="AG10" i="172"/>
  <c r="AL10" i="172" s="1"/>
  <c r="AO10" i="172" s="1"/>
  <c r="AK9" i="172"/>
  <c r="AJ9" i="172"/>
  <c r="AI9" i="172"/>
  <c r="AG9" i="172"/>
  <c r="AL9" i="172" s="1"/>
  <c r="AO9" i="172" s="1"/>
  <c r="AK8" i="172"/>
  <c r="AJ8" i="172"/>
  <c r="AI8" i="172"/>
  <c r="AG8" i="172"/>
  <c r="AL8" i="172" s="1"/>
  <c r="AO8" i="172" s="1"/>
  <c r="AK7" i="172"/>
  <c r="AJ7" i="172"/>
  <c r="AI7" i="172"/>
  <c r="AG7" i="172"/>
  <c r="AL7" i="172" s="1"/>
  <c r="AO7" i="172" s="1"/>
  <c r="AK6" i="172"/>
  <c r="AJ6" i="172"/>
  <c r="AI6" i="172"/>
  <c r="AG6" i="172"/>
  <c r="AL6" i="172" s="1"/>
  <c r="AO6" i="172" s="1"/>
  <c r="AK5" i="172"/>
  <c r="AJ5" i="172"/>
  <c r="AI5" i="172"/>
  <c r="AG5" i="172"/>
  <c r="AL5" i="172" s="1"/>
  <c r="AO5" i="172" s="1"/>
  <c r="AK4" i="172"/>
  <c r="AK68" i="172" s="1"/>
  <c r="AJ4" i="172"/>
  <c r="AJ68" i="172" s="1"/>
  <c r="AI4" i="172"/>
  <c r="AI68" i="172" s="1"/>
  <c r="AG4" i="172"/>
  <c r="AG68" i="172" s="1"/>
  <c r="AG69" i="174" l="1"/>
  <c r="AH69" i="174"/>
  <c r="AJ69" i="174"/>
  <c r="AK69" i="174"/>
  <c r="AI69" i="174"/>
  <c r="AF72" i="173"/>
  <c r="AL68" i="173"/>
  <c r="AL70" i="173" s="1"/>
  <c r="AO4" i="173"/>
  <c r="AO68" i="173" s="1"/>
  <c r="AL66" i="172"/>
  <c r="AO66" i="172" s="1"/>
  <c r="E71" i="172"/>
  <c r="AF72" i="172"/>
  <c r="AL4" i="172"/>
  <c r="AH68" i="171"/>
  <c r="AF68" i="171"/>
  <c r="AE68" i="171"/>
  <c r="AD68" i="171"/>
  <c r="AC68" i="171"/>
  <c r="AB68" i="171"/>
  <c r="AA68" i="171"/>
  <c r="Z68" i="171"/>
  <c r="Y68" i="171"/>
  <c r="X68" i="171"/>
  <c r="W68" i="171"/>
  <c r="V68" i="171"/>
  <c r="U68" i="171"/>
  <c r="T68" i="171"/>
  <c r="S68" i="171"/>
  <c r="R68" i="171"/>
  <c r="Q68" i="171"/>
  <c r="P68" i="171"/>
  <c r="O68" i="171"/>
  <c r="N68" i="171"/>
  <c r="M68" i="171"/>
  <c r="L68" i="171"/>
  <c r="K68" i="171"/>
  <c r="J68" i="171"/>
  <c r="I68" i="171"/>
  <c r="H68" i="171"/>
  <c r="G68" i="171"/>
  <c r="F68" i="171"/>
  <c r="E68" i="171"/>
  <c r="AK67" i="171"/>
  <c r="AJ67" i="171"/>
  <c r="AI67" i="171"/>
  <c r="AG67" i="171"/>
  <c r="AK66" i="171"/>
  <c r="AJ66" i="171"/>
  <c r="AI66" i="171"/>
  <c r="AG66" i="171"/>
  <c r="AK65" i="171"/>
  <c r="AJ65" i="171"/>
  <c r="AI65" i="171"/>
  <c r="AG65" i="171"/>
  <c r="AK64" i="171"/>
  <c r="AJ64" i="171"/>
  <c r="AI64" i="171"/>
  <c r="AG64" i="171"/>
  <c r="AK63" i="171"/>
  <c r="AJ63" i="171"/>
  <c r="AI63" i="171"/>
  <c r="AG63" i="171"/>
  <c r="AK62" i="171"/>
  <c r="AJ62" i="171"/>
  <c r="AI62" i="171"/>
  <c r="AG62" i="171"/>
  <c r="AK61" i="171"/>
  <c r="AJ61" i="171"/>
  <c r="AI61" i="171"/>
  <c r="AG61" i="171"/>
  <c r="AK60" i="171"/>
  <c r="AJ60" i="171"/>
  <c r="AI60" i="171"/>
  <c r="AG60" i="171"/>
  <c r="AK59" i="171"/>
  <c r="AJ59" i="171"/>
  <c r="AI59" i="171"/>
  <c r="AG59" i="171"/>
  <c r="AK58" i="171"/>
  <c r="AJ58" i="171"/>
  <c r="AI58" i="171"/>
  <c r="AG58" i="171"/>
  <c r="AK57" i="171"/>
  <c r="AJ57" i="171"/>
  <c r="AI57" i="171"/>
  <c r="AG57" i="171"/>
  <c r="AK56" i="171"/>
  <c r="AJ56" i="171"/>
  <c r="AI56" i="171"/>
  <c r="AG56" i="171"/>
  <c r="AK55" i="171"/>
  <c r="AJ55" i="171"/>
  <c r="AI55" i="171"/>
  <c r="AG55" i="171"/>
  <c r="AK54" i="171"/>
  <c r="AJ54" i="171"/>
  <c r="AI54" i="171"/>
  <c r="AG54" i="171"/>
  <c r="AK53" i="171"/>
  <c r="AJ53" i="171"/>
  <c r="AI53" i="171"/>
  <c r="AG53" i="171"/>
  <c r="AK52" i="171"/>
  <c r="AJ52" i="171"/>
  <c r="AI52" i="171"/>
  <c r="AG52" i="171"/>
  <c r="AK51" i="171"/>
  <c r="AJ51" i="171"/>
  <c r="AI51" i="171"/>
  <c r="AG51" i="171"/>
  <c r="AK50" i="171"/>
  <c r="AJ50" i="171"/>
  <c r="AI50" i="171"/>
  <c r="AG50" i="171"/>
  <c r="AK49" i="171"/>
  <c r="AJ49" i="171"/>
  <c r="AI49" i="171"/>
  <c r="AG49" i="171"/>
  <c r="AK48" i="171"/>
  <c r="AJ48" i="171"/>
  <c r="AI48" i="171"/>
  <c r="AG48" i="171"/>
  <c r="AK47" i="171"/>
  <c r="AJ47" i="171"/>
  <c r="AI47" i="171"/>
  <c r="AG47" i="171"/>
  <c r="AK46" i="171"/>
  <c r="AJ46" i="171"/>
  <c r="AI46" i="171"/>
  <c r="AG46" i="171"/>
  <c r="AK45" i="171"/>
  <c r="AJ45" i="171"/>
  <c r="AI45" i="171"/>
  <c r="AG45" i="171"/>
  <c r="AK44" i="171"/>
  <c r="AJ44" i="171"/>
  <c r="AI44" i="171"/>
  <c r="AG44" i="171"/>
  <c r="AK43" i="171"/>
  <c r="AJ43" i="171"/>
  <c r="AI43" i="171"/>
  <c r="AG43" i="171"/>
  <c r="AK42" i="171"/>
  <c r="AJ42" i="171"/>
  <c r="AI42" i="171"/>
  <c r="AG42" i="171"/>
  <c r="AK41" i="171"/>
  <c r="AJ41" i="171"/>
  <c r="AI41" i="171"/>
  <c r="AG41" i="171"/>
  <c r="AK40" i="171"/>
  <c r="AJ40" i="171"/>
  <c r="AI40" i="171"/>
  <c r="AG40" i="171"/>
  <c r="AK39" i="171"/>
  <c r="AJ39" i="171"/>
  <c r="AI39" i="171"/>
  <c r="AG39" i="171"/>
  <c r="AK38" i="171"/>
  <c r="AJ38" i="171"/>
  <c r="AI38" i="171"/>
  <c r="AG38" i="171"/>
  <c r="AK37" i="171"/>
  <c r="AJ37" i="171"/>
  <c r="AI37" i="171"/>
  <c r="AG37" i="171"/>
  <c r="AK36" i="171"/>
  <c r="AJ36" i="171"/>
  <c r="AI36" i="171"/>
  <c r="AG36" i="171"/>
  <c r="AK35" i="171"/>
  <c r="AJ35" i="171"/>
  <c r="AI35" i="171"/>
  <c r="AG35" i="171"/>
  <c r="AK34" i="171"/>
  <c r="AJ34" i="171"/>
  <c r="AI34" i="171"/>
  <c r="AG34" i="171"/>
  <c r="AK33" i="171"/>
  <c r="AJ33" i="171"/>
  <c r="AI33" i="171"/>
  <c r="AG33" i="171"/>
  <c r="AK32" i="171"/>
  <c r="AJ32" i="171"/>
  <c r="AI32" i="171"/>
  <c r="AG32" i="171"/>
  <c r="AK31" i="171"/>
  <c r="AJ31" i="171"/>
  <c r="AI31" i="171"/>
  <c r="AG31" i="171"/>
  <c r="AK30" i="171"/>
  <c r="AJ30" i="171"/>
  <c r="AI30" i="171"/>
  <c r="AG30" i="171"/>
  <c r="AK29" i="171"/>
  <c r="AJ29" i="171"/>
  <c r="AI29" i="171"/>
  <c r="AG29" i="171"/>
  <c r="AK28" i="171"/>
  <c r="AJ28" i="171"/>
  <c r="AI28" i="171"/>
  <c r="AG28" i="171"/>
  <c r="AK27" i="171"/>
  <c r="AJ27" i="171"/>
  <c r="AI27" i="171"/>
  <c r="AG27" i="171"/>
  <c r="AK26" i="171"/>
  <c r="AJ26" i="171"/>
  <c r="AI26" i="171"/>
  <c r="AG26" i="171"/>
  <c r="AK25" i="171"/>
  <c r="AJ25" i="171"/>
  <c r="AI25" i="171"/>
  <c r="AG25" i="171"/>
  <c r="AK24" i="171"/>
  <c r="AJ24" i="171"/>
  <c r="AI24" i="171"/>
  <c r="AG24" i="171"/>
  <c r="AK23" i="171"/>
  <c r="AJ23" i="171"/>
  <c r="AI23" i="171"/>
  <c r="AG23" i="171"/>
  <c r="AK22" i="171"/>
  <c r="AJ22" i="171"/>
  <c r="AI22" i="171"/>
  <c r="AG22" i="171"/>
  <c r="AK21" i="171"/>
  <c r="AJ21" i="171"/>
  <c r="AI21" i="171"/>
  <c r="AG21" i="171"/>
  <c r="AK20" i="171"/>
  <c r="AJ20" i="171"/>
  <c r="AI20" i="171"/>
  <c r="AG20" i="171"/>
  <c r="AK19" i="171"/>
  <c r="AJ19" i="171"/>
  <c r="AI19" i="171"/>
  <c r="AG19" i="171"/>
  <c r="AK18" i="171"/>
  <c r="AJ18" i="171"/>
  <c r="AI18" i="171"/>
  <c r="AG18" i="171"/>
  <c r="AK17" i="171"/>
  <c r="AJ17" i="171"/>
  <c r="AI17" i="171"/>
  <c r="AG17" i="171"/>
  <c r="AK16" i="171"/>
  <c r="AJ16" i="171"/>
  <c r="AI16" i="171"/>
  <c r="AG16" i="171"/>
  <c r="AK15" i="171"/>
  <c r="AJ15" i="171"/>
  <c r="AI15" i="171"/>
  <c r="AG15" i="171"/>
  <c r="AK14" i="171"/>
  <c r="AJ14" i="171"/>
  <c r="AI14" i="171"/>
  <c r="AG14" i="171"/>
  <c r="AK13" i="171"/>
  <c r="AJ13" i="171"/>
  <c r="AI13" i="171"/>
  <c r="AG13" i="171"/>
  <c r="AK12" i="171"/>
  <c r="AJ12" i="171"/>
  <c r="AI12" i="171"/>
  <c r="AG12" i="171"/>
  <c r="AK11" i="171"/>
  <c r="AJ11" i="171"/>
  <c r="AI11" i="171"/>
  <c r="AG11" i="171"/>
  <c r="AK10" i="171"/>
  <c r="AJ10" i="171"/>
  <c r="AI10" i="171"/>
  <c r="AG10" i="171"/>
  <c r="AK9" i="171"/>
  <c r="AJ9" i="171"/>
  <c r="AI9" i="171"/>
  <c r="AG9" i="171"/>
  <c r="AK8" i="171"/>
  <c r="AJ8" i="171"/>
  <c r="AI8" i="171"/>
  <c r="AG8" i="171"/>
  <c r="AK7" i="171"/>
  <c r="AJ7" i="171"/>
  <c r="AI7" i="171"/>
  <c r="AG7" i="171"/>
  <c r="AK6" i="171"/>
  <c r="AJ6" i="171"/>
  <c r="AI6" i="171"/>
  <c r="AG6" i="171"/>
  <c r="AK5" i="171"/>
  <c r="AJ5" i="171"/>
  <c r="AI5" i="171"/>
  <c r="AG5" i="171"/>
  <c r="AK4" i="171"/>
  <c r="AK68" i="171" s="1"/>
  <c r="AJ4" i="171"/>
  <c r="AJ68" i="171" s="1"/>
  <c r="AI4" i="171"/>
  <c r="AI68" i="171" s="1"/>
  <c r="AG4" i="171"/>
  <c r="AG68" i="171" s="1"/>
  <c r="AI69" i="173" l="1"/>
  <c r="AK69" i="173"/>
  <c r="AH69" i="173"/>
  <c r="AJ69" i="173"/>
  <c r="AG69" i="173"/>
  <c r="AO4" i="172"/>
  <c r="AO68" i="172" s="1"/>
  <c r="AL68" i="172"/>
  <c r="E71" i="171"/>
  <c r="I71" i="171"/>
  <c r="M71" i="171"/>
  <c r="Q71" i="171"/>
  <c r="U71" i="171"/>
  <c r="AC71" i="171"/>
  <c r="AL5" i="171"/>
  <c r="AO5" i="171" s="1"/>
  <c r="AL6" i="171"/>
  <c r="AO6" i="171" s="1"/>
  <c r="AL7" i="171"/>
  <c r="AO7" i="171" s="1"/>
  <c r="AL8" i="171"/>
  <c r="AO8" i="171" s="1"/>
  <c r="AL9" i="171"/>
  <c r="AO9" i="171" s="1"/>
  <c r="AL10" i="171"/>
  <c r="AO10" i="171" s="1"/>
  <c r="AL11" i="171"/>
  <c r="AO11" i="171" s="1"/>
  <c r="AL12" i="171"/>
  <c r="AO12" i="171" s="1"/>
  <c r="AL13" i="171"/>
  <c r="AO13" i="171" s="1"/>
  <c r="AL14" i="171"/>
  <c r="AO14" i="171" s="1"/>
  <c r="AL15" i="171"/>
  <c r="AO15" i="171" s="1"/>
  <c r="AL16" i="171"/>
  <c r="AO16" i="171" s="1"/>
  <c r="AL17" i="171"/>
  <c r="AO17" i="171" s="1"/>
  <c r="AL18" i="171"/>
  <c r="AO18" i="171" s="1"/>
  <c r="AL19" i="171"/>
  <c r="AO19" i="171" s="1"/>
  <c r="AL20" i="171"/>
  <c r="AO20" i="171" s="1"/>
  <c r="AL21" i="171"/>
  <c r="AO21" i="171" s="1"/>
  <c r="AL22" i="171"/>
  <c r="AO22" i="171" s="1"/>
  <c r="AL23" i="171"/>
  <c r="AO23" i="171" s="1"/>
  <c r="AL24" i="171"/>
  <c r="AO24" i="171" s="1"/>
  <c r="AL25" i="171"/>
  <c r="AO25" i="171" s="1"/>
  <c r="AL26" i="171"/>
  <c r="AO26" i="171" s="1"/>
  <c r="AL27" i="171"/>
  <c r="AO27" i="171" s="1"/>
  <c r="AL28" i="171"/>
  <c r="AO28" i="171" s="1"/>
  <c r="AL29" i="171"/>
  <c r="AO29" i="171" s="1"/>
  <c r="AL30" i="171"/>
  <c r="AO30" i="171" s="1"/>
  <c r="AL31" i="171"/>
  <c r="AO31" i="171" s="1"/>
  <c r="AL32" i="171"/>
  <c r="AO32" i="171" s="1"/>
  <c r="AL33" i="171"/>
  <c r="AO33" i="171" s="1"/>
  <c r="AL34" i="171"/>
  <c r="AO34" i="171" s="1"/>
  <c r="AL35" i="171"/>
  <c r="AO35" i="171" s="1"/>
  <c r="AL36" i="171"/>
  <c r="AO36" i="171" s="1"/>
  <c r="AL37" i="171"/>
  <c r="AO37" i="171" s="1"/>
  <c r="AL38" i="171"/>
  <c r="AO38" i="171" s="1"/>
  <c r="AL39" i="171"/>
  <c r="AO39" i="171" s="1"/>
  <c r="AL40" i="171"/>
  <c r="AO40" i="171" s="1"/>
  <c r="AL41" i="171"/>
  <c r="AO41" i="171" s="1"/>
  <c r="AL42" i="171"/>
  <c r="AO42" i="171" s="1"/>
  <c r="AL43" i="171"/>
  <c r="AO43" i="171" s="1"/>
  <c r="AL44" i="171"/>
  <c r="AO44" i="171" s="1"/>
  <c r="AL45" i="171"/>
  <c r="AO45" i="171" s="1"/>
  <c r="AL46" i="171"/>
  <c r="AO46" i="171" s="1"/>
  <c r="AL47" i="171"/>
  <c r="AO47" i="171" s="1"/>
  <c r="AL48" i="171"/>
  <c r="AO48" i="171" s="1"/>
  <c r="AL49" i="171"/>
  <c r="AO49" i="171" s="1"/>
  <c r="AL50" i="171"/>
  <c r="AO50" i="171" s="1"/>
  <c r="AL51" i="171"/>
  <c r="AO51" i="171" s="1"/>
  <c r="AL52" i="171"/>
  <c r="AO52" i="171" s="1"/>
  <c r="AL53" i="171"/>
  <c r="AO53" i="171" s="1"/>
  <c r="AL54" i="171"/>
  <c r="AO54" i="171" s="1"/>
  <c r="AL55" i="171"/>
  <c r="AO55" i="171" s="1"/>
  <c r="AL56" i="171"/>
  <c r="AO56" i="171" s="1"/>
  <c r="AL57" i="171"/>
  <c r="AO57" i="171" s="1"/>
  <c r="AL58" i="171"/>
  <c r="AO58" i="171" s="1"/>
  <c r="AL59" i="171"/>
  <c r="AO59" i="171" s="1"/>
  <c r="AL60" i="171"/>
  <c r="AO60" i="171" s="1"/>
  <c r="AL61" i="171"/>
  <c r="AO61" i="171" s="1"/>
  <c r="AL62" i="171"/>
  <c r="AO62" i="171" s="1"/>
  <c r="AL63" i="171"/>
  <c r="AO63" i="171" s="1"/>
  <c r="AL64" i="171"/>
  <c r="AO64" i="171" s="1"/>
  <c r="AL65" i="171"/>
  <c r="AO65" i="171" s="1"/>
  <c r="AL66" i="171"/>
  <c r="AO66" i="171" s="1"/>
  <c r="AL67" i="171"/>
  <c r="AO67" i="171" s="1"/>
  <c r="Y71" i="171"/>
  <c r="AL4" i="171"/>
  <c r="AG55" i="170"/>
  <c r="AG56" i="170"/>
  <c r="AG57" i="170"/>
  <c r="AG58" i="170"/>
  <c r="AG59" i="170"/>
  <c r="AG60" i="170"/>
  <c r="AG61" i="170"/>
  <c r="AG62" i="170"/>
  <c r="AG63" i="170"/>
  <c r="AG64" i="170"/>
  <c r="AG65" i="170"/>
  <c r="AG66" i="170"/>
  <c r="AG67" i="170"/>
  <c r="AG41" i="170"/>
  <c r="AG42" i="170"/>
  <c r="AG43" i="170"/>
  <c r="AG44" i="170"/>
  <c r="AG45" i="170"/>
  <c r="AG46" i="170"/>
  <c r="AG47" i="170"/>
  <c r="AG48" i="170"/>
  <c r="AG49" i="170"/>
  <c r="AG50" i="170"/>
  <c r="AG51" i="170"/>
  <c r="AG52" i="170"/>
  <c r="AG53" i="170"/>
  <c r="AG54" i="170"/>
  <c r="AG29" i="170"/>
  <c r="AG30" i="170"/>
  <c r="AG31" i="170"/>
  <c r="AG32" i="170"/>
  <c r="AG33" i="170"/>
  <c r="AG34" i="170"/>
  <c r="AG35" i="170"/>
  <c r="AG36" i="170"/>
  <c r="AG37" i="170"/>
  <c r="AG38" i="170"/>
  <c r="AG39" i="170"/>
  <c r="AG40" i="170"/>
  <c r="AG5" i="170"/>
  <c r="AG6" i="170"/>
  <c r="AG7" i="170"/>
  <c r="AG8" i="170"/>
  <c r="AG9" i="170"/>
  <c r="AG10" i="170"/>
  <c r="AG11" i="170"/>
  <c r="AG12" i="170"/>
  <c r="AG13" i="170"/>
  <c r="AG14" i="170"/>
  <c r="AG15" i="170"/>
  <c r="AG16" i="170"/>
  <c r="AG17" i="170"/>
  <c r="AG18" i="170"/>
  <c r="AG19" i="170"/>
  <c r="AG20" i="170"/>
  <c r="AG21" i="170"/>
  <c r="AG22" i="170"/>
  <c r="AG23" i="170"/>
  <c r="AG24" i="170"/>
  <c r="AG25" i="170"/>
  <c r="AG26" i="170"/>
  <c r="AG27" i="170"/>
  <c r="AG28" i="170"/>
  <c r="AH68" i="170"/>
  <c r="AF68" i="170"/>
  <c r="AE68" i="170"/>
  <c r="AD68" i="170"/>
  <c r="AC68" i="170"/>
  <c r="AB68" i="170"/>
  <c r="AA68" i="170"/>
  <c r="Z68" i="170"/>
  <c r="Y68" i="170"/>
  <c r="X68" i="170"/>
  <c r="W68" i="170"/>
  <c r="V68" i="170"/>
  <c r="U68" i="170"/>
  <c r="T68" i="170"/>
  <c r="S68" i="170"/>
  <c r="R68" i="170"/>
  <c r="Q68" i="170"/>
  <c r="P68" i="170"/>
  <c r="O68" i="170"/>
  <c r="N68" i="170"/>
  <c r="M68" i="170"/>
  <c r="L68" i="170"/>
  <c r="K68" i="170"/>
  <c r="J68" i="170"/>
  <c r="I68" i="170"/>
  <c r="H68" i="170"/>
  <c r="G68" i="170"/>
  <c r="F68" i="170"/>
  <c r="E68" i="170"/>
  <c r="AK67" i="170"/>
  <c r="AJ67" i="170"/>
  <c r="AI67" i="170"/>
  <c r="AK66" i="170"/>
  <c r="AJ66" i="170"/>
  <c r="AI66" i="170"/>
  <c r="AK65" i="170"/>
  <c r="AJ65" i="170"/>
  <c r="AI65" i="170"/>
  <c r="AK64" i="170"/>
  <c r="AJ64" i="170"/>
  <c r="AI64" i="170"/>
  <c r="AK63" i="170"/>
  <c r="AJ63" i="170"/>
  <c r="AI63" i="170"/>
  <c r="AK62" i="170"/>
  <c r="AJ62" i="170"/>
  <c r="AI62" i="170"/>
  <c r="AK61" i="170"/>
  <c r="AJ61" i="170"/>
  <c r="AI61" i="170"/>
  <c r="AK60" i="170"/>
  <c r="AJ60" i="170"/>
  <c r="AI60" i="170"/>
  <c r="AK59" i="170"/>
  <c r="AJ59" i="170"/>
  <c r="AI59" i="170"/>
  <c r="AK58" i="170"/>
  <c r="AJ58" i="170"/>
  <c r="AI58" i="170"/>
  <c r="AK57" i="170"/>
  <c r="AJ57" i="170"/>
  <c r="AI57" i="170"/>
  <c r="AK56" i="170"/>
  <c r="AJ56" i="170"/>
  <c r="AI56" i="170"/>
  <c r="AK55" i="170"/>
  <c r="AJ55" i="170"/>
  <c r="AI55" i="170"/>
  <c r="AK54" i="170"/>
  <c r="AJ54" i="170"/>
  <c r="AI54" i="170"/>
  <c r="AK53" i="170"/>
  <c r="AJ53" i="170"/>
  <c r="AI53" i="170"/>
  <c r="AK52" i="170"/>
  <c r="AJ52" i="170"/>
  <c r="AI52" i="170"/>
  <c r="AK51" i="170"/>
  <c r="AJ51" i="170"/>
  <c r="AI51" i="170"/>
  <c r="AK50" i="170"/>
  <c r="AJ50" i="170"/>
  <c r="AI50" i="170"/>
  <c r="AK49" i="170"/>
  <c r="AJ49" i="170"/>
  <c r="AI49" i="170"/>
  <c r="AK48" i="170"/>
  <c r="AJ48" i="170"/>
  <c r="AI48" i="170"/>
  <c r="AK47" i="170"/>
  <c r="AJ47" i="170"/>
  <c r="AI47" i="170"/>
  <c r="AK46" i="170"/>
  <c r="AJ46" i="170"/>
  <c r="AI46" i="170"/>
  <c r="AK45" i="170"/>
  <c r="AJ45" i="170"/>
  <c r="AI45" i="170"/>
  <c r="AK44" i="170"/>
  <c r="AJ44" i="170"/>
  <c r="AI44" i="170"/>
  <c r="AK43" i="170"/>
  <c r="AJ43" i="170"/>
  <c r="AI43" i="170"/>
  <c r="AK42" i="170"/>
  <c r="AJ42" i="170"/>
  <c r="AI42" i="170"/>
  <c r="AK41" i="170"/>
  <c r="AJ41" i="170"/>
  <c r="AI41" i="170"/>
  <c r="AK40" i="170"/>
  <c r="AJ40" i="170"/>
  <c r="AI40" i="170"/>
  <c r="AK39" i="170"/>
  <c r="AJ39" i="170"/>
  <c r="AI39" i="170"/>
  <c r="AK38" i="170"/>
  <c r="AJ38" i="170"/>
  <c r="AI38" i="170"/>
  <c r="AK37" i="170"/>
  <c r="AJ37" i="170"/>
  <c r="AI37" i="170"/>
  <c r="AK36" i="170"/>
  <c r="AJ36" i="170"/>
  <c r="AI36" i="170"/>
  <c r="AK35" i="170"/>
  <c r="AJ35" i="170"/>
  <c r="AI35" i="170"/>
  <c r="AK34" i="170"/>
  <c r="AJ34" i="170"/>
  <c r="AI34" i="170"/>
  <c r="AK33" i="170"/>
  <c r="AJ33" i="170"/>
  <c r="AI33" i="170"/>
  <c r="AK32" i="170"/>
  <c r="AJ32" i="170"/>
  <c r="AI32" i="170"/>
  <c r="AK31" i="170"/>
  <c r="AJ31" i="170"/>
  <c r="AI31" i="170"/>
  <c r="AK30" i="170"/>
  <c r="AJ30" i="170"/>
  <c r="AI30" i="170"/>
  <c r="AK29" i="170"/>
  <c r="AJ29" i="170"/>
  <c r="AI29" i="170"/>
  <c r="AK28" i="170"/>
  <c r="AJ28" i="170"/>
  <c r="AI28" i="170"/>
  <c r="AK27" i="170"/>
  <c r="AJ27" i="170"/>
  <c r="AI27" i="170"/>
  <c r="AK26" i="170"/>
  <c r="AJ26" i="170"/>
  <c r="AI26" i="170"/>
  <c r="AK25" i="170"/>
  <c r="AJ25" i="170"/>
  <c r="AI25" i="170"/>
  <c r="AK24" i="170"/>
  <c r="AJ24" i="170"/>
  <c r="AI24" i="170"/>
  <c r="AK23" i="170"/>
  <c r="AJ23" i="170"/>
  <c r="AI23" i="170"/>
  <c r="AK22" i="170"/>
  <c r="AJ22" i="170"/>
  <c r="AI22" i="170"/>
  <c r="AK21" i="170"/>
  <c r="AJ21" i="170"/>
  <c r="AI21" i="170"/>
  <c r="AK20" i="170"/>
  <c r="AJ20" i="170"/>
  <c r="AI20" i="170"/>
  <c r="AK19" i="170"/>
  <c r="AJ19" i="170"/>
  <c r="AI19" i="170"/>
  <c r="AK18" i="170"/>
  <c r="AJ18" i="170"/>
  <c r="AI18" i="170"/>
  <c r="AK17" i="170"/>
  <c r="AJ17" i="170"/>
  <c r="AI17" i="170"/>
  <c r="AK16" i="170"/>
  <c r="AJ16" i="170"/>
  <c r="AI16" i="170"/>
  <c r="AK15" i="170"/>
  <c r="AJ15" i="170"/>
  <c r="AI15" i="170"/>
  <c r="AK14" i="170"/>
  <c r="AJ14" i="170"/>
  <c r="AI14" i="170"/>
  <c r="AK13" i="170"/>
  <c r="AJ13" i="170"/>
  <c r="AI13" i="170"/>
  <c r="AK12" i="170"/>
  <c r="AJ12" i="170"/>
  <c r="AI12" i="170"/>
  <c r="AK11" i="170"/>
  <c r="AJ11" i="170"/>
  <c r="AI11" i="170"/>
  <c r="AK10" i="170"/>
  <c r="AJ10" i="170"/>
  <c r="AI10" i="170"/>
  <c r="AK9" i="170"/>
  <c r="AJ9" i="170"/>
  <c r="AI9" i="170"/>
  <c r="AK8" i="170"/>
  <c r="AJ8" i="170"/>
  <c r="AI8" i="170"/>
  <c r="AK7" i="170"/>
  <c r="AJ7" i="170"/>
  <c r="AI7" i="170"/>
  <c r="AK6" i="170"/>
  <c r="AJ6" i="170"/>
  <c r="AI6" i="170"/>
  <c r="AK5" i="170"/>
  <c r="AJ5" i="170"/>
  <c r="AI5" i="170"/>
  <c r="AK4" i="170"/>
  <c r="AJ4" i="170"/>
  <c r="AI4" i="170"/>
  <c r="AG4" i="170"/>
  <c r="AI69" i="172" l="1"/>
  <c r="AK69" i="172"/>
  <c r="AG69" i="172"/>
  <c r="AH69" i="172"/>
  <c r="AJ69" i="172"/>
  <c r="AF72" i="171"/>
  <c r="AL68" i="171"/>
  <c r="AO4" i="171"/>
  <c r="AO68" i="171" s="1"/>
  <c r="AL17" i="170"/>
  <c r="AO17" i="170" s="1"/>
  <c r="AK68" i="170"/>
  <c r="AL41" i="170"/>
  <c r="AO41" i="170" s="1"/>
  <c r="AL32" i="170"/>
  <c r="AO32" i="170" s="1"/>
  <c r="AL65" i="170"/>
  <c r="AO65" i="170" s="1"/>
  <c r="AG68" i="170"/>
  <c r="AL6" i="170"/>
  <c r="AO6" i="170" s="1"/>
  <c r="AL30" i="170"/>
  <c r="AO30" i="170" s="1"/>
  <c r="AL38" i="170"/>
  <c r="AO38" i="170" s="1"/>
  <c r="AI68" i="170"/>
  <c r="AL5" i="170"/>
  <c r="AO5" i="170" s="1"/>
  <c r="AL26" i="170"/>
  <c r="AO26" i="170" s="1"/>
  <c r="AL35" i="170"/>
  <c r="AO35" i="170" s="1"/>
  <c r="AL50" i="170"/>
  <c r="AO50" i="170" s="1"/>
  <c r="AJ68" i="170"/>
  <c r="AL18" i="170"/>
  <c r="AO18" i="170" s="1"/>
  <c r="AL34" i="170"/>
  <c r="AO34" i="170" s="1"/>
  <c r="AL46" i="170"/>
  <c r="AO46" i="170" s="1"/>
  <c r="M71" i="170"/>
  <c r="AL8" i="170"/>
  <c r="AO8" i="170" s="1"/>
  <c r="AL10" i="170"/>
  <c r="AO10" i="170" s="1"/>
  <c r="AL12" i="170"/>
  <c r="AO12" i="170" s="1"/>
  <c r="AL14" i="170"/>
  <c r="AO14" i="170" s="1"/>
  <c r="AL16" i="170"/>
  <c r="AO16" i="170" s="1"/>
  <c r="AL19" i="170"/>
  <c r="AO19" i="170" s="1"/>
  <c r="AL20" i="170"/>
  <c r="AO20" i="170" s="1"/>
  <c r="AL21" i="170"/>
  <c r="AO21" i="170" s="1"/>
  <c r="AL22" i="170"/>
  <c r="AO22" i="170" s="1"/>
  <c r="AL23" i="170"/>
  <c r="AO23" i="170" s="1"/>
  <c r="AL24" i="170"/>
  <c r="AO24" i="170" s="1"/>
  <c r="AL25" i="170"/>
  <c r="AO25" i="170" s="1"/>
  <c r="AL27" i="170"/>
  <c r="AO27" i="170" s="1"/>
  <c r="AL28" i="170"/>
  <c r="AO28" i="170" s="1"/>
  <c r="AL29" i="170"/>
  <c r="AO29" i="170" s="1"/>
  <c r="AL31" i="170"/>
  <c r="AO31" i="170" s="1"/>
  <c r="AL33" i="170"/>
  <c r="AO33" i="170" s="1"/>
  <c r="AL36" i="170"/>
  <c r="AO36" i="170" s="1"/>
  <c r="AL37" i="170"/>
  <c r="AO37" i="170" s="1"/>
  <c r="AL39" i="170"/>
  <c r="AO39" i="170" s="1"/>
  <c r="AL40" i="170"/>
  <c r="AO40" i="170" s="1"/>
  <c r="AL42" i="170"/>
  <c r="AO42" i="170" s="1"/>
  <c r="AL43" i="170"/>
  <c r="AO43" i="170" s="1"/>
  <c r="AL44" i="170"/>
  <c r="AO44" i="170" s="1"/>
  <c r="AL45" i="170"/>
  <c r="AO45" i="170" s="1"/>
  <c r="AL47" i="170"/>
  <c r="AO47" i="170" s="1"/>
  <c r="AL48" i="170"/>
  <c r="AO48" i="170" s="1"/>
  <c r="AL49" i="170"/>
  <c r="AO49" i="170" s="1"/>
  <c r="AL51" i="170"/>
  <c r="AO51" i="170" s="1"/>
  <c r="AL52" i="170"/>
  <c r="AO52" i="170" s="1"/>
  <c r="AL53" i="170"/>
  <c r="AO53" i="170" s="1"/>
  <c r="AL54" i="170"/>
  <c r="AO54" i="170" s="1"/>
  <c r="AL55" i="170"/>
  <c r="AO55" i="170" s="1"/>
  <c r="AL56" i="170"/>
  <c r="AO56" i="170" s="1"/>
  <c r="AL57" i="170"/>
  <c r="AO57" i="170" s="1"/>
  <c r="AL58" i="170"/>
  <c r="AO58" i="170" s="1"/>
  <c r="AL59" i="170"/>
  <c r="AO59" i="170" s="1"/>
  <c r="AL60" i="170"/>
  <c r="AO60" i="170" s="1"/>
  <c r="AL61" i="170"/>
  <c r="AO61" i="170" s="1"/>
  <c r="AL62" i="170"/>
  <c r="AO62" i="170" s="1"/>
  <c r="AL63" i="170"/>
  <c r="AO63" i="170" s="1"/>
  <c r="AL64" i="170"/>
  <c r="AO64" i="170" s="1"/>
  <c r="AL66" i="170"/>
  <c r="AO66" i="170" s="1"/>
  <c r="AL67" i="170"/>
  <c r="AO67" i="170" s="1"/>
  <c r="E71" i="170"/>
  <c r="I71" i="170"/>
  <c r="Q71" i="170"/>
  <c r="U71" i="170"/>
  <c r="Y71" i="170"/>
  <c r="AC71" i="170"/>
  <c r="AL7" i="170"/>
  <c r="AO7" i="170" s="1"/>
  <c r="AL9" i="170"/>
  <c r="AO9" i="170" s="1"/>
  <c r="AL11" i="170"/>
  <c r="AO11" i="170" s="1"/>
  <c r="AL13" i="170"/>
  <c r="AO13" i="170" s="1"/>
  <c r="AL15" i="170"/>
  <c r="AO15" i="170" s="1"/>
  <c r="AL4" i="170"/>
  <c r="AL70" i="169"/>
  <c r="AL70" i="171" l="1"/>
  <c r="AH69" i="171"/>
  <c r="AI69" i="171"/>
  <c r="AJ69" i="171"/>
  <c r="AG69" i="171"/>
  <c r="AK69" i="171"/>
  <c r="AF72" i="170"/>
  <c r="AO4" i="170"/>
  <c r="AO68" i="170" s="1"/>
  <c r="AL68" i="170"/>
  <c r="AL70" i="170" s="1"/>
  <c r="AH68" i="169"/>
  <c r="AF68" i="169"/>
  <c r="AE68" i="169"/>
  <c r="AD68" i="169"/>
  <c r="AC68" i="169"/>
  <c r="AC71" i="169" s="1"/>
  <c r="AB68" i="169"/>
  <c r="AA68" i="169"/>
  <c r="Z68" i="169"/>
  <c r="Y68" i="169"/>
  <c r="Y71" i="169" s="1"/>
  <c r="X68" i="169"/>
  <c r="W68" i="169"/>
  <c r="V68" i="169"/>
  <c r="U68" i="169"/>
  <c r="U71" i="169" s="1"/>
  <c r="T68" i="169"/>
  <c r="S68" i="169"/>
  <c r="R68" i="169"/>
  <c r="Q68" i="169"/>
  <c r="Q71" i="169" s="1"/>
  <c r="P68" i="169"/>
  <c r="O68" i="169"/>
  <c r="N68" i="169"/>
  <c r="M68" i="169"/>
  <c r="M71" i="169" s="1"/>
  <c r="L68" i="169"/>
  <c r="K68" i="169"/>
  <c r="J68" i="169"/>
  <c r="I68" i="169"/>
  <c r="I71" i="169" s="1"/>
  <c r="H68" i="169"/>
  <c r="G68" i="169"/>
  <c r="F68" i="169"/>
  <c r="E68" i="169"/>
  <c r="E71" i="169" s="1"/>
  <c r="AF72" i="169" s="1"/>
  <c r="AK67" i="169"/>
  <c r="AJ67" i="169"/>
  <c r="AI67" i="169"/>
  <c r="AG67" i="169"/>
  <c r="AL67" i="169" s="1"/>
  <c r="AO67" i="169" s="1"/>
  <c r="AK66" i="169"/>
  <c r="AJ66" i="169"/>
  <c r="AI66" i="169"/>
  <c r="AG66" i="169"/>
  <c r="AL66" i="169" s="1"/>
  <c r="AO66" i="169" s="1"/>
  <c r="AK65" i="169"/>
  <c r="AJ65" i="169"/>
  <c r="AI65" i="169"/>
  <c r="AG65" i="169"/>
  <c r="AL65" i="169" s="1"/>
  <c r="AO65" i="169" s="1"/>
  <c r="AK64" i="169"/>
  <c r="AJ64" i="169"/>
  <c r="AI64" i="169"/>
  <c r="AG64" i="169"/>
  <c r="AL64" i="169" s="1"/>
  <c r="AO64" i="169" s="1"/>
  <c r="AK63" i="169"/>
  <c r="AJ63" i="169"/>
  <c r="AI63" i="169"/>
  <c r="AG63" i="169"/>
  <c r="AL63" i="169" s="1"/>
  <c r="AO63" i="169" s="1"/>
  <c r="AK62" i="169"/>
  <c r="AJ62" i="169"/>
  <c r="AI62" i="169"/>
  <c r="AG62" i="169"/>
  <c r="AL62" i="169" s="1"/>
  <c r="AO62" i="169" s="1"/>
  <c r="AK61" i="169"/>
  <c r="AJ61" i="169"/>
  <c r="AI61" i="169"/>
  <c r="AG61" i="169"/>
  <c r="AL61" i="169" s="1"/>
  <c r="AO61" i="169" s="1"/>
  <c r="AK60" i="169"/>
  <c r="AJ60" i="169"/>
  <c r="AI60" i="169"/>
  <c r="AG60" i="169"/>
  <c r="AL60" i="169" s="1"/>
  <c r="AO60" i="169" s="1"/>
  <c r="AK59" i="169"/>
  <c r="AJ59" i="169"/>
  <c r="AI59" i="169"/>
  <c r="AG59" i="169"/>
  <c r="AL59" i="169" s="1"/>
  <c r="AO59" i="169" s="1"/>
  <c r="AK58" i="169"/>
  <c r="AJ58" i="169"/>
  <c r="AI58" i="169"/>
  <c r="AG58" i="169"/>
  <c r="AL58" i="169" s="1"/>
  <c r="AO58" i="169" s="1"/>
  <c r="AK57" i="169"/>
  <c r="AJ57" i="169"/>
  <c r="AI57" i="169"/>
  <c r="AG57" i="169"/>
  <c r="AL57" i="169" s="1"/>
  <c r="AO57" i="169" s="1"/>
  <c r="AK56" i="169"/>
  <c r="AJ56" i="169"/>
  <c r="AI56" i="169"/>
  <c r="AG56" i="169"/>
  <c r="AL56" i="169" s="1"/>
  <c r="AO56" i="169" s="1"/>
  <c r="AK55" i="169"/>
  <c r="AJ55" i="169"/>
  <c r="AI55" i="169"/>
  <c r="AG55" i="169"/>
  <c r="AL55" i="169" s="1"/>
  <c r="AO55" i="169" s="1"/>
  <c r="AK54" i="169"/>
  <c r="AJ54" i="169"/>
  <c r="AI54" i="169"/>
  <c r="AG54" i="169"/>
  <c r="AL54" i="169" s="1"/>
  <c r="AO54" i="169" s="1"/>
  <c r="AK53" i="169"/>
  <c r="AJ53" i="169"/>
  <c r="AI53" i="169"/>
  <c r="AG53" i="169"/>
  <c r="AL53" i="169" s="1"/>
  <c r="AO53" i="169" s="1"/>
  <c r="AK52" i="169"/>
  <c r="AJ52" i="169"/>
  <c r="AI52" i="169"/>
  <c r="AG52" i="169"/>
  <c r="AL52" i="169" s="1"/>
  <c r="AO52" i="169" s="1"/>
  <c r="AK51" i="169"/>
  <c r="AJ51" i="169"/>
  <c r="AI51" i="169"/>
  <c r="AG51" i="169"/>
  <c r="AL51" i="169" s="1"/>
  <c r="AO51" i="169" s="1"/>
  <c r="AK50" i="169"/>
  <c r="AJ50" i="169"/>
  <c r="AI50" i="169"/>
  <c r="AG50" i="169"/>
  <c r="AL50" i="169" s="1"/>
  <c r="AO50" i="169" s="1"/>
  <c r="AK49" i="169"/>
  <c r="AJ49" i="169"/>
  <c r="AI49" i="169"/>
  <c r="AG49" i="169"/>
  <c r="AL49" i="169" s="1"/>
  <c r="AO49" i="169" s="1"/>
  <c r="AK48" i="169"/>
  <c r="AJ48" i="169"/>
  <c r="AI48" i="169"/>
  <c r="AG48" i="169"/>
  <c r="AL48" i="169" s="1"/>
  <c r="AO48" i="169" s="1"/>
  <c r="AK47" i="169"/>
  <c r="AJ47" i="169"/>
  <c r="AI47" i="169"/>
  <c r="AG47" i="169"/>
  <c r="AL47" i="169" s="1"/>
  <c r="AO47" i="169" s="1"/>
  <c r="AK46" i="169"/>
  <c r="AJ46" i="169"/>
  <c r="AI46" i="169"/>
  <c r="AG46" i="169"/>
  <c r="AL46" i="169" s="1"/>
  <c r="AO46" i="169" s="1"/>
  <c r="AK45" i="169"/>
  <c r="AJ45" i="169"/>
  <c r="AI45" i="169"/>
  <c r="AG45" i="169"/>
  <c r="AL45" i="169" s="1"/>
  <c r="AO45" i="169" s="1"/>
  <c r="AK44" i="169"/>
  <c r="AJ44" i="169"/>
  <c r="AI44" i="169"/>
  <c r="AG44" i="169"/>
  <c r="AL44" i="169" s="1"/>
  <c r="AO44" i="169" s="1"/>
  <c r="AK43" i="169"/>
  <c r="AJ43" i="169"/>
  <c r="AI43" i="169"/>
  <c r="AG43" i="169"/>
  <c r="AL43" i="169" s="1"/>
  <c r="AO43" i="169" s="1"/>
  <c r="AK42" i="169"/>
  <c r="AJ42" i="169"/>
  <c r="AI42" i="169"/>
  <c r="AG42" i="169"/>
  <c r="AK41" i="169"/>
  <c r="AJ41" i="169"/>
  <c r="AI41" i="169"/>
  <c r="AG41" i="169"/>
  <c r="AL41" i="169" s="1"/>
  <c r="AO41" i="169" s="1"/>
  <c r="AK40" i="169"/>
  <c r="AJ40" i="169"/>
  <c r="AI40" i="169"/>
  <c r="AG40" i="169"/>
  <c r="AL40" i="169" s="1"/>
  <c r="AO40" i="169" s="1"/>
  <c r="AK39" i="169"/>
  <c r="AJ39" i="169"/>
  <c r="AI39" i="169"/>
  <c r="AG39" i="169"/>
  <c r="AL39" i="169" s="1"/>
  <c r="AO39" i="169" s="1"/>
  <c r="AK38" i="169"/>
  <c r="AJ38" i="169"/>
  <c r="AI38" i="169"/>
  <c r="AG38" i="169"/>
  <c r="AL38" i="169" s="1"/>
  <c r="AO38" i="169" s="1"/>
  <c r="AK37" i="169"/>
  <c r="AJ37" i="169"/>
  <c r="AI37" i="169"/>
  <c r="AG37" i="169"/>
  <c r="AL37" i="169" s="1"/>
  <c r="AO37" i="169" s="1"/>
  <c r="AK36" i="169"/>
  <c r="AJ36" i="169"/>
  <c r="AI36" i="169"/>
  <c r="AG36" i="169"/>
  <c r="AL36" i="169" s="1"/>
  <c r="AO36" i="169" s="1"/>
  <c r="AK35" i="169"/>
  <c r="AJ35" i="169"/>
  <c r="AI35" i="169"/>
  <c r="AG35" i="169"/>
  <c r="AK34" i="169"/>
  <c r="AJ34" i="169"/>
  <c r="AI34" i="169"/>
  <c r="AG34" i="169"/>
  <c r="AK33" i="169"/>
  <c r="AJ33" i="169"/>
  <c r="AI33" i="169"/>
  <c r="AG33" i="169"/>
  <c r="AL33" i="169" s="1"/>
  <c r="AO33" i="169" s="1"/>
  <c r="AK32" i="169"/>
  <c r="AJ32" i="169"/>
  <c r="AI32" i="169"/>
  <c r="AG32" i="169"/>
  <c r="AK31" i="169"/>
  <c r="AJ31" i="169"/>
  <c r="AI31" i="169"/>
  <c r="AG31" i="169"/>
  <c r="AL31" i="169" s="1"/>
  <c r="AO31" i="169" s="1"/>
  <c r="AK30" i="169"/>
  <c r="AJ30" i="169"/>
  <c r="AI30" i="169"/>
  <c r="AG30" i="169"/>
  <c r="AK29" i="169"/>
  <c r="AJ29" i="169"/>
  <c r="AI29" i="169"/>
  <c r="AG29" i="169"/>
  <c r="AL29" i="169" s="1"/>
  <c r="AO29" i="169" s="1"/>
  <c r="AK28" i="169"/>
  <c r="AJ28" i="169"/>
  <c r="AI28" i="169"/>
  <c r="AG28" i="169"/>
  <c r="AL28" i="169" s="1"/>
  <c r="AO28" i="169" s="1"/>
  <c r="AK27" i="169"/>
  <c r="AJ27" i="169"/>
  <c r="AI27" i="169"/>
  <c r="AG27" i="169"/>
  <c r="AL27" i="169" s="1"/>
  <c r="AO27" i="169" s="1"/>
  <c r="AK26" i="169"/>
  <c r="AJ26" i="169"/>
  <c r="AI26" i="169"/>
  <c r="AG26" i="169"/>
  <c r="AK25" i="169"/>
  <c r="AJ25" i="169"/>
  <c r="AI25" i="169"/>
  <c r="AG25" i="169"/>
  <c r="AL25" i="169" s="1"/>
  <c r="AO25" i="169" s="1"/>
  <c r="AK24" i="169"/>
  <c r="AJ24" i="169"/>
  <c r="AI24" i="169"/>
  <c r="AG24" i="169"/>
  <c r="AL24" i="169" s="1"/>
  <c r="AO24" i="169" s="1"/>
  <c r="AK23" i="169"/>
  <c r="AJ23" i="169"/>
  <c r="AI23" i="169"/>
  <c r="AG23" i="169"/>
  <c r="AL23" i="169" s="1"/>
  <c r="AO23" i="169" s="1"/>
  <c r="AK22" i="169"/>
  <c r="AJ22" i="169"/>
  <c r="AI22" i="169"/>
  <c r="AG22" i="169"/>
  <c r="AL22" i="169" s="1"/>
  <c r="AO22" i="169" s="1"/>
  <c r="AK21" i="169"/>
  <c r="AJ21" i="169"/>
  <c r="AI21" i="169"/>
  <c r="AG21" i="169"/>
  <c r="AL21" i="169" s="1"/>
  <c r="AO21" i="169" s="1"/>
  <c r="AK20" i="169"/>
  <c r="AJ20" i="169"/>
  <c r="AI20" i="169"/>
  <c r="AG20" i="169"/>
  <c r="AL20" i="169" s="1"/>
  <c r="AO20" i="169" s="1"/>
  <c r="AK19" i="169"/>
  <c r="AJ19" i="169"/>
  <c r="AI19" i="169"/>
  <c r="AG19" i="169"/>
  <c r="AL19" i="169" s="1"/>
  <c r="AO19" i="169" s="1"/>
  <c r="AK18" i="169"/>
  <c r="AJ18" i="169"/>
  <c r="AI18" i="169"/>
  <c r="AG18" i="169"/>
  <c r="AL18" i="169" s="1"/>
  <c r="AO18" i="169" s="1"/>
  <c r="AK17" i="169"/>
  <c r="AJ17" i="169"/>
  <c r="AI17" i="169"/>
  <c r="AG17" i="169"/>
  <c r="AL17" i="169" s="1"/>
  <c r="AO17" i="169" s="1"/>
  <c r="AK16" i="169"/>
  <c r="AJ16" i="169"/>
  <c r="AI16" i="169"/>
  <c r="AG16" i="169"/>
  <c r="AL16" i="169" s="1"/>
  <c r="AO16" i="169" s="1"/>
  <c r="AK15" i="169"/>
  <c r="AJ15" i="169"/>
  <c r="AI15" i="169"/>
  <c r="AG15" i="169"/>
  <c r="AK14" i="169"/>
  <c r="AJ14" i="169"/>
  <c r="AI14" i="169"/>
  <c r="AG14" i="169"/>
  <c r="AL14" i="169" s="1"/>
  <c r="AO14" i="169" s="1"/>
  <c r="AK13" i="169"/>
  <c r="AJ13" i="169"/>
  <c r="AI13" i="169"/>
  <c r="AG13" i="169"/>
  <c r="AL13" i="169" s="1"/>
  <c r="AO13" i="169" s="1"/>
  <c r="AK12" i="169"/>
  <c r="AJ12" i="169"/>
  <c r="AI12" i="169"/>
  <c r="AG12" i="169"/>
  <c r="AL12" i="169" s="1"/>
  <c r="AO12" i="169" s="1"/>
  <c r="AK11" i="169"/>
  <c r="AJ11" i="169"/>
  <c r="AI11" i="169"/>
  <c r="AG11" i="169"/>
  <c r="AL11" i="169" s="1"/>
  <c r="AO11" i="169" s="1"/>
  <c r="AK10" i="169"/>
  <c r="AJ10" i="169"/>
  <c r="AI10" i="169"/>
  <c r="AG10" i="169"/>
  <c r="AL10" i="169" s="1"/>
  <c r="AO10" i="169" s="1"/>
  <c r="AK9" i="169"/>
  <c r="AJ9" i="169"/>
  <c r="AI9" i="169"/>
  <c r="AG9" i="169"/>
  <c r="AL9" i="169" s="1"/>
  <c r="AO9" i="169" s="1"/>
  <c r="AK8" i="169"/>
  <c r="AJ8" i="169"/>
  <c r="AI8" i="169"/>
  <c r="AG8" i="169"/>
  <c r="AK7" i="169"/>
  <c r="AJ7" i="169"/>
  <c r="AI7" i="169"/>
  <c r="AG7" i="169"/>
  <c r="AL7" i="169" s="1"/>
  <c r="AO7" i="169" s="1"/>
  <c r="AK6" i="169"/>
  <c r="AJ6" i="169"/>
  <c r="AI6" i="169"/>
  <c r="AG6" i="169"/>
  <c r="AK5" i="169"/>
  <c r="AJ5" i="169"/>
  <c r="AI5" i="169"/>
  <c r="AG5" i="169"/>
  <c r="AK4" i="169"/>
  <c r="AJ4" i="169"/>
  <c r="AJ68" i="169" s="1"/>
  <c r="AI4" i="169"/>
  <c r="AI68" i="169" s="1"/>
  <c r="AG4" i="169"/>
  <c r="AG68" i="169" s="1"/>
  <c r="AK69" i="170" l="1"/>
  <c r="AJ69" i="170"/>
  <c r="AI69" i="170"/>
  <c r="AG69" i="170"/>
  <c r="AH69" i="170"/>
  <c r="AL5" i="169"/>
  <c r="AO5" i="169" s="1"/>
  <c r="AL15" i="169"/>
  <c r="AO15" i="169" s="1"/>
  <c r="AL32" i="169"/>
  <c r="AO32" i="169" s="1"/>
  <c r="AK68" i="169"/>
  <c r="AL8" i="169"/>
  <c r="AO8" i="169" s="1"/>
  <c r="AL26" i="169"/>
  <c r="AO26" i="169" s="1"/>
  <c r="AL34" i="169"/>
  <c r="AO34" i="169" s="1"/>
  <c r="AL6" i="169"/>
  <c r="AO6" i="169" s="1"/>
  <c r="AL30" i="169"/>
  <c r="AO30" i="169" s="1"/>
  <c r="AL35" i="169"/>
  <c r="AO35" i="169" s="1"/>
  <c r="AL42" i="169"/>
  <c r="AO42" i="169" s="1"/>
  <c r="AL4" i="169"/>
  <c r="AL70" i="168"/>
  <c r="AL68" i="169" l="1"/>
  <c r="AO4" i="169"/>
  <c r="AO68" i="169" s="1"/>
  <c r="AH68" i="168"/>
  <c r="AF68" i="168"/>
  <c r="AE68" i="168"/>
  <c r="AD68" i="168"/>
  <c r="AC68" i="168"/>
  <c r="AB68" i="168"/>
  <c r="AA68" i="168"/>
  <c r="Z68" i="168"/>
  <c r="Y68" i="168"/>
  <c r="X68" i="168"/>
  <c r="W68" i="168"/>
  <c r="V68" i="168"/>
  <c r="U68" i="168"/>
  <c r="T68" i="168"/>
  <c r="S68" i="168"/>
  <c r="R68" i="168"/>
  <c r="Q68" i="168"/>
  <c r="P68" i="168"/>
  <c r="O68" i="168"/>
  <c r="N68" i="168"/>
  <c r="M68" i="168"/>
  <c r="L68" i="168"/>
  <c r="K68" i="168"/>
  <c r="J68" i="168"/>
  <c r="I68" i="168"/>
  <c r="H68" i="168"/>
  <c r="G68" i="168"/>
  <c r="F68" i="168"/>
  <c r="E68" i="168"/>
  <c r="AK67" i="168"/>
  <c r="AJ67" i="168"/>
  <c r="AI67" i="168"/>
  <c r="AG67" i="168"/>
  <c r="AK66" i="168"/>
  <c r="AJ66" i="168"/>
  <c r="AI66" i="168"/>
  <c r="AG66" i="168"/>
  <c r="AK65" i="168"/>
  <c r="AJ65" i="168"/>
  <c r="AI65" i="168"/>
  <c r="AG65" i="168"/>
  <c r="AK64" i="168"/>
  <c r="AJ64" i="168"/>
  <c r="AI64" i="168"/>
  <c r="AG64" i="168"/>
  <c r="AK63" i="168"/>
  <c r="AJ63" i="168"/>
  <c r="AI63" i="168"/>
  <c r="AG63" i="168"/>
  <c r="AK62" i="168"/>
  <c r="AJ62" i="168"/>
  <c r="AI62" i="168"/>
  <c r="AG62" i="168"/>
  <c r="AK61" i="168"/>
  <c r="AJ61" i="168"/>
  <c r="AI61" i="168"/>
  <c r="AG61" i="168"/>
  <c r="AK60" i="168"/>
  <c r="AJ60" i="168"/>
  <c r="AI60" i="168"/>
  <c r="AG60" i="168"/>
  <c r="AK59" i="168"/>
  <c r="AJ59" i="168"/>
  <c r="AI59" i="168"/>
  <c r="AG59" i="168"/>
  <c r="AK58" i="168"/>
  <c r="AJ58" i="168"/>
  <c r="AI58" i="168"/>
  <c r="AG58" i="168"/>
  <c r="AK57" i="168"/>
  <c r="AJ57" i="168"/>
  <c r="AI57" i="168"/>
  <c r="AG57" i="168"/>
  <c r="AK56" i="168"/>
  <c r="AJ56" i="168"/>
  <c r="AI56" i="168"/>
  <c r="AG56" i="168"/>
  <c r="AK55" i="168"/>
  <c r="AJ55" i="168"/>
  <c r="AI55" i="168"/>
  <c r="AG55" i="168"/>
  <c r="AK54" i="168"/>
  <c r="AJ54" i="168"/>
  <c r="AI54" i="168"/>
  <c r="AG54" i="168"/>
  <c r="AK53" i="168"/>
  <c r="AJ53" i="168"/>
  <c r="AI53" i="168"/>
  <c r="AG53" i="168"/>
  <c r="AK52" i="168"/>
  <c r="AJ52" i="168"/>
  <c r="AI52" i="168"/>
  <c r="AG52" i="168"/>
  <c r="AK51" i="168"/>
  <c r="AJ51" i="168"/>
  <c r="AI51" i="168"/>
  <c r="AG51" i="168"/>
  <c r="AK50" i="168"/>
  <c r="AJ50" i="168"/>
  <c r="AI50" i="168"/>
  <c r="AG50" i="168"/>
  <c r="AK49" i="168"/>
  <c r="AJ49" i="168"/>
  <c r="AI49" i="168"/>
  <c r="AG49" i="168"/>
  <c r="AK48" i="168"/>
  <c r="AJ48" i="168"/>
  <c r="AI48" i="168"/>
  <c r="AG48" i="168"/>
  <c r="AK47" i="168"/>
  <c r="AJ47" i="168"/>
  <c r="AI47" i="168"/>
  <c r="AG47" i="168"/>
  <c r="AK46" i="168"/>
  <c r="AJ46" i="168"/>
  <c r="AI46" i="168"/>
  <c r="AG46" i="168"/>
  <c r="AK45" i="168"/>
  <c r="AJ45" i="168"/>
  <c r="AI45" i="168"/>
  <c r="AG45" i="168"/>
  <c r="AK44" i="168"/>
  <c r="AJ44" i="168"/>
  <c r="AI44" i="168"/>
  <c r="AG44" i="168"/>
  <c r="AK43" i="168"/>
  <c r="AJ43" i="168"/>
  <c r="AI43" i="168"/>
  <c r="AG43" i="168"/>
  <c r="AK42" i="168"/>
  <c r="AJ42" i="168"/>
  <c r="AI42" i="168"/>
  <c r="AG42" i="168"/>
  <c r="AK41" i="168"/>
  <c r="AJ41" i="168"/>
  <c r="AI41" i="168"/>
  <c r="AG41" i="168"/>
  <c r="AK40" i="168"/>
  <c r="AJ40" i="168"/>
  <c r="AI40" i="168"/>
  <c r="AG40" i="168"/>
  <c r="AK39" i="168"/>
  <c r="AJ39" i="168"/>
  <c r="AI39" i="168"/>
  <c r="AG39" i="168"/>
  <c r="AK38" i="168"/>
  <c r="AJ38" i="168"/>
  <c r="AI38" i="168"/>
  <c r="AG38" i="168"/>
  <c r="AK37" i="168"/>
  <c r="AJ37" i="168"/>
  <c r="AI37" i="168"/>
  <c r="AG37" i="168"/>
  <c r="AK36" i="168"/>
  <c r="AJ36" i="168"/>
  <c r="AI36" i="168"/>
  <c r="AG36" i="168"/>
  <c r="AK35" i="168"/>
  <c r="AJ35" i="168"/>
  <c r="AI35" i="168"/>
  <c r="AG35" i="168"/>
  <c r="AK34" i="168"/>
  <c r="AJ34" i="168"/>
  <c r="AI34" i="168"/>
  <c r="AG34" i="168"/>
  <c r="AK33" i="168"/>
  <c r="AJ33" i="168"/>
  <c r="AI33" i="168"/>
  <c r="AG33" i="168"/>
  <c r="AK32" i="168"/>
  <c r="AJ32" i="168"/>
  <c r="AI32" i="168"/>
  <c r="AG32" i="168"/>
  <c r="AK31" i="168"/>
  <c r="AJ31" i="168"/>
  <c r="AI31" i="168"/>
  <c r="AG31" i="168"/>
  <c r="AK30" i="168"/>
  <c r="AJ30" i="168"/>
  <c r="AI30" i="168"/>
  <c r="AG30" i="168"/>
  <c r="AK29" i="168"/>
  <c r="AJ29" i="168"/>
  <c r="AI29" i="168"/>
  <c r="AG29" i="168"/>
  <c r="AK28" i="168"/>
  <c r="AJ28" i="168"/>
  <c r="AI28" i="168"/>
  <c r="AG28" i="168"/>
  <c r="AK27" i="168"/>
  <c r="AJ27" i="168"/>
  <c r="AI27" i="168"/>
  <c r="AG27" i="168"/>
  <c r="AK26" i="168"/>
  <c r="AJ26" i="168"/>
  <c r="AI26" i="168"/>
  <c r="AG26" i="168"/>
  <c r="AK25" i="168"/>
  <c r="AJ25" i="168"/>
  <c r="AI25" i="168"/>
  <c r="AG25" i="168"/>
  <c r="AK24" i="168"/>
  <c r="AJ24" i="168"/>
  <c r="AI24" i="168"/>
  <c r="AG24" i="168"/>
  <c r="AK23" i="168"/>
  <c r="AJ23" i="168"/>
  <c r="AI23" i="168"/>
  <c r="AG23" i="168"/>
  <c r="AK22" i="168"/>
  <c r="AJ22" i="168"/>
  <c r="AI22" i="168"/>
  <c r="AG22" i="168"/>
  <c r="AK21" i="168"/>
  <c r="AJ21" i="168"/>
  <c r="AI21" i="168"/>
  <c r="AG21" i="168"/>
  <c r="AK20" i="168"/>
  <c r="AJ20" i="168"/>
  <c r="AI20" i="168"/>
  <c r="AG20" i="168"/>
  <c r="AK19" i="168"/>
  <c r="AJ19" i="168"/>
  <c r="AI19" i="168"/>
  <c r="AG19" i="168"/>
  <c r="AK18" i="168"/>
  <c r="AJ18" i="168"/>
  <c r="AI18" i="168"/>
  <c r="AG18" i="168"/>
  <c r="AK17" i="168"/>
  <c r="AJ17" i="168"/>
  <c r="AI17" i="168"/>
  <c r="AG17" i="168"/>
  <c r="AK16" i="168"/>
  <c r="AJ16" i="168"/>
  <c r="AI16" i="168"/>
  <c r="AG16" i="168"/>
  <c r="AK15" i="168"/>
  <c r="AJ15" i="168"/>
  <c r="AI15" i="168"/>
  <c r="AG15" i="168"/>
  <c r="AK14" i="168"/>
  <c r="AJ14" i="168"/>
  <c r="AI14" i="168"/>
  <c r="AG14" i="168"/>
  <c r="AK13" i="168"/>
  <c r="AJ13" i="168"/>
  <c r="AI13" i="168"/>
  <c r="AG13" i="168"/>
  <c r="AK12" i="168"/>
  <c r="AJ12" i="168"/>
  <c r="AI12" i="168"/>
  <c r="AG12" i="168"/>
  <c r="AK11" i="168"/>
  <c r="AJ11" i="168"/>
  <c r="AI11" i="168"/>
  <c r="AG11" i="168"/>
  <c r="AK10" i="168"/>
  <c r="AJ10" i="168"/>
  <c r="AI10" i="168"/>
  <c r="AG10" i="168"/>
  <c r="AK9" i="168"/>
  <c r="AJ9" i="168"/>
  <c r="AI9" i="168"/>
  <c r="AG9" i="168"/>
  <c r="AK8" i="168"/>
  <c r="AJ8" i="168"/>
  <c r="AI8" i="168"/>
  <c r="AG8" i="168"/>
  <c r="AK7" i="168"/>
  <c r="AJ7" i="168"/>
  <c r="AI7" i="168"/>
  <c r="AG7" i="168"/>
  <c r="AK6" i="168"/>
  <c r="AJ6" i="168"/>
  <c r="AI6" i="168"/>
  <c r="AG6" i="168"/>
  <c r="AK5" i="168"/>
  <c r="AJ5" i="168"/>
  <c r="AI5" i="168"/>
  <c r="AG5" i="168"/>
  <c r="AK4" i="168"/>
  <c r="AK68" i="168" s="1"/>
  <c r="AJ4" i="168"/>
  <c r="AJ68" i="168" s="1"/>
  <c r="AI4" i="168"/>
  <c r="AI68" i="168" s="1"/>
  <c r="AG4" i="168"/>
  <c r="AH69" i="169" l="1"/>
  <c r="AK69" i="169"/>
  <c r="AI69" i="169"/>
  <c r="AG69" i="169"/>
  <c r="AJ69" i="169"/>
  <c r="AL5" i="168"/>
  <c r="AO5" i="168" s="1"/>
  <c r="AL6" i="168"/>
  <c r="AO6" i="168" s="1"/>
  <c r="AL7" i="168"/>
  <c r="AO7" i="168" s="1"/>
  <c r="AL8" i="168"/>
  <c r="AO8" i="168" s="1"/>
  <c r="AL9" i="168"/>
  <c r="AO9" i="168" s="1"/>
  <c r="AL10" i="168"/>
  <c r="AO10" i="168" s="1"/>
  <c r="AL11" i="168"/>
  <c r="AO11" i="168" s="1"/>
  <c r="AL12" i="168"/>
  <c r="AO12" i="168" s="1"/>
  <c r="AL13" i="168"/>
  <c r="AO13" i="168" s="1"/>
  <c r="AL14" i="168"/>
  <c r="AO14" i="168" s="1"/>
  <c r="AL15" i="168"/>
  <c r="AO15" i="168" s="1"/>
  <c r="AL16" i="168"/>
  <c r="AO16" i="168" s="1"/>
  <c r="AL17" i="168"/>
  <c r="AO17" i="168" s="1"/>
  <c r="AL18" i="168"/>
  <c r="AO18" i="168" s="1"/>
  <c r="AL30" i="168"/>
  <c r="AO30" i="168" s="1"/>
  <c r="AL31" i="168"/>
  <c r="AO31" i="168" s="1"/>
  <c r="AL32" i="168"/>
  <c r="AO32" i="168" s="1"/>
  <c r="AL33" i="168"/>
  <c r="AO33" i="168" s="1"/>
  <c r="AL34" i="168"/>
  <c r="AO34" i="168" s="1"/>
  <c r="AL35" i="168"/>
  <c r="AO35" i="168" s="1"/>
  <c r="AL36" i="168"/>
  <c r="AO36" i="168" s="1"/>
  <c r="AL37" i="168"/>
  <c r="AO37" i="168" s="1"/>
  <c r="AL38" i="168"/>
  <c r="AO38" i="168" s="1"/>
  <c r="AL39" i="168"/>
  <c r="AO39" i="168" s="1"/>
  <c r="AL51" i="168"/>
  <c r="AO51" i="168" s="1"/>
  <c r="AL52" i="168"/>
  <c r="AO52" i="168" s="1"/>
  <c r="AL53" i="168"/>
  <c r="AO53" i="168" s="1"/>
  <c r="AL54" i="168"/>
  <c r="AO54" i="168" s="1"/>
  <c r="AL55" i="168"/>
  <c r="AO55" i="168" s="1"/>
  <c r="AL56" i="168"/>
  <c r="AO56" i="168" s="1"/>
  <c r="AL57" i="168"/>
  <c r="AO57" i="168" s="1"/>
  <c r="AL58" i="168"/>
  <c r="AO58" i="168" s="1"/>
  <c r="AL59" i="168"/>
  <c r="AO59" i="168" s="1"/>
  <c r="AL60" i="168"/>
  <c r="AO60" i="168" s="1"/>
  <c r="AL61" i="168"/>
  <c r="AO61" i="168" s="1"/>
  <c r="AL67" i="168"/>
  <c r="AO67" i="168" s="1"/>
  <c r="AL62" i="168"/>
  <c r="AO62" i="168" s="1"/>
  <c r="AL63" i="168"/>
  <c r="AO63" i="168" s="1"/>
  <c r="AL64" i="168"/>
  <c r="AO64" i="168" s="1"/>
  <c r="AL65" i="168"/>
  <c r="AO65" i="168" s="1"/>
  <c r="AL66" i="168"/>
  <c r="AO66" i="168" s="1"/>
  <c r="AG68" i="168"/>
  <c r="AL40" i="168"/>
  <c r="AO40" i="168" s="1"/>
  <c r="AL41" i="168"/>
  <c r="AO41" i="168" s="1"/>
  <c r="AL42" i="168"/>
  <c r="AO42" i="168" s="1"/>
  <c r="AL43" i="168"/>
  <c r="AO43" i="168" s="1"/>
  <c r="AL44" i="168"/>
  <c r="AO44" i="168" s="1"/>
  <c r="AL45" i="168"/>
  <c r="AO45" i="168" s="1"/>
  <c r="AL46" i="168"/>
  <c r="AO46" i="168" s="1"/>
  <c r="AL47" i="168"/>
  <c r="AO47" i="168" s="1"/>
  <c r="AL48" i="168"/>
  <c r="AO48" i="168" s="1"/>
  <c r="AL49" i="168"/>
  <c r="AO49" i="168" s="1"/>
  <c r="AL50" i="168"/>
  <c r="AO50" i="168" s="1"/>
  <c r="AL19" i="168"/>
  <c r="AO19" i="168" s="1"/>
  <c r="AL20" i="168"/>
  <c r="AO20" i="168" s="1"/>
  <c r="AL21" i="168"/>
  <c r="AO21" i="168" s="1"/>
  <c r="AL22" i="168"/>
  <c r="AO22" i="168" s="1"/>
  <c r="AL23" i="168"/>
  <c r="AO23" i="168" s="1"/>
  <c r="AL24" i="168"/>
  <c r="AO24" i="168" s="1"/>
  <c r="AL25" i="168"/>
  <c r="AO25" i="168" s="1"/>
  <c r="AL26" i="168"/>
  <c r="AO26" i="168" s="1"/>
  <c r="AL27" i="168"/>
  <c r="AO27" i="168" s="1"/>
  <c r="AL28" i="168"/>
  <c r="AO28" i="168" s="1"/>
  <c r="AL29" i="168"/>
  <c r="AO29" i="168" s="1"/>
  <c r="I71" i="168"/>
  <c r="M71" i="168"/>
  <c r="Q71" i="168"/>
  <c r="U71" i="168"/>
  <c r="Y71" i="168"/>
  <c r="E71" i="168"/>
  <c r="AC71" i="168"/>
  <c r="AL4" i="168"/>
  <c r="AH68" i="167"/>
  <c r="AF68" i="167"/>
  <c r="AE68" i="167"/>
  <c r="AD68" i="167"/>
  <c r="AC68" i="167"/>
  <c r="AB68" i="167"/>
  <c r="AA68" i="167"/>
  <c r="Z68" i="167"/>
  <c r="Y68" i="167"/>
  <c r="X68" i="167"/>
  <c r="W68" i="167"/>
  <c r="V68" i="167"/>
  <c r="U68" i="167"/>
  <c r="T68" i="167"/>
  <c r="S68" i="167"/>
  <c r="R68" i="167"/>
  <c r="Q68" i="167"/>
  <c r="P68" i="167"/>
  <c r="O68" i="167"/>
  <c r="N68" i="167"/>
  <c r="M68" i="167"/>
  <c r="L68" i="167"/>
  <c r="K68" i="167"/>
  <c r="J68" i="167"/>
  <c r="I68" i="167"/>
  <c r="H68" i="167"/>
  <c r="G68" i="167"/>
  <c r="F68" i="167"/>
  <c r="E68" i="167"/>
  <c r="AK67" i="167"/>
  <c r="AJ67" i="167"/>
  <c r="AI67" i="167"/>
  <c r="AG67" i="167"/>
  <c r="AK66" i="167"/>
  <c r="AJ66" i="167"/>
  <c r="AI66" i="167"/>
  <c r="AG66" i="167"/>
  <c r="AK65" i="167"/>
  <c r="AJ65" i="167"/>
  <c r="AI65" i="167"/>
  <c r="AG65" i="167"/>
  <c r="AK64" i="167"/>
  <c r="AJ64" i="167"/>
  <c r="AI64" i="167"/>
  <c r="AG64" i="167"/>
  <c r="AK63" i="167"/>
  <c r="AJ63" i="167"/>
  <c r="AI63" i="167"/>
  <c r="AG63" i="167"/>
  <c r="AK62" i="167"/>
  <c r="AJ62" i="167"/>
  <c r="AI62" i="167"/>
  <c r="AG62" i="167"/>
  <c r="AK61" i="167"/>
  <c r="AJ61" i="167"/>
  <c r="AI61" i="167"/>
  <c r="AG61" i="167"/>
  <c r="AK60" i="167"/>
  <c r="AJ60" i="167"/>
  <c r="AI60" i="167"/>
  <c r="AG60" i="167"/>
  <c r="AK59" i="167"/>
  <c r="AJ59" i="167"/>
  <c r="AI59" i="167"/>
  <c r="AG59" i="167"/>
  <c r="AK58" i="167"/>
  <c r="AJ58" i="167"/>
  <c r="AI58" i="167"/>
  <c r="AG58" i="167"/>
  <c r="AK57" i="167"/>
  <c r="AJ57" i="167"/>
  <c r="AI57" i="167"/>
  <c r="AG57" i="167"/>
  <c r="AK56" i="167"/>
  <c r="AJ56" i="167"/>
  <c r="AI56" i="167"/>
  <c r="AG56" i="167"/>
  <c r="AK55" i="167"/>
  <c r="AJ55" i="167"/>
  <c r="AI55" i="167"/>
  <c r="AG55" i="167"/>
  <c r="AL55" i="167" s="1"/>
  <c r="AO55" i="167" s="1"/>
  <c r="AK54" i="167"/>
  <c r="AJ54" i="167"/>
  <c r="AI54" i="167"/>
  <c r="AG54" i="167"/>
  <c r="AL54" i="167" s="1"/>
  <c r="AO54" i="167" s="1"/>
  <c r="AK53" i="167"/>
  <c r="AJ53" i="167"/>
  <c r="AI53" i="167"/>
  <c r="AG53" i="167"/>
  <c r="AL53" i="167" s="1"/>
  <c r="AO53" i="167" s="1"/>
  <c r="AK52" i="167"/>
  <c r="AJ52" i="167"/>
  <c r="AI52" i="167"/>
  <c r="AG52" i="167"/>
  <c r="AL52" i="167" s="1"/>
  <c r="AO52" i="167" s="1"/>
  <c r="AK51" i="167"/>
  <c r="AJ51" i="167"/>
  <c r="AI51" i="167"/>
  <c r="AG51" i="167"/>
  <c r="AL51" i="167" s="1"/>
  <c r="AO51" i="167" s="1"/>
  <c r="AK50" i="167"/>
  <c r="AJ50" i="167"/>
  <c r="AI50" i="167"/>
  <c r="AG50" i="167"/>
  <c r="AL50" i="167" s="1"/>
  <c r="AO50" i="167" s="1"/>
  <c r="AK49" i="167"/>
  <c r="AJ49" i="167"/>
  <c r="AI49" i="167"/>
  <c r="AG49" i="167"/>
  <c r="AL49" i="167" s="1"/>
  <c r="AO49" i="167" s="1"/>
  <c r="AK48" i="167"/>
  <c r="AJ48" i="167"/>
  <c r="AI48" i="167"/>
  <c r="AG48" i="167"/>
  <c r="AL48" i="167" s="1"/>
  <c r="AO48" i="167" s="1"/>
  <c r="AK47" i="167"/>
  <c r="AJ47" i="167"/>
  <c r="AI47" i="167"/>
  <c r="AG47" i="167"/>
  <c r="AL47" i="167" s="1"/>
  <c r="AO47" i="167" s="1"/>
  <c r="AK46" i="167"/>
  <c r="AJ46" i="167"/>
  <c r="AI46" i="167"/>
  <c r="AG46" i="167"/>
  <c r="AL46" i="167" s="1"/>
  <c r="AO46" i="167" s="1"/>
  <c r="AK45" i="167"/>
  <c r="AJ45" i="167"/>
  <c r="AI45" i="167"/>
  <c r="AG45" i="167"/>
  <c r="AL45" i="167" s="1"/>
  <c r="AO45" i="167" s="1"/>
  <c r="AK44" i="167"/>
  <c r="AJ44" i="167"/>
  <c r="AI44" i="167"/>
  <c r="AG44" i="167"/>
  <c r="AL44" i="167" s="1"/>
  <c r="AO44" i="167" s="1"/>
  <c r="AK43" i="167"/>
  <c r="AJ43" i="167"/>
  <c r="AI43" i="167"/>
  <c r="AG43" i="167"/>
  <c r="AL43" i="167" s="1"/>
  <c r="AO43" i="167" s="1"/>
  <c r="AK42" i="167"/>
  <c r="AJ42" i="167"/>
  <c r="AI42" i="167"/>
  <c r="AG42" i="167"/>
  <c r="AL42" i="167" s="1"/>
  <c r="AO42" i="167" s="1"/>
  <c r="AK41" i="167"/>
  <c r="AJ41" i="167"/>
  <c r="AI41" i="167"/>
  <c r="AG41" i="167"/>
  <c r="AL41" i="167" s="1"/>
  <c r="AO41" i="167" s="1"/>
  <c r="AK40" i="167"/>
  <c r="AJ40" i="167"/>
  <c r="AI40" i="167"/>
  <c r="AG40" i="167"/>
  <c r="AL40" i="167" s="1"/>
  <c r="AO40" i="167" s="1"/>
  <c r="AK39" i="167"/>
  <c r="AJ39" i="167"/>
  <c r="AI39" i="167"/>
  <c r="AG39" i="167"/>
  <c r="AL39" i="167" s="1"/>
  <c r="AO39" i="167" s="1"/>
  <c r="AK38" i="167"/>
  <c r="AJ38" i="167"/>
  <c r="AI38" i="167"/>
  <c r="AG38" i="167"/>
  <c r="AL38" i="167" s="1"/>
  <c r="AO38" i="167" s="1"/>
  <c r="AK37" i="167"/>
  <c r="AJ37" i="167"/>
  <c r="AI37" i="167"/>
  <c r="AG37" i="167"/>
  <c r="AL37" i="167" s="1"/>
  <c r="AO37" i="167" s="1"/>
  <c r="AK36" i="167"/>
  <c r="AJ36" i="167"/>
  <c r="AI36" i="167"/>
  <c r="AG36" i="167"/>
  <c r="AL36" i="167" s="1"/>
  <c r="AO36" i="167" s="1"/>
  <c r="AK35" i="167"/>
  <c r="AJ35" i="167"/>
  <c r="AI35" i="167"/>
  <c r="AG35" i="167"/>
  <c r="AL35" i="167" s="1"/>
  <c r="AO35" i="167" s="1"/>
  <c r="AK34" i="167"/>
  <c r="AJ34" i="167"/>
  <c r="AI34" i="167"/>
  <c r="AG34" i="167"/>
  <c r="AL34" i="167" s="1"/>
  <c r="AO34" i="167" s="1"/>
  <c r="AK33" i="167"/>
  <c r="AJ33" i="167"/>
  <c r="AI33" i="167"/>
  <c r="AG33" i="167"/>
  <c r="AL33" i="167" s="1"/>
  <c r="AO33" i="167" s="1"/>
  <c r="AK32" i="167"/>
  <c r="AJ32" i="167"/>
  <c r="AI32" i="167"/>
  <c r="AG32" i="167"/>
  <c r="AL32" i="167" s="1"/>
  <c r="AO32" i="167" s="1"/>
  <c r="AK31" i="167"/>
  <c r="AJ31" i="167"/>
  <c r="AI31" i="167"/>
  <c r="AG31" i="167"/>
  <c r="AL31" i="167" s="1"/>
  <c r="AO31" i="167" s="1"/>
  <c r="AK30" i="167"/>
  <c r="AJ30" i="167"/>
  <c r="AI30" i="167"/>
  <c r="AG30" i="167"/>
  <c r="AL30" i="167" s="1"/>
  <c r="AO30" i="167" s="1"/>
  <c r="AK29" i="167"/>
  <c r="AJ29" i="167"/>
  <c r="AI29" i="167"/>
  <c r="AG29" i="167"/>
  <c r="AL29" i="167" s="1"/>
  <c r="AO29" i="167" s="1"/>
  <c r="AK28" i="167"/>
  <c r="AJ28" i="167"/>
  <c r="AI28" i="167"/>
  <c r="AG28" i="167"/>
  <c r="AL28" i="167" s="1"/>
  <c r="AO28" i="167" s="1"/>
  <c r="AK27" i="167"/>
  <c r="AJ27" i="167"/>
  <c r="AI27" i="167"/>
  <c r="AG27" i="167"/>
  <c r="AL27" i="167" s="1"/>
  <c r="AO27" i="167" s="1"/>
  <c r="AK26" i="167"/>
  <c r="AJ26" i="167"/>
  <c r="AI26" i="167"/>
  <c r="AG26" i="167"/>
  <c r="AL26" i="167" s="1"/>
  <c r="AO26" i="167" s="1"/>
  <c r="AK25" i="167"/>
  <c r="AJ25" i="167"/>
  <c r="AI25" i="167"/>
  <c r="AG25" i="167"/>
  <c r="AL25" i="167" s="1"/>
  <c r="AO25" i="167" s="1"/>
  <c r="AK24" i="167"/>
  <c r="AJ24" i="167"/>
  <c r="AI24" i="167"/>
  <c r="AG24" i="167"/>
  <c r="AL24" i="167" s="1"/>
  <c r="AO24" i="167" s="1"/>
  <c r="AK23" i="167"/>
  <c r="AJ23" i="167"/>
  <c r="AI23" i="167"/>
  <c r="AG23" i="167"/>
  <c r="AL23" i="167" s="1"/>
  <c r="AO23" i="167" s="1"/>
  <c r="AK22" i="167"/>
  <c r="AJ22" i="167"/>
  <c r="AI22" i="167"/>
  <c r="AG22" i="167"/>
  <c r="AL22" i="167" s="1"/>
  <c r="AO22" i="167" s="1"/>
  <c r="AK21" i="167"/>
  <c r="AJ21" i="167"/>
  <c r="AI21" i="167"/>
  <c r="AG21" i="167"/>
  <c r="AL21" i="167" s="1"/>
  <c r="AO21" i="167" s="1"/>
  <c r="AK20" i="167"/>
  <c r="AJ20" i="167"/>
  <c r="AI20" i="167"/>
  <c r="AG20" i="167"/>
  <c r="AL20" i="167" s="1"/>
  <c r="AO20" i="167" s="1"/>
  <c r="AK19" i="167"/>
  <c r="AJ19" i="167"/>
  <c r="AI19" i="167"/>
  <c r="AG19" i="167"/>
  <c r="AL19" i="167" s="1"/>
  <c r="AO19" i="167" s="1"/>
  <c r="AK18" i="167"/>
  <c r="AJ18" i="167"/>
  <c r="AI18" i="167"/>
  <c r="AG18" i="167"/>
  <c r="AL18" i="167" s="1"/>
  <c r="AO18" i="167" s="1"/>
  <c r="AK17" i="167"/>
  <c r="AJ17" i="167"/>
  <c r="AI17" i="167"/>
  <c r="AG17" i="167"/>
  <c r="AL17" i="167" s="1"/>
  <c r="AO17" i="167" s="1"/>
  <c r="AK16" i="167"/>
  <c r="AJ16" i="167"/>
  <c r="AI16" i="167"/>
  <c r="AG16" i="167"/>
  <c r="AL16" i="167" s="1"/>
  <c r="AO16" i="167" s="1"/>
  <c r="AK15" i="167"/>
  <c r="AJ15" i="167"/>
  <c r="AI15" i="167"/>
  <c r="AG15" i="167"/>
  <c r="AL15" i="167" s="1"/>
  <c r="AO15" i="167" s="1"/>
  <c r="AK14" i="167"/>
  <c r="AJ14" i="167"/>
  <c r="AI14" i="167"/>
  <c r="AG14" i="167"/>
  <c r="AL14" i="167" s="1"/>
  <c r="AO14" i="167" s="1"/>
  <c r="AK13" i="167"/>
  <c r="AJ13" i="167"/>
  <c r="AI13" i="167"/>
  <c r="AG13" i="167"/>
  <c r="AL13" i="167" s="1"/>
  <c r="AO13" i="167" s="1"/>
  <c r="AK12" i="167"/>
  <c r="AJ12" i="167"/>
  <c r="AI12" i="167"/>
  <c r="AG12" i="167"/>
  <c r="AL12" i="167" s="1"/>
  <c r="AO12" i="167" s="1"/>
  <c r="AK11" i="167"/>
  <c r="AJ11" i="167"/>
  <c r="AI11" i="167"/>
  <c r="AG11" i="167"/>
  <c r="AL11" i="167" s="1"/>
  <c r="AO11" i="167" s="1"/>
  <c r="AK10" i="167"/>
  <c r="AJ10" i="167"/>
  <c r="AI10" i="167"/>
  <c r="AG10" i="167"/>
  <c r="AL10" i="167" s="1"/>
  <c r="AO10" i="167" s="1"/>
  <c r="AK9" i="167"/>
  <c r="AJ9" i="167"/>
  <c r="AI9" i="167"/>
  <c r="AG9" i="167"/>
  <c r="AL9" i="167" s="1"/>
  <c r="AO9" i="167" s="1"/>
  <c r="AK8" i="167"/>
  <c r="AJ8" i="167"/>
  <c r="AI8" i="167"/>
  <c r="AG8" i="167"/>
  <c r="AL8" i="167" s="1"/>
  <c r="AO8" i="167" s="1"/>
  <c r="AK7" i="167"/>
  <c r="AJ7" i="167"/>
  <c r="AI7" i="167"/>
  <c r="AG7" i="167"/>
  <c r="AL7" i="167" s="1"/>
  <c r="AO7" i="167" s="1"/>
  <c r="AK6" i="167"/>
  <c r="AJ6" i="167"/>
  <c r="AI6" i="167"/>
  <c r="AG6" i="167"/>
  <c r="AL6" i="167" s="1"/>
  <c r="AO6" i="167" s="1"/>
  <c r="AK5" i="167"/>
  <c r="AJ5" i="167"/>
  <c r="AI5" i="167"/>
  <c r="AG5" i="167"/>
  <c r="AL5" i="167" s="1"/>
  <c r="AO5" i="167" s="1"/>
  <c r="AK4" i="167"/>
  <c r="AK68" i="167" s="1"/>
  <c r="AJ4" i="167"/>
  <c r="AJ68" i="167" s="1"/>
  <c r="AI4" i="167"/>
  <c r="AG4" i="167"/>
  <c r="AF72" i="168" l="1"/>
  <c r="AO4" i="168"/>
  <c r="AO68" i="168" s="1"/>
  <c r="AL68" i="168"/>
  <c r="AL56" i="167"/>
  <c r="AO56" i="167" s="1"/>
  <c r="AL57" i="167"/>
  <c r="AO57" i="167" s="1"/>
  <c r="AL58" i="167"/>
  <c r="AO58" i="167" s="1"/>
  <c r="AL59" i="167"/>
  <c r="AO59" i="167" s="1"/>
  <c r="AL60" i="167"/>
  <c r="AO60" i="167" s="1"/>
  <c r="AL61" i="167"/>
  <c r="AO61" i="167" s="1"/>
  <c r="AL62" i="167"/>
  <c r="AO62" i="167" s="1"/>
  <c r="AL63" i="167"/>
  <c r="AO63" i="167" s="1"/>
  <c r="AL64" i="167"/>
  <c r="AO64" i="167" s="1"/>
  <c r="AL65" i="167"/>
  <c r="AO65" i="167" s="1"/>
  <c r="AL66" i="167"/>
  <c r="AO66" i="167" s="1"/>
  <c r="AL67" i="167"/>
  <c r="AO67" i="167" s="1"/>
  <c r="E71" i="167"/>
  <c r="I71" i="167"/>
  <c r="AC71" i="167"/>
  <c r="AG68" i="167"/>
  <c r="AI68" i="167"/>
  <c r="M71" i="167"/>
  <c r="Q71" i="167"/>
  <c r="U71" i="167"/>
  <c r="Y71" i="167"/>
  <c r="AL4" i="167"/>
  <c r="AH68" i="166"/>
  <c r="AF68" i="166"/>
  <c r="AE68" i="166"/>
  <c r="AD68" i="166"/>
  <c r="AC68" i="166"/>
  <c r="AB68" i="166"/>
  <c r="AA68" i="166"/>
  <c r="Z68" i="166"/>
  <c r="Y68" i="166"/>
  <c r="X68" i="166"/>
  <c r="W68" i="166"/>
  <c r="V68" i="166"/>
  <c r="U68" i="166"/>
  <c r="T68" i="166"/>
  <c r="S68" i="166"/>
  <c r="R68" i="166"/>
  <c r="Q68" i="166"/>
  <c r="P68" i="166"/>
  <c r="O68" i="166"/>
  <c r="N68" i="166"/>
  <c r="M68" i="166"/>
  <c r="L68" i="166"/>
  <c r="K68" i="166"/>
  <c r="J68" i="166"/>
  <c r="I68" i="166"/>
  <c r="H68" i="166"/>
  <c r="G68" i="166"/>
  <c r="F68" i="166"/>
  <c r="E68" i="166"/>
  <c r="AK67" i="166"/>
  <c r="AJ67" i="166"/>
  <c r="AI67" i="166"/>
  <c r="AG67" i="166"/>
  <c r="AK66" i="166"/>
  <c r="AJ66" i="166"/>
  <c r="AI66" i="166"/>
  <c r="AG66" i="166"/>
  <c r="AK65" i="166"/>
  <c r="AJ65" i="166"/>
  <c r="AI65" i="166"/>
  <c r="AG65" i="166"/>
  <c r="AK64" i="166"/>
  <c r="AJ64" i="166"/>
  <c r="AI64" i="166"/>
  <c r="AG64" i="166"/>
  <c r="AK63" i="166"/>
  <c r="AJ63" i="166"/>
  <c r="AI63" i="166"/>
  <c r="AG63" i="166"/>
  <c r="AK62" i="166"/>
  <c r="AJ62" i="166"/>
  <c r="AI62" i="166"/>
  <c r="AG62" i="166"/>
  <c r="AK61" i="166"/>
  <c r="AJ61" i="166"/>
  <c r="AI61" i="166"/>
  <c r="AG61" i="166"/>
  <c r="AK60" i="166"/>
  <c r="AJ60" i="166"/>
  <c r="AI60" i="166"/>
  <c r="AG60" i="166"/>
  <c r="AK59" i="166"/>
  <c r="AJ59" i="166"/>
  <c r="AI59" i="166"/>
  <c r="AG59" i="166"/>
  <c r="AK58" i="166"/>
  <c r="AJ58" i="166"/>
  <c r="AI58" i="166"/>
  <c r="AG58" i="166"/>
  <c r="AK57" i="166"/>
  <c r="AJ57" i="166"/>
  <c r="AI57" i="166"/>
  <c r="AG57" i="166"/>
  <c r="AK56" i="166"/>
  <c r="AJ56" i="166"/>
  <c r="AI56" i="166"/>
  <c r="AG56" i="166"/>
  <c r="AK55" i="166"/>
  <c r="AJ55" i="166"/>
  <c r="AI55" i="166"/>
  <c r="AG55" i="166"/>
  <c r="AK54" i="166"/>
  <c r="AJ54" i="166"/>
  <c r="AI54" i="166"/>
  <c r="AG54" i="166"/>
  <c r="AK53" i="166"/>
  <c r="AJ53" i="166"/>
  <c r="AI53" i="166"/>
  <c r="AG53" i="166"/>
  <c r="AK52" i="166"/>
  <c r="AJ52" i="166"/>
  <c r="AI52" i="166"/>
  <c r="AG52" i="166"/>
  <c r="AK51" i="166"/>
  <c r="AJ51" i="166"/>
  <c r="AI51" i="166"/>
  <c r="AG51" i="166"/>
  <c r="AK50" i="166"/>
  <c r="AJ50" i="166"/>
  <c r="AI50" i="166"/>
  <c r="AG50" i="166"/>
  <c r="AK49" i="166"/>
  <c r="AJ49" i="166"/>
  <c r="AI49" i="166"/>
  <c r="AG49" i="166"/>
  <c r="AK48" i="166"/>
  <c r="AJ48" i="166"/>
  <c r="AI48" i="166"/>
  <c r="AG48" i="166"/>
  <c r="AK47" i="166"/>
  <c r="AJ47" i="166"/>
  <c r="AI47" i="166"/>
  <c r="AG47" i="166"/>
  <c r="AK46" i="166"/>
  <c r="AJ46" i="166"/>
  <c r="AI46" i="166"/>
  <c r="AG46" i="166"/>
  <c r="AK45" i="166"/>
  <c r="AJ45" i="166"/>
  <c r="AI45" i="166"/>
  <c r="AG45" i="166"/>
  <c r="AK44" i="166"/>
  <c r="AJ44" i="166"/>
  <c r="AI44" i="166"/>
  <c r="AG44" i="166"/>
  <c r="AK43" i="166"/>
  <c r="AJ43" i="166"/>
  <c r="AI43" i="166"/>
  <c r="AG43" i="166"/>
  <c r="AK42" i="166"/>
  <c r="AJ42" i="166"/>
  <c r="AI42" i="166"/>
  <c r="AG42" i="166"/>
  <c r="AK41" i="166"/>
  <c r="AJ41" i="166"/>
  <c r="AI41" i="166"/>
  <c r="AG41" i="166"/>
  <c r="AK40" i="166"/>
  <c r="AJ40" i="166"/>
  <c r="AI40" i="166"/>
  <c r="AG40" i="166"/>
  <c r="AK39" i="166"/>
  <c r="AJ39" i="166"/>
  <c r="AI39" i="166"/>
  <c r="AG39" i="166"/>
  <c r="AK38" i="166"/>
  <c r="AJ38" i="166"/>
  <c r="AI38" i="166"/>
  <c r="AG38" i="166"/>
  <c r="AK37" i="166"/>
  <c r="AJ37" i="166"/>
  <c r="AI37" i="166"/>
  <c r="AG37" i="166"/>
  <c r="AK36" i="166"/>
  <c r="AJ36" i="166"/>
  <c r="AI36" i="166"/>
  <c r="AG36" i="166"/>
  <c r="AK35" i="166"/>
  <c r="AJ35" i="166"/>
  <c r="AI35" i="166"/>
  <c r="AG35" i="166"/>
  <c r="AK34" i="166"/>
  <c r="AJ34" i="166"/>
  <c r="AI34" i="166"/>
  <c r="AG34" i="166"/>
  <c r="AK33" i="166"/>
  <c r="AJ33" i="166"/>
  <c r="AI33" i="166"/>
  <c r="AG33" i="166"/>
  <c r="AK32" i="166"/>
  <c r="AJ32" i="166"/>
  <c r="AI32" i="166"/>
  <c r="AG32" i="166"/>
  <c r="AK31" i="166"/>
  <c r="AJ31" i="166"/>
  <c r="AI31" i="166"/>
  <c r="AG31" i="166"/>
  <c r="AK30" i="166"/>
  <c r="AJ30" i="166"/>
  <c r="AI30" i="166"/>
  <c r="AG30" i="166"/>
  <c r="AK29" i="166"/>
  <c r="AJ29" i="166"/>
  <c r="AI29" i="166"/>
  <c r="AG29" i="166"/>
  <c r="AK28" i="166"/>
  <c r="AJ28" i="166"/>
  <c r="AI28" i="166"/>
  <c r="AG28" i="166"/>
  <c r="AK27" i="166"/>
  <c r="AJ27" i="166"/>
  <c r="AI27" i="166"/>
  <c r="AG27" i="166"/>
  <c r="AK26" i="166"/>
  <c r="AJ26" i="166"/>
  <c r="AI26" i="166"/>
  <c r="AG26" i="166"/>
  <c r="AK25" i="166"/>
  <c r="AJ25" i="166"/>
  <c r="AI25" i="166"/>
  <c r="AG25" i="166"/>
  <c r="AK24" i="166"/>
  <c r="AJ24" i="166"/>
  <c r="AI24" i="166"/>
  <c r="AG24" i="166"/>
  <c r="AK23" i="166"/>
  <c r="AJ23" i="166"/>
  <c r="AI23" i="166"/>
  <c r="AG23" i="166"/>
  <c r="AK22" i="166"/>
  <c r="AJ22" i="166"/>
  <c r="AI22" i="166"/>
  <c r="AG22" i="166"/>
  <c r="AK21" i="166"/>
  <c r="AJ21" i="166"/>
  <c r="AI21" i="166"/>
  <c r="AG21" i="166"/>
  <c r="AK20" i="166"/>
  <c r="AJ20" i="166"/>
  <c r="AI20" i="166"/>
  <c r="AG20" i="166"/>
  <c r="AK19" i="166"/>
  <c r="AJ19" i="166"/>
  <c r="AI19" i="166"/>
  <c r="AG19" i="166"/>
  <c r="AK18" i="166"/>
  <c r="AJ18" i="166"/>
  <c r="AI18" i="166"/>
  <c r="AG18" i="166"/>
  <c r="AK17" i="166"/>
  <c r="AJ17" i="166"/>
  <c r="AI17" i="166"/>
  <c r="AG17" i="166"/>
  <c r="AK16" i="166"/>
  <c r="AJ16" i="166"/>
  <c r="AI16" i="166"/>
  <c r="AG16" i="166"/>
  <c r="AK15" i="166"/>
  <c r="AJ15" i="166"/>
  <c r="AI15" i="166"/>
  <c r="AG15" i="166"/>
  <c r="AK14" i="166"/>
  <c r="AJ14" i="166"/>
  <c r="AI14" i="166"/>
  <c r="AG14" i="166"/>
  <c r="AK13" i="166"/>
  <c r="AJ13" i="166"/>
  <c r="AI13" i="166"/>
  <c r="AG13" i="166"/>
  <c r="AK12" i="166"/>
  <c r="AJ12" i="166"/>
  <c r="AI12" i="166"/>
  <c r="AG12" i="166"/>
  <c r="AK11" i="166"/>
  <c r="AJ11" i="166"/>
  <c r="AI11" i="166"/>
  <c r="AG11" i="166"/>
  <c r="AK10" i="166"/>
  <c r="AJ10" i="166"/>
  <c r="AI10" i="166"/>
  <c r="AG10" i="166"/>
  <c r="AK9" i="166"/>
  <c r="AJ9" i="166"/>
  <c r="AI9" i="166"/>
  <c r="AG9" i="166"/>
  <c r="AK8" i="166"/>
  <c r="AJ8" i="166"/>
  <c r="AI8" i="166"/>
  <c r="AG8" i="166"/>
  <c r="AK7" i="166"/>
  <c r="AJ7" i="166"/>
  <c r="AI7" i="166"/>
  <c r="AG7" i="166"/>
  <c r="AK6" i="166"/>
  <c r="AJ6" i="166"/>
  <c r="AI6" i="166"/>
  <c r="AG6" i="166"/>
  <c r="AK5" i="166"/>
  <c r="AJ5" i="166"/>
  <c r="AI5" i="166"/>
  <c r="AG5" i="166"/>
  <c r="AK4" i="166"/>
  <c r="AK68" i="166" s="1"/>
  <c r="AJ4" i="166"/>
  <c r="AJ68" i="166" s="1"/>
  <c r="AI4" i="166"/>
  <c r="AI68" i="166" s="1"/>
  <c r="AG4" i="166"/>
  <c r="AG68" i="166" s="1"/>
  <c r="AJ69" i="168" l="1"/>
  <c r="AH69" i="168"/>
  <c r="AK69" i="168"/>
  <c r="AI69" i="168"/>
  <c r="AG69" i="168"/>
  <c r="AF72" i="167"/>
  <c r="AL68" i="167"/>
  <c r="AL70" i="167" s="1"/>
  <c r="AO4" i="167"/>
  <c r="AO68" i="167" s="1"/>
  <c r="AC71" i="166"/>
  <c r="AL33" i="166"/>
  <c r="AO33" i="166" s="1"/>
  <c r="AL34" i="166"/>
  <c r="AO34" i="166" s="1"/>
  <c r="AL35" i="166"/>
  <c r="AO35" i="166" s="1"/>
  <c r="AL36" i="166"/>
  <c r="AO36" i="166" s="1"/>
  <c r="AL37" i="166"/>
  <c r="AO37" i="166" s="1"/>
  <c r="AL38" i="166"/>
  <c r="AO38" i="166" s="1"/>
  <c r="AL39" i="166"/>
  <c r="AO39" i="166" s="1"/>
  <c r="AL40" i="166"/>
  <c r="AO40" i="166" s="1"/>
  <c r="AL41" i="166"/>
  <c r="AO41" i="166" s="1"/>
  <c r="AL42" i="166"/>
  <c r="AO42" i="166" s="1"/>
  <c r="AL43" i="166"/>
  <c r="AO43" i="166" s="1"/>
  <c r="AL44" i="166"/>
  <c r="AO44" i="166" s="1"/>
  <c r="AL45" i="166"/>
  <c r="AO45" i="166" s="1"/>
  <c r="AL46" i="166"/>
  <c r="AO46" i="166" s="1"/>
  <c r="AL47" i="166"/>
  <c r="AO47" i="166" s="1"/>
  <c r="AL48" i="166"/>
  <c r="AO48" i="166" s="1"/>
  <c r="AL49" i="166"/>
  <c r="AO49" i="166" s="1"/>
  <c r="AL50" i="166"/>
  <c r="AO50" i="166" s="1"/>
  <c r="AL51" i="166"/>
  <c r="AO51" i="166" s="1"/>
  <c r="AL52" i="166"/>
  <c r="AO52" i="166" s="1"/>
  <c r="AL53" i="166"/>
  <c r="AO53" i="166" s="1"/>
  <c r="AL54" i="166"/>
  <c r="AO54" i="166" s="1"/>
  <c r="AL55" i="166"/>
  <c r="AO55" i="166" s="1"/>
  <c r="AL56" i="166"/>
  <c r="AO56" i="166" s="1"/>
  <c r="AL57" i="166"/>
  <c r="AO57" i="166" s="1"/>
  <c r="AL58" i="166"/>
  <c r="AO58" i="166" s="1"/>
  <c r="AL59" i="166"/>
  <c r="AO59" i="166" s="1"/>
  <c r="AL60" i="166"/>
  <c r="AO60" i="166" s="1"/>
  <c r="AL61" i="166"/>
  <c r="AO61" i="166" s="1"/>
  <c r="AL62" i="166"/>
  <c r="AO62" i="166" s="1"/>
  <c r="AL63" i="166"/>
  <c r="AO63" i="166" s="1"/>
  <c r="AL64" i="166"/>
  <c r="AO64" i="166" s="1"/>
  <c r="AL65" i="166"/>
  <c r="AO65" i="166" s="1"/>
  <c r="AL66" i="166"/>
  <c r="AO66" i="166" s="1"/>
  <c r="AL67" i="166"/>
  <c r="AO67" i="166" s="1"/>
  <c r="AL5" i="166"/>
  <c r="AO5" i="166" s="1"/>
  <c r="AL6" i="166"/>
  <c r="AO6" i="166" s="1"/>
  <c r="AL7" i="166"/>
  <c r="AO7" i="166" s="1"/>
  <c r="AL8" i="166"/>
  <c r="AO8" i="166" s="1"/>
  <c r="AL9" i="166"/>
  <c r="AO9" i="166" s="1"/>
  <c r="AL10" i="166"/>
  <c r="AO10" i="166" s="1"/>
  <c r="AL11" i="166"/>
  <c r="AO11" i="166" s="1"/>
  <c r="AL12" i="166"/>
  <c r="AO12" i="166" s="1"/>
  <c r="AL13" i="166"/>
  <c r="AO13" i="166" s="1"/>
  <c r="AL14" i="166"/>
  <c r="AO14" i="166" s="1"/>
  <c r="AL15" i="166"/>
  <c r="AO15" i="166" s="1"/>
  <c r="AL16" i="166"/>
  <c r="AO16" i="166" s="1"/>
  <c r="AL17" i="166"/>
  <c r="AO17" i="166" s="1"/>
  <c r="AL18" i="166"/>
  <c r="AO18" i="166" s="1"/>
  <c r="AL19" i="166"/>
  <c r="AO19" i="166" s="1"/>
  <c r="AL20" i="166"/>
  <c r="AO20" i="166" s="1"/>
  <c r="AL21" i="166"/>
  <c r="AO21" i="166" s="1"/>
  <c r="AL22" i="166"/>
  <c r="AO22" i="166" s="1"/>
  <c r="AL23" i="166"/>
  <c r="AO23" i="166" s="1"/>
  <c r="AL24" i="166"/>
  <c r="AO24" i="166" s="1"/>
  <c r="AL25" i="166"/>
  <c r="AO25" i="166" s="1"/>
  <c r="AL26" i="166"/>
  <c r="AO26" i="166" s="1"/>
  <c r="AL27" i="166"/>
  <c r="AO27" i="166" s="1"/>
  <c r="AL28" i="166"/>
  <c r="AO28" i="166" s="1"/>
  <c r="AL29" i="166"/>
  <c r="AO29" i="166" s="1"/>
  <c r="AL30" i="166"/>
  <c r="AO30" i="166" s="1"/>
  <c r="AL31" i="166"/>
  <c r="AO31" i="166" s="1"/>
  <c r="AL32" i="166"/>
  <c r="AO32" i="166" s="1"/>
  <c r="M71" i="166"/>
  <c r="Q71" i="166"/>
  <c r="I71" i="166"/>
  <c r="Y71" i="166"/>
  <c r="E71" i="166"/>
  <c r="U71" i="166"/>
  <c r="AL4" i="166"/>
  <c r="AH68" i="165"/>
  <c r="AF68" i="165"/>
  <c r="AE68" i="165"/>
  <c r="AD68" i="165"/>
  <c r="AC68" i="165"/>
  <c r="AC71" i="165" s="1"/>
  <c r="AB68" i="165"/>
  <c r="AA68" i="165"/>
  <c r="Z68" i="165"/>
  <c r="Y68" i="165"/>
  <c r="X68" i="165"/>
  <c r="W68" i="165"/>
  <c r="V68" i="165"/>
  <c r="U68" i="165"/>
  <c r="T68" i="165"/>
  <c r="S68" i="165"/>
  <c r="R68" i="165"/>
  <c r="Q68" i="165"/>
  <c r="P68" i="165"/>
  <c r="O68" i="165"/>
  <c r="N68" i="165"/>
  <c r="M68" i="165"/>
  <c r="L68" i="165"/>
  <c r="K68" i="165"/>
  <c r="J68" i="165"/>
  <c r="I68" i="165"/>
  <c r="H68" i="165"/>
  <c r="G68" i="165"/>
  <c r="F68" i="165"/>
  <c r="E68" i="165"/>
  <c r="AK67" i="165"/>
  <c r="AJ67" i="165"/>
  <c r="AI67" i="165"/>
  <c r="AG67" i="165"/>
  <c r="AK66" i="165"/>
  <c r="AJ66" i="165"/>
  <c r="AI66" i="165"/>
  <c r="AG66" i="165"/>
  <c r="AK65" i="165"/>
  <c r="AJ65" i="165"/>
  <c r="AI65" i="165"/>
  <c r="AG65" i="165"/>
  <c r="AK64" i="165"/>
  <c r="AJ64" i="165"/>
  <c r="AI64" i="165"/>
  <c r="AG64" i="165"/>
  <c r="AK63" i="165"/>
  <c r="AJ63" i="165"/>
  <c r="AI63" i="165"/>
  <c r="AG63" i="165"/>
  <c r="AK62" i="165"/>
  <c r="AJ62" i="165"/>
  <c r="AI62" i="165"/>
  <c r="AG62" i="165"/>
  <c r="AK61" i="165"/>
  <c r="AJ61" i="165"/>
  <c r="AI61" i="165"/>
  <c r="AG61" i="165"/>
  <c r="AK60" i="165"/>
  <c r="AJ60" i="165"/>
  <c r="AI60" i="165"/>
  <c r="AG60" i="165"/>
  <c r="AK59" i="165"/>
  <c r="AJ59" i="165"/>
  <c r="AI59" i="165"/>
  <c r="AG59" i="165"/>
  <c r="AK58" i="165"/>
  <c r="AJ58" i="165"/>
  <c r="AI58" i="165"/>
  <c r="AG58" i="165"/>
  <c r="AK57" i="165"/>
  <c r="AJ57" i="165"/>
  <c r="AI57" i="165"/>
  <c r="AG57" i="165"/>
  <c r="AK56" i="165"/>
  <c r="AJ56" i="165"/>
  <c r="AI56" i="165"/>
  <c r="AG56" i="165"/>
  <c r="AK55" i="165"/>
  <c r="AJ55" i="165"/>
  <c r="AI55" i="165"/>
  <c r="AG55" i="165"/>
  <c r="AK54" i="165"/>
  <c r="AJ54" i="165"/>
  <c r="AI54" i="165"/>
  <c r="AG54" i="165"/>
  <c r="AK53" i="165"/>
  <c r="AJ53" i="165"/>
  <c r="AI53" i="165"/>
  <c r="AG53" i="165"/>
  <c r="AK52" i="165"/>
  <c r="AJ52" i="165"/>
  <c r="AI52" i="165"/>
  <c r="AG52" i="165"/>
  <c r="AK51" i="165"/>
  <c r="AJ51" i="165"/>
  <c r="AI51" i="165"/>
  <c r="AG51" i="165"/>
  <c r="AK50" i="165"/>
  <c r="AJ50" i="165"/>
  <c r="AI50" i="165"/>
  <c r="AG50" i="165"/>
  <c r="AK49" i="165"/>
  <c r="AJ49" i="165"/>
  <c r="AI49" i="165"/>
  <c r="AG49" i="165"/>
  <c r="AK48" i="165"/>
  <c r="AJ48" i="165"/>
  <c r="AI48" i="165"/>
  <c r="AG48" i="165"/>
  <c r="AK47" i="165"/>
  <c r="AJ47" i="165"/>
  <c r="AI47" i="165"/>
  <c r="AG47" i="165"/>
  <c r="AK46" i="165"/>
  <c r="AJ46" i="165"/>
  <c r="AI46" i="165"/>
  <c r="AG46" i="165"/>
  <c r="AK45" i="165"/>
  <c r="AJ45" i="165"/>
  <c r="AI45" i="165"/>
  <c r="AG45" i="165"/>
  <c r="AK44" i="165"/>
  <c r="AJ44" i="165"/>
  <c r="AI44" i="165"/>
  <c r="AG44" i="165"/>
  <c r="AK43" i="165"/>
  <c r="AJ43" i="165"/>
  <c r="AI43" i="165"/>
  <c r="AG43" i="165"/>
  <c r="AK42" i="165"/>
  <c r="AJ42" i="165"/>
  <c r="AI42" i="165"/>
  <c r="AG42" i="165"/>
  <c r="AK41" i="165"/>
  <c r="AJ41" i="165"/>
  <c r="AI41" i="165"/>
  <c r="AG41" i="165"/>
  <c r="AK40" i="165"/>
  <c r="AJ40" i="165"/>
  <c r="AI40" i="165"/>
  <c r="AG40" i="165"/>
  <c r="AK39" i="165"/>
  <c r="AJ39" i="165"/>
  <c r="AI39" i="165"/>
  <c r="AG39" i="165"/>
  <c r="AK38" i="165"/>
  <c r="AJ38" i="165"/>
  <c r="AI38" i="165"/>
  <c r="AG38" i="165"/>
  <c r="AK37" i="165"/>
  <c r="AJ37" i="165"/>
  <c r="AI37" i="165"/>
  <c r="AG37" i="165"/>
  <c r="AK36" i="165"/>
  <c r="AJ36" i="165"/>
  <c r="AI36" i="165"/>
  <c r="AG36" i="165"/>
  <c r="AK35" i="165"/>
  <c r="AJ35" i="165"/>
  <c r="AI35" i="165"/>
  <c r="AG35" i="165"/>
  <c r="AK34" i="165"/>
  <c r="AJ34" i="165"/>
  <c r="AI34" i="165"/>
  <c r="AG34" i="165"/>
  <c r="AK33" i="165"/>
  <c r="AJ33" i="165"/>
  <c r="AI33" i="165"/>
  <c r="AG33" i="165"/>
  <c r="AK32" i="165"/>
  <c r="AJ32" i="165"/>
  <c r="AI32" i="165"/>
  <c r="AG32" i="165"/>
  <c r="AK31" i="165"/>
  <c r="AJ31" i="165"/>
  <c r="AI31" i="165"/>
  <c r="AG31" i="165"/>
  <c r="AK30" i="165"/>
  <c r="AJ30" i="165"/>
  <c r="AI30" i="165"/>
  <c r="AG30" i="165"/>
  <c r="AK29" i="165"/>
  <c r="AJ29" i="165"/>
  <c r="AI29" i="165"/>
  <c r="AG29" i="165"/>
  <c r="AK28" i="165"/>
  <c r="AJ28" i="165"/>
  <c r="AI28" i="165"/>
  <c r="AG28" i="165"/>
  <c r="AK27" i="165"/>
  <c r="AJ27" i="165"/>
  <c r="AI27" i="165"/>
  <c r="AG27" i="165"/>
  <c r="AK26" i="165"/>
  <c r="AJ26" i="165"/>
  <c r="AI26" i="165"/>
  <c r="AG26" i="165"/>
  <c r="AK25" i="165"/>
  <c r="AJ25" i="165"/>
  <c r="AI25" i="165"/>
  <c r="AG25" i="165"/>
  <c r="AK24" i="165"/>
  <c r="AJ24" i="165"/>
  <c r="AI24" i="165"/>
  <c r="AG24" i="165"/>
  <c r="AK23" i="165"/>
  <c r="AJ23" i="165"/>
  <c r="AI23" i="165"/>
  <c r="AG23" i="165"/>
  <c r="AK22" i="165"/>
  <c r="AJ22" i="165"/>
  <c r="AI22" i="165"/>
  <c r="AG22" i="165"/>
  <c r="AK21" i="165"/>
  <c r="AJ21" i="165"/>
  <c r="AI21" i="165"/>
  <c r="AG21" i="165"/>
  <c r="AK20" i="165"/>
  <c r="AJ20" i="165"/>
  <c r="AI20" i="165"/>
  <c r="AG20" i="165"/>
  <c r="AK19" i="165"/>
  <c r="AJ19" i="165"/>
  <c r="AI19" i="165"/>
  <c r="AG19" i="165"/>
  <c r="AK18" i="165"/>
  <c r="AJ18" i="165"/>
  <c r="AI18" i="165"/>
  <c r="AG18" i="165"/>
  <c r="AK17" i="165"/>
  <c r="AJ17" i="165"/>
  <c r="AI17" i="165"/>
  <c r="AG17" i="165"/>
  <c r="AK16" i="165"/>
  <c r="AJ16" i="165"/>
  <c r="AI16" i="165"/>
  <c r="AG16" i="165"/>
  <c r="AK15" i="165"/>
  <c r="AJ15" i="165"/>
  <c r="AI15" i="165"/>
  <c r="AG15" i="165"/>
  <c r="AK14" i="165"/>
  <c r="AJ14" i="165"/>
  <c r="AI14" i="165"/>
  <c r="AG14" i="165"/>
  <c r="AK13" i="165"/>
  <c r="AJ13" i="165"/>
  <c r="AI13" i="165"/>
  <c r="AG13" i="165"/>
  <c r="AK12" i="165"/>
  <c r="AJ12" i="165"/>
  <c r="AI12" i="165"/>
  <c r="AG12" i="165"/>
  <c r="AK11" i="165"/>
  <c r="AJ11" i="165"/>
  <c r="AI11" i="165"/>
  <c r="AG11" i="165"/>
  <c r="AK10" i="165"/>
  <c r="AJ10" i="165"/>
  <c r="AI10" i="165"/>
  <c r="AG10" i="165"/>
  <c r="AK9" i="165"/>
  <c r="AJ9" i="165"/>
  <c r="AI9" i="165"/>
  <c r="AG9" i="165"/>
  <c r="AK8" i="165"/>
  <c r="AJ8" i="165"/>
  <c r="AI8" i="165"/>
  <c r="AG8" i="165"/>
  <c r="AK7" i="165"/>
  <c r="AJ7" i="165"/>
  <c r="AI7" i="165"/>
  <c r="AG7" i="165"/>
  <c r="AK6" i="165"/>
  <c r="AJ6" i="165"/>
  <c r="AI6" i="165"/>
  <c r="AG6" i="165"/>
  <c r="AK5" i="165"/>
  <c r="AJ5" i="165"/>
  <c r="AI5" i="165"/>
  <c r="AG5" i="165"/>
  <c r="AK4" i="165"/>
  <c r="AJ4" i="165"/>
  <c r="AI4" i="165"/>
  <c r="AG4" i="165"/>
  <c r="AH69" i="167" l="1"/>
  <c r="AI69" i="167"/>
  <c r="AG69" i="167"/>
  <c r="AJ69" i="167"/>
  <c r="AK69" i="167"/>
  <c r="AF72" i="166"/>
  <c r="AL68" i="166"/>
  <c r="AL70" i="166" s="1"/>
  <c r="AO4" i="166"/>
  <c r="AO68" i="166" s="1"/>
  <c r="AL4" i="165"/>
  <c r="AL6" i="165"/>
  <c r="AO6" i="165" s="1"/>
  <c r="AL7" i="165"/>
  <c r="AO7" i="165" s="1"/>
  <c r="AL8" i="165"/>
  <c r="AO8" i="165" s="1"/>
  <c r="AL9" i="165"/>
  <c r="AO9" i="165" s="1"/>
  <c r="AL10" i="165"/>
  <c r="AO10" i="165" s="1"/>
  <c r="AL11" i="165"/>
  <c r="AO11" i="165" s="1"/>
  <c r="AL12" i="165"/>
  <c r="AO12" i="165" s="1"/>
  <c r="AL13" i="165"/>
  <c r="AO13" i="165" s="1"/>
  <c r="AL14" i="165"/>
  <c r="AO14" i="165" s="1"/>
  <c r="AL15" i="165"/>
  <c r="AO15" i="165" s="1"/>
  <c r="AL16" i="165"/>
  <c r="AO16" i="165" s="1"/>
  <c r="AL17" i="165"/>
  <c r="AO17" i="165" s="1"/>
  <c r="AL18" i="165"/>
  <c r="AO18" i="165" s="1"/>
  <c r="AL19" i="165"/>
  <c r="AO19" i="165" s="1"/>
  <c r="AL20" i="165"/>
  <c r="AO20" i="165" s="1"/>
  <c r="AL21" i="165"/>
  <c r="AO21" i="165" s="1"/>
  <c r="AL22" i="165"/>
  <c r="AO22" i="165" s="1"/>
  <c r="AL23" i="165"/>
  <c r="AO23" i="165" s="1"/>
  <c r="AL24" i="165"/>
  <c r="AO24" i="165" s="1"/>
  <c r="AL25" i="165"/>
  <c r="AO25" i="165" s="1"/>
  <c r="AL26" i="165"/>
  <c r="AO26" i="165" s="1"/>
  <c r="AL27" i="165"/>
  <c r="AO27" i="165" s="1"/>
  <c r="AL28" i="165"/>
  <c r="AO28" i="165" s="1"/>
  <c r="AL29" i="165"/>
  <c r="AO29" i="165" s="1"/>
  <c r="AL30" i="165"/>
  <c r="AO30" i="165" s="1"/>
  <c r="AL31" i="165"/>
  <c r="AO31" i="165" s="1"/>
  <c r="AL32" i="165"/>
  <c r="AO32" i="165" s="1"/>
  <c r="AL33" i="165"/>
  <c r="AO33" i="165" s="1"/>
  <c r="AL35" i="165"/>
  <c r="AO35" i="165" s="1"/>
  <c r="AL36" i="165"/>
  <c r="AO36" i="165" s="1"/>
  <c r="AL37" i="165"/>
  <c r="AO37" i="165" s="1"/>
  <c r="AL38" i="165"/>
  <c r="AO38" i="165" s="1"/>
  <c r="AL39" i="165"/>
  <c r="AO39" i="165" s="1"/>
  <c r="AL40" i="165"/>
  <c r="AO40" i="165" s="1"/>
  <c r="AL41" i="165"/>
  <c r="AO41" i="165" s="1"/>
  <c r="AL42" i="165"/>
  <c r="AO42" i="165" s="1"/>
  <c r="AL43" i="165"/>
  <c r="AO43" i="165" s="1"/>
  <c r="AL44" i="165"/>
  <c r="AO44" i="165" s="1"/>
  <c r="AL45" i="165"/>
  <c r="AO45" i="165" s="1"/>
  <c r="AL46" i="165"/>
  <c r="AO46" i="165" s="1"/>
  <c r="AL47" i="165"/>
  <c r="AO47" i="165" s="1"/>
  <c r="AL48" i="165"/>
  <c r="AO48" i="165" s="1"/>
  <c r="AL49" i="165"/>
  <c r="AO49" i="165" s="1"/>
  <c r="AL50" i="165"/>
  <c r="AO50" i="165" s="1"/>
  <c r="AL51" i="165"/>
  <c r="AO51" i="165" s="1"/>
  <c r="AL52" i="165"/>
  <c r="AO52" i="165" s="1"/>
  <c r="AL53" i="165"/>
  <c r="AO53" i="165" s="1"/>
  <c r="AL54" i="165"/>
  <c r="AO54" i="165" s="1"/>
  <c r="AL55" i="165"/>
  <c r="AO55" i="165" s="1"/>
  <c r="AL56" i="165"/>
  <c r="AO56" i="165" s="1"/>
  <c r="AL57" i="165"/>
  <c r="AO57" i="165" s="1"/>
  <c r="AL58" i="165"/>
  <c r="AO58" i="165" s="1"/>
  <c r="AL59" i="165"/>
  <c r="AO59" i="165" s="1"/>
  <c r="AL60" i="165"/>
  <c r="AO60" i="165" s="1"/>
  <c r="AL61" i="165"/>
  <c r="AO61" i="165" s="1"/>
  <c r="AL67" i="165"/>
  <c r="AO67" i="165" s="1"/>
  <c r="AL5" i="165"/>
  <c r="AO5" i="165" s="1"/>
  <c r="AL34" i="165"/>
  <c r="AO34" i="165" s="1"/>
  <c r="AK68" i="165"/>
  <c r="AG68" i="165"/>
  <c r="AL63" i="165"/>
  <c r="AO63" i="165" s="1"/>
  <c r="AL64" i="165"/>
  <c r="AO64" i="165" s="1"/>
  <c r="AL65" i="165"/>
  <c r="AO65" i="165" s="1"/>
  <c r="AL66" i="165"/>
  <c r="AO66" i="165" s="1"/>
  <c r="AI68" i="165"/>
  <c r="E71" i="165"/>
  <c r="I71" i="165"/>
  <c r="M71" i="165"/>
  <c r="Q71" i="165"/>
  <c r="U71" i="165"/>
  <c r="Y71" i="165"/>
  <c r="AJ68" i="165"/>
  <c r="AL62" i="165"/>
  <c r="AO62" i="165" s="1"/>
  <c r="AO4" i="165"/>
  <c r="AH68" i="164"/>
  <c r="AF68" i="164"/>
  <c r="AE68" i="164"/>
  <c r="AD68" i="164"/>
  <c r="AC68" i="164"/>
  <c r="AC71" i="164" s="1"/>
  <c r="AB68" i="164"/>
  <c r="AA68" i="164"/>
  <c r="Z68" i="164"/>
  <c r="Y68" i="164"/>
  <c r="Y71" i="164" s="1"/>
  <c r="X68" i="164"/>
  <c r="W68" i="164"/>
  <c r="V68" i="164"/>
  <c r="U68" i="164"/>
  <c r="U71" i="164" s="1"/>
  <c r="T68" i="164"/>
  <c r="S68" i="164"/>
  <c r="R68" i="164"/>
  <c r="Q68" i="164"/>
  <c r="Q71" i="164" s="1"/>
  <c r="P68" i="164"/>
  <c r="O68" i="164"/>
  <c r="N68" i="164"/>
  <c r="M68" i="164"/>
  <c r="M71" i="164" s="1"/>
  <c r="L68" i="164"/>
  <c r="K68" i="164"/>
  <c r="J68" i="164"/>
  <c r="I68" i="164"/>
  <c r="H68" i="164"/>
  <c r="G68" i="164"/>
  <c r="F68" i="164"/>
  <c r="E68" i="164"/>
  <c r="AK67" i="164"/>
  <c r="AJ67" i="164"/>
  <c r="AI67" i="164"/>
  <c r="AG67" i="164"/>
  <c r="AK66" i="164"/>
  <c r="AJ66" i="164"/>
  <c r="AI66" i="164"/>
  <c r="AG66" i="164"/>
  <c r="AK65" i="164"/>
  <c r="AJ65" i="164"/>
  <c r="AI65" i="164"/>
  <c r="AG65" i="164"/>
  <c r="AK64" i="164"/>
  <c r="AJ64" i="164"/>
  <c r="AI64" i="164"/>
  <c r="AG64" i="164"/>
  <c r="AK63" i="164"/>
  <c r="AJ63" i="164"/>
  <c r="AI63" i="164"/>
  <c r="AG63" i="164"/>
  <c r="AK62" i="164"/>
  <c r="AJ62" i="164"/>
  <c r="AI62" i="164"/>
  <c r="AG62" i="164"/>
  <c r="AK61" i="164"/>
  <c r="AJ61" i="164"/>
  <c r="AI61" i="164"/>
  <c r="AG61" i="164"/>
  <c r="AK60" i="164"/>
  <c r="AJ60" i="164"/>
  <c r="AI60" i="164"/>
  <c r="AG60" i="164"/>
  <c r="AK59" i="164"/>
  <c r="AJ59" i="164"/>
  <c r="AI59" i="164"/>
  <c r="AG59" i="164"/>
  <c r="AK58" i="164"/>
  <c r="AJ58" i="164"/>
  <c r="AI58" i="164"/>
  <c r="AG58" i="164"/>
  <c r="AK57" i="164"/>
  <c r="AJ57" i="164"/>
  <c r="AI57" i="164"/>
  <c r="AG57" i="164"/>
  <c r="AK56" i="164"/>
  <c r="AJ56" i="164"/>
  <c r="AI56" i="164"/>
  <c r="AG56" i="164"/>
  <c r="AK55" i="164"/>
  <c r="AJ55" i="164"/>
  <c r="AI55" i="164"/>
  <c r="AG55" i="164"/>
  <c r="AK54" i="164"/>
  <c r="AJ54" i="164"/>
  <c r="AI54" i="164"/>
  <c r="AG54" i="164"/>
  <c r="AK53" i="164"/>
  <c r="AJ53" i="164"/>
  <c r="AI53" i="164"/>
  <c r="AG53" i="164"/>
  <c r="AK52" i="164"/>
  <c r="AJ52" i="164"/>
  <c r="AI52" i="164"/>
  <c r="AG52" i="164"/>
  <c r="AK51" i="164"/>
  <c r="AJ51" i="164"/>
  <c r="AI51" i="164"/>
  <c r="AG51" i="164"/>
  <c r="AK50" i="164"/>
  <c r="AJ50" i="164"/>
  <c r="AI50" i="164"/>
  <c r="AG50" i="164"/>
  <c r="AK49" i="164"/>
  <c r="AJ49" i="164"/>
  <c r="AI49" i="164"/>
  <c r="AG49" i="164"/>
  <c r="AK48" i="164"/>
  <c r="AJ48" i="164"/>
  <c r="AI48" i="164"/>
  <c r="AG48" i="164"/>
  <c r="AK47" i="164"/>
  <c r="AJ47" i="164"/>
  <c r="AI47" i="164"/>
  <c r="AG47" i="164"/>
  <c r="AK46" i="164"/>
  <c r="AJ46" i="164"/>
  <c r="AI46" i="164"/>
  <c r="AG46" i="164"/>
  <c r="AK45" i="164"/>
  <c r="AJ45" i="164"/>
  <c r="AI45" i="164"/>
  <c r="AG45" i="164"/>
  <c r="AK44" i="164"/>
  <c r="AJ44" i="164"/>
  <c r="AI44" i="164"/>
  <c r="AG44" i="164"/>
  <c r="AK43" i="164"/>
  <c r="AJ43" i="164"/>
  <c r="AI43" i="164"/>
  <c r="AG43" i="164"/>
  <c r="AK42" i="164"/>
  <c r="AJ42" i="164"/>
  <c r="AI42" i="164"/>
  <c r="AG42" i="164"/>
  <c r="AK41" i="164"/>
  <c r="AJ41" i="164"/>
  <c r="AI41" i="164"/>
  <c r="AG41" i="164"/>
  <c r="AK40" i="164"/>
  <c r="AJ40" i="164"/>
  <c r="AI40" i="164"/>
  <c r="AG40" i="164"/>
  <c r="AK39" i="164"/>
  <c r="AJ39" i="164"/>
  <c r="AI39" i="164"/>
  <c r="AG39" i="164"/>
  <c r="AK38" i="164"/>
  <c r="AJ38" i="164"/>
  <c r="AI38" i="164"/>
  <c r="AG38" i="164"/>
  <c r="AK37" i="164"/>
  <c r="AJ37" i="164"/>
  <c r="AI37" i="164"/>
  <c r="AG37" i="164"/>
  <c r="AK36" i="164"/>
  <c r="AJ36" i="164"/>
  <c r="AI36" i="164"/>
  <c r="AG36" i="164"/>
  <c r="AL36" i="164" s="1"/>
  <c r="AO36" i="164" s="1"/>
  <c r="AK35" i="164"/>
  <c r="AJ35" i="164"/>
  <c r="AI35" i="164"/>
  <c r="AG35" i="164"/>
  <c r="AL35" i="164" s="1"/>
  <c r="AO35" i="164" s="1"/>
  <c r="AK34" i="164"/>
  <c r="AJ34" i="164"/>
  <c r="AI34" i="164"/>
  <c r="AG34" i="164"/>
  <c r="AL34" i="164" s="1"/>
  <c r="AO34" i="164" s="1"/>
  <c r="AK33" i="164"/>
  <c r="AJ33" i="164"/>
  <c r="AI33" i="164"/>
  <c r="AG33" i="164"/>
  <c r="AL33" i="164" s="1"/>
  <c r="AO33" i="164" s="1"/>
  <c r="AK32" i="164"/>
  <c r="AJ32" i="164"/>
  <c r="AI32" i="164"/>
  <c r="AG32" i="164"/>
  <c r="AK31" i="164"/>
  <c r="AJ31" i="164"/>
  <c r="AI31" i="164"/>
  <c r="AG31" i="164"/>
  <c r="AK30" i="164"/>
  <c r="AJ30" i="164"/>
  <c r="AI30" i="164"/>
  <c r="AG30" i="164"/>
  <c r="AK29" i="164"/>
  <c r="AJ29" i="164"/>
  <c r="AI29" i="164"/>
  <c r="AG29" i="164"/>
  <c r="AK28" i="164"/>
  <c r="AJ28" i="164"/>
  <c r="AI28" i="164"/>
  <c r="AG28" i="164"/>
  <c r="AK27" i="164"/>
  <c r="AJ27" i="164"/>
  <c r="AI27" i="164"/>
  <c r="AG27" i="164"/>
  <c r="AK26" i="164"/>
  <c r="AJ26" i="164"/>
  <c r="AI26" i="164"/>
  <c r="AG26" i="164"/>
  <c r="AK25" i="164"/>
  <c r="AJ25" i="164"/>
  <c r="AI25" i="164"/>
  <c r="AG25" i="164"/>
  <c r="AK24" i="164"/>
  <c r="AJ24" i="164"/>
  <c r="AI24" i="164"/>
  <c r="AG24" i="164"/>
  <c r="AK23" i="164"/>
  <c r="AJ23" i="164"/>
  <c r="AI23" i="164"/>
  <c r="AG23" i="164"/>
  <c r="AK22" i="164"/>
  <c r="AJ22" i="164"/>
  <c r="AI22" i="164"/>
  <c r="AG22" i="164"/>
  <c r="AL22" i="164" s="1"/>
  <c r="AO22" i="164" s="1"/>
  <c r="AK21" i="164"/>
  <c r="AJ21" i="164"/>
  <c r="AI21" i="164"/>
  <c r="AG21" i="164"/>
  <c r="AL21" i="164" s="1"/>
  <c r="AO21" i="164" s="1"/>
  <c r="AK20" i="164"/>
  <c r="AJ20" i="164"/>
  <c r="AI20" i="164"/>
  <c r="AG20" i="164"/>
  <c r="AK19" i="164"/>
  <c r="AJ19" i="164"/>
  <c r="AI19" i="164"/>
  <c r="AG19" i="164"/>
  <c r="AK18" i="164"/>
  <c r="AJ18" i="164"/>
  <c r="AI18" i="164"/>
  <c r="AG18" i="164"/>
  <c r="AK17" i="164"/>
  <c r="AJ17" i="164"/>
  <c r="AI17" i="164"/>
  <c r="AG17" i="164"/>
  <c r="AK16" i="164"/>
  <c r="AJ16" i="164"/>
  <c r="AI16" i="164"/>
  <c r="AG16" i="164"/>
  <c r="AK15" i="164"/>
  <c r="AJ15" i="164"/>
  <c r="AI15" i="164"/>
  <c r="AG15" i="164"/>
  <c r="AK14" i="164"/>
  <c r="AJ14" i="164"/>
  <c r="AI14" i="164"/>
  <c r="AG14" i="164"/>
  <c r="AK13" i="164"/>
  <c r="AJ13" i="164"/>
  <c r="AI13" i="164"/>
  <c r="AG13" i="164"/>
  <c r="AK12" i="164"/>
  <c r="AJ12" i="164"/>
  <c r="AI12" i="164"/>
  <c r="AG12" i="164"/>
  <c r="AK11" i="164"/>
  <c r="AJ11" i="164"/>
  <c r="AI11" i="164"/>
  <c r="AG11" i="164"/>
  <c r="AK10" i="164"/>
  <c r="AJ10" i="164"/>
  <c r="AI10" i="164"/>
  <c r="AG10" i="164"/>
  <c r="AK9" i="164"/>
  <c r="AJ9" i="164"/>
  <c r="AI9" i="164"/>
  <c r="AG9" i="164"/>
  <c r="AK8" i="164"/>
  <c r="AJ8" i="164"/>
  <c r="AI8" i="164"/>
  <c r="AG8" i="164"/>
  <c r="AK7" i="164"/>
  <c r="AJ7" i="164"/>
  <c r="AI7" i="164"/>
  <c r="AG7" i="164"/>
  <c r="AK6" i="164"/>
  <c r="AJ6" i="164"/>
  <c r="AI6" i="164"/>
  <c r="AG6" i="164"/>
  <c r="AK5" i="164"/>
  <c r="AJ5" i="164"/>
  <c r="AI5" i="164"/>
  <c r="AG5" i="164"/>
  <c r="AK4" i="164"/>
  <c r="AK68" i="164" s="1"/>
  <c r="AJ4" i="164"/>
  <c r="AI4" i="164"/>
  <c r="AI68" i="164" s="1"/>
  <c r="AG4" i="164"/>
  <c r="AG68" i="164" s="1"/>
  <c r="AG69" i="166" l="1"/>
  <c r="AJ69" i="166"/>
  <c r="AH69" i="166"/>
  <c r="AI69" i="166"/>
  <c r="AK69" i="166"/>
  <c r="AF72" i="165"/>
  <c r="AL68" i="165"/>
  <c r="AK69" i="165" s="1"/>
  <c r="AO68" i="165"/>
  <c r="AJ69" i="165"/>
  <c r="AL37" i="164"/>
  <c r="AO37" i="164" s="1"/>
  <c r="AL38" i="164"/>
  <c r="AO38" i="164" s="1"/>
  <c r="AL39" i="164"/>
  <c r="AO39" i="164" s="1"/>
  <c r="AL40" i="164"/>
  <c r="AO40" i="164" s="1"/>
  <c r="AL41" i="164"/>
  <c r="AO41" i="164" s="1"/>
  <c r="AL42" i="164"/>
  <c r="AO42" i="164" s="1"/>
  <c r="AL43" i="164"/>
  <c r="AO43" i="164" s="1"/>
  <c r="AL44" i="164"/>
  <c r="AO44" i="164" s="1"/>
  <c r="AL45" i="164"/>
  <c r="AO45" i="164" s="1"/>
  <c r="AL46" i="164"/>
  <c r="AO46" i="164" s="1"/>
  <c r="AL47" i="164"/>
  <c r="AO47" i="164" s="1"/>
  <c r="AL48" i="164"/>
  <c r="AO48" i="164" s="1"/>
  <c r="AL49" i="164"/>
  <c r="AO49" i="164" s="1"/>
  <c r="AL50" i="164"/>
  <c r="AO50" i="164" s="1"/>
  <c r="AL51" i="164"/>
  <c r="AO51" i="164" s="1"/>
  <c r="AL52" i="164"/>
  <c r="AO52" i="164" s="1"/>
  <c r="AL53" i="164"/>
  <c r="AO53" i="164" s="1"/>
  <c r="AL54" i="164"/>
  <c r="AO54" i="164" s="1"/>
  <c r="AL55" i="164"/>
  <c r="AO55" i="164" s="1"/>
  <c r="AL56" i="164"/>
  <c r="AO56" i="164" s="1"/>
  <c r="AL57" i="164"/>
  <c r="AO57" i="164" s="1"/>
  <c r="AL58" i="164"/>
  <c r="AO58" i="164" s="1"/>
  <c r="AL59" i="164"/>
  <c r="AO59" i="164" s="1"/>
  <c r="AL60" i="164"/>
  <c r="AO60" i="164" s="1"/>
  <c r="AL61" i="164"/>
  <c r="AO61" i="164" s="1"/>
  <c r="AL62" i="164"/>
  <c r="AO62" i="164" s="1"/>
  <c r="AL63" i="164"/>
  <c r="AO63" i="164" s="1"/>
  <c r="AL64" i="164"/>
  <c r="AO64" i="164" s="1"/>
  <c r="AL65" i="164"/>
  <c r="AO65" i="164" s="1"/>
  <c r="AL66" i="164"/>
  <c r="AO66" i="164" s="1"/>
  <c r="AL67" i="164"/>
  <c r="AO67" i="164" s="1"/>
  <c r="AL7" i="164"/>
  <c r="AO7" i="164" s="1"/>
  <c r="AJ68" i="164"/>
  <c r="AL5" i="164"/>
  <c r="AO5" i="164" s="1"/>
  <c r="AL6" i="164"/>
  <c r="AO6" i="164" s="1"/>
  <c r="AL8" i="164"/>
  <c r="AO8" i="164" s="1"/>
  <c r="AL9" i="164"/>
  <c r="AO9" i="164" s="1"/>
  <c r="AL10" i="164"/>
  <c r="AO10" i="164" s="1"/>
  <c r="AL11" i="164"/>
  <c r="AO11" i="164" s="1"/>
  <c r="AL12" i="164"/>
  <c r="AO12" i="164" s="1"/>
  <c r="AL13" i="164"/>
  <c r="AO13" i="164" s="1"/>
  <c r="AL14" i="164"/>
  <c r="AO14" i="164" s="1"/>
  <c r="AL15" i="164"/>
  <c r="AO15" i="164" s="1"/>
  <c r="AL16" i="164"/>
  <c r="AO16" i="164" s="1"/>
  <c r="AL17" i="164"/>
  <c r="AO17" i="164" s="1"/>
  <c r="AL18" i="164"/>
  <c r="AO18" i="164" s="1"/>
  <c r="AL19" i="164"/>
  <c r="AO19" i="164" s="1"/>
  <c r="AL20" i="164"/>
  <c r="AO20" i="164" s="1"/>
  <c r="AL23" i="164"/>
  <c r="AO23" i="164" s="1"/>
  <c r="AL24" i="164"/>
  <c r="AO24" i="164" s="1"/>
  <c r="AL25" i="164"/>
  <c r="AO25" i="164" s="1"/>
  <c r="AL26" i="164"/>
  <c r="AO26" i="164" s="1"/>
  <c r="AL27" i="164"/>
  <c r="AO27" i="164" s="1"/>
  <c r="AL28" i="164"/>
  <c r="AO28" i="164" s="1"/>
  <c r="AL29" i="164"/>
  <c r="AO29" i="164" s="1"/>
  <c r="AL30" i="164"/>
  <c r="AO30" i="164" s="1"/>
  <c r="AL31" i="164"/>
  <c r="AO31" i="164" s="1"/>
  <c r="AL32" i="164"/>
  <c r="AO32" i="164" s="1"/>
  <c r="E71" i="164"/>
  <c r="I71" i="164"/>
  <c r="AL4" i="164"/>
  <c r="AG69" i="165" l="1"/>
  <c r="AI69" i="165"/>
  <c r="AL70" i="165"/>
  <c r="AH69" i="165"/>
  <c r="AF72" i="164"/>
  <c r="AO4" i="164"/>
  <c r="AO68" i="164" s="1"/>
  <c r="AL68" i="164"/>
  <c r="AL70" i="164" s="1"/>
  <c r="AG69" i="164" l="1"/>
  <c r="AH69" i="164"/>
  <c r="AI69" i="164"/>
  <c r="AK69" i="164"/>
  <c r="AJ69" i="164"/>
  <c r="AH68" i="163" l="1"/>
  <c r="AF68" i="163"/>
  <c r="AE68" i="163"/>
  <c r="AD68" i="163"/>
  <c r="AC68" i="163"/>
  <c r="AB68" i="163"/>
  <c r="AA68" i="163"/>
  <c r="Z68" i="163"/>
  <c r="Y68" i="163"/>
  <c r="X68" i="163"/>
  <c r="W68" i="163"/>
  <c r="V68" i="163"/>
  <c r="U68" i="163"/>
  <c r="T68" i="163"/>
  <c r="S68" i="163"/>
  <c r="R68" i="163"/>
  <c r="Q68" i="163"/>
  <c r="P68" i="163"/>
  <c r="O68" i="163"/>
  <c r="N68" i="163"/>
  <c r="M68" i="163"/>
  <c r="L68" i="163"/>
  <c r="K68" i="163"/>
  <c r="J68" i="163"/>
  <c r="I68" i="163"/>
  <c r="H68" i="163"/>
  <c r="G68" i="163"/>
  <c r="F68" i="163"/>
  <c r="E68" i="163"/>
  <c r="AK67" i="163"/>
  <c r="AJ67" i="163"/>
  <c r="AI67" i="163"/>
  <c r="AG67" i="163"/>
  <c r="AK66" i="163"/>
  <c r="AJ66" i="163"/>
  <c r="AI66" i="163"/>
  <c r="AG66" i="163"/>
  <c r="AK65" i="163"/>
  <c r="AJ65" i="163"/>
  <c r="AI65" i="163"/>
  <c r="AG65" i="163"/>
  <c r="AK64" i="163"/>
  <c r="AJ64" i="163"/>
  <c r="AI64" i="163"/>
  <c r="AG64" i="163"/>
  <c r="AK63" i="163"/>
  <c r="AJ63" i="163"/>
  <c r="AI63" i="163"/>
  <c r="AG63" i="163"/>
  <c r="AK62" i="163"/>
  <c r="AJ62" i="163"/>
  <c r="AI62" i="163"/>
  <c r="AG62" i="163"/>
  <c r="AK61" i="163"/>
  <c r="AJ61" i="163"/>
  <c r="AI61" i="163"/>
  <c r="AG61" i="163"/>
  <c r="AK60" i="163"/>
  <c r="AJ60" i="163"/>
  <c r="AI60" i="163"/>
  <c r="AG60" i="163"/>
  <c r="AK59" i="163"/>
  <c r="AJ59" i="163"/>
  <c r="AI59" i="163"/>
  <c r="AG59" i="163"/>
  <c r="AK58" i="163"/>
  <c r="AJ58" i="163"/>
  <c r="AI58" i="163"/>
  <c r="AG58" i="163"/>
  <c r="AK57" i="163"/>
  <c r="AJ57" i="163"/>
  <c r="AI57" i="163"/>
  <c r="AG57" i="163"/>
  <c r="AK56" i="163"/>
  <c r="AJ56" i="163"/>
  <c r="AI56" i="163"/>
  <c r="AG56" i="163"/>
  <c r="AK55" i="163"/>
  <c r="AJ55" i="163"/>
  <c r="AI55" i="163"/>
  <c r="AG55" i="163"/>
  <c r="AK54" i="163"/>
  <c r="AJ54" i="163"/>
  <c r="AI54" i="163"/>
  <c r="AG54" i="163"/>
  <c r="AK53" i="163"/>
  <c r="AJ53" i="163"/>
  <c r="AI53" i="163"/>
  <c r="AG53" i="163"/>
  <c r="AK52" i="163"/>
  <c r="AJ52" i="163"/>
  <c r="AI52" i="163"/>
  <c r="AG52" i="163"/>
  <c r="AK51" i="163"/>
  <c r="AJ51" i="163"/>
  <c r="AI51" i="163"/>
  <c r="AG51" i="163"/>
  <c r="AK50" i="163"/>
  <c r="AJ50" i="163"/>
  <c r="AI50" i="163"/>
  <c r="AG50" i="163"/>
  <c r="AK49" i="163"/>
  <c r="AJ49" i="163"/>
  <c r="AI49" i="163"/>
  <c r="AG49" i="163"/>
  <c r="AK48" i="163"/>
  <c r="AJ48" i="163"/>
  <c r="AI48" i="163"/>
  <c r="AG48" i="163"/>
  <c r="AK47" i="163"/>
  <c r="AJ47" i="163"/>
  <c r="AI47" i="163"/>
  <c r="AG47" i="163"/>
  <c r="AK46" i="163"/>
  <c r="AJ46" i="163"/>
  <c r="AI46" i="163"/>
  <c r="AG46" i="163"/>
  <c r="AK45" i="163"/>
  <c r="AJ45" i="163"/>
  <c r="AI45" i="163"/>
  <c r="AG45" i="163"/>
  <c r="AK44" i="163"/>
  <c r="AJ44" i="163"/>
  <c r="AI44" i="163"/>
  <c r="AG44" i="163"/>
  <c r="AK43" i="163"/>
  <c r="AJ43" i="163"/>
  <c r="AI43" i="163"/>
  <c r="AG43" i="163"/>
  <c r="AK42" i="163"/>
  <c r="AJ42" i="163"/>
  <c r="AI42" i="163"/>
  <c r="AG42" i="163"/>
  <c r="AK41" i="163"/>
  <c r="AJ41" i="163"/>
  <c r="AI41" i="163"/>
  <c r="AG41" i="163"/>
  <c r="AK40" i="163"/>
  <c r="AJ40" i="163"/>
  <c r="AI40" i="163"/>
  <c r="AG40" i="163"/>
  <c r="AK39" i="163"/>
  <c r="AJ39" i="163"/>
  <c r="AI39" i="163"/>
  <c r="AG39" i="163"/>
  <c r="AK38" i="163"/>
  <c r="AJ38" i="163"/>
  <c r="AI38" i="163"/>
  <c r="AG38" i="163"/>
  <c r="AK37" i="163"/>
  <c r="AJ37" i="163"/>
  <c r="AI37" i="163"/>
  <c r="AG37" i="163"/>
  <c r="AK36" i="163"/>
  <c r="AJ36" i="163"/>
  <c r="AI36" i="163"/>
  <c r="AG36" i="163"/>
  <c r="AK35" i="163"/>
  <c r="AJ35" i="163"/>
  <c r="AI35" i="163"/>
  <c r="AG35" i="163"/>
  <c r="AK34" i="163"/>
  <c r="AJ34" i="163"/>
  <c r="AI34" i="163"/>
  <c r="AG34" i="163"/>
  <c r="AK33" i="163"/>
  <c r="AJ33" i="163"/>
  <c r="AI33" i="163"/>
  <c r="AG33" i="163"/>
  <c r="AK32" i="163"/>
  <c r="AJ32" i="163"/>
  <c r="AI32" i="163"/>
  <c r="AG32" i="163"/>
  <c r="AK31" i="163"/>
  <c r="AJ31" i="163"/>
  <c r="AI31" i="163"/>
  <c r="AG31" i="163"/>
  <c r="AK30" i="163"/>
  <c r="AJ30" i="163"/>
  <c r="AI30" i="163"/>
  <c r="AG30" i="163"/>
  <c r="AK29" i="163"/>
  <c r="AJ29" i="163"/>
  <c r="AI29" i="163"/>
  <c r="AG29" i="163"/>
  <c r="AK28" i="163"/>
  <c r="AJ28" i="163"/>
  <c r="AI28" i="163"/>
  <c r="AG28" i="163"/>
  <c r="AK27" i="163"/>
  <c r="AJ27" i="163"/>
  <c r="AI27" i="163"/>
  <c r="AG27" i="163"/>
  <c r="AK26" i="163"/>
  <c r="AJ26" i="163"/>
  <c r="AI26" i="163"/>
  <c r="AG26" i="163"/>
  <c r="AK25" i="163"/>
  <c r="AJ25" i="163"/>
  <c r="AI25" i="163"/>
  <c r="AG25" i="163"/>
  <c r="AK24" i="163"/>
  <c r="AJ24" i="163"/>
  <c r="AI24" i="163"/>
  <c r="AG24" i="163"/>
  <c r="AK23" i="163"/>
  <c r="AJ23" i="163"/>
  <c r="AI23" i="163"/>
  <c r="AG23" i="163"/>
  <c r="AK22" i="163"/>
  <c r="AJ22" i="163"/>
  <c r="AI22" i="163"/>
  <c r="AG22" i="163"/>
  <c r="AK21" i="163"/>
  <c r="AJ21" i="163"/>
  <c r="AI21" i="163"/>
  <c r="AG21" i="163"/>
  <c r="AK20" i="163"/>
  <c r="AJ20" i="163"/>
  <c r="AI20" i="163"/>
  <c r="AG20" i="163"/>
  <c r="AK19" i="163"/>
  <c r="AJ19" i="163"/>
  <c r="AI19" i="163"/>
  <c r="AG19" i="163"/>
  <c r="AK18" i="163"/>
  <c r="AJ18" i="163"/>
  <c r="AI18" i="163"/>
  <c r="AG18" i="163"/>
  <c r="AK17" i="163"/>
  <c r="AJ17" i="163"/>
  <c r="AI17" i="163"/>
  <c r="AG17" i="163"/>
  <c r="AK16" i="163"/>
  <c r="AJ16" i="163"/>
  <c r="AI16" i="163"/>
  <c r="AG16" i="163"/>
  <c r="AK15" i="163"/>
  <c r="AJ15" i="163"/>
  <c r="AI15" i="163"/>
  <c r="AG15" i="163"/>
  <c r="AK14" i="163"/>
  <c r="AJ14" i="163"/>
  <c r="AI14" i="163"/>
  <c r="AG14" i="163"/>
  <c r="AK13" i="163"/>
  <c r="AJ13" i="163"/>
  <c r="AI13" i="163"/>
  <c r="AG13" i="163"/>
  <c r="AK12" i="163"/>
  <c r="AJ12" i="163"/>
  <c r="AI12" i="163"/>
  <c r="AG12" i="163"/>
  <c r="AK11" i="163"/>
  <c r="AJ11" i="163"/>
  <c r="AI11" i="163"/>
  <c r="AG11" i="163"/>
  <c r="AK10" i="163"/>
  <c r="AJ10" i="163"/>
  <c r="AI10" i="163"/>
  <c r="AG10" i="163"/>
  <c r="AK9" i="163"/>
  <c r="AJ9" i="163"/>
  <c r="AI9" i="163"/>
  <c r="AG9" i="163"/>
  <c r="AK8" i="163"/>
  <c r="AJ8" i="163"/>
  <c r="AI8" i="163"/>
  <c r="AG8" i="163"/>
  <c r="AK7" i="163"/>
  <c r="AJ7" i="163"/>
  <c r="AI7" i="163"/>
  <c r="AG7" i="163"/>
  <c r="AK6" i="163"/>
  <c r="AJ6" i="163"/>
  <c r="AI6" i="163"/>
  <c r="AG6" i="163"/>
  <c r="AK5" i="163"/>
  <c r="AJ5" i="163"/>
  <c r="AI5" i="163"/>
  <c r="AG5" i="163"/>
  <c r="AK4" i="163"/>
  <c r="AK68" i="163" s="1"/>
  <c r="AJ4" i="163"/>
  <c r="AJ68" i="163" s="1"/>
  <c r="AI4" i="163"/>
  <c r="AG4" i="163"/>
  <c r="AG68" i="163" s="1"/>
  <c r="AI68" i="163" l="1"/>
  <c r="M71" i="163"/>
  <c r="AL6" i="163"/>
  <c r="AO6" i="163" s="1"/>
  <c r="AL8" i="163"/>
  <c r="AO8" i="163" s="1"/>
  <c r="AL10" i="163"/>
  <c r="AO10" i="163" s="1"/>
  <c r="AL13" i="163"/>
  <c r="AO13" i="163" s="1"/>
  <c r="AL15" i="163"/>
  <c r="AO15" i="163" s="1"/>
  <c r="AL18" i="163"/>
  <c r="AO18" i="163" s="1"/>
  <c r="AL20" i="163"/>
  <c r="AO20" i="163" s="1"/>
  <c r="AL23" i="163"/>
  <c r="AO23" i="163" s="1"/>
  <c r="AL26" i="163"/>
  <c r="AO26" i="163" s="1"/>
  <c r="AL28" i="163"/>
  <c r="AO28" i="163" s="1"/>
  <c r="AL29" i="163"/>
  <c r="AO29" i="163" s="1"/>
  <c r="AL31" i="163"/>
  <c r="AO31" i="163" s="1"/>
  <c r="AL32" i="163"/>
  <c r="AO32" i="163" s="1"/>
  <c r="AL33" i="163"/>
  <c r="AO33" i="163" s="1"/>
  <c r="AL34" i="163"/>
  <c r="AO34" i="163" s="1"/>
  <c r="AL35" i="163"/>
  <c r="AO35" i="163" s="1"/>
  <c r="AL36" i="163"/>
  <c r="AO36" i="163" s="1"/>
  <c r="AL37" i="163"/>
  <c r="AO37" i="163" s="1"/>
  <c r="AL38" i="163"/>
  <c r="AO38" i="163" s="1"/>
  <c r="AL39" i="163"/>
  <c r="AO39" i="163" s="1"/>
  <c r="AL40" i="163"/>
  <c r="AO40" i="163" s="1"/>
  <c r="AL41" i="163"/>
  <c r="AO41" i="163" s="1"/>
  <c r="AL42" i="163"/>
  <c r="AO42" i="163" s="1"/>
  <c r="AL43" i="163"/>
  <c r="AO43" i="163" s="1"/>
  <c r="AL44" i="163"/>
  <c r="AO44" i="163" s="1"/>
  <c r="AL45" i="163"/>
  <c r="AO45" i="163" s="1"/>
  <c r="AL46" i="163"/>
  <c r="AO46" i="163" s="1"/>
  <c r="AL47" i="163"/>
  <c r="AO47" i="163" s="1"/>
  <c r="AL48" i="163"/>
  <c r="AO48" i="163" s="1"/>
  <c r="AL49" i="163"/>
  <c r="AO49" i="163" s="1"/>
  <c r="AL50" i="163"/>
  <c r="AO50" i="163" s="1"/>
  <c r="AL51" i="163"/>
  <c r="AO51" i="163" s="1"/>
  <c r="AL52" i="163"/>
  <c r="AO52" i="163" s="1"/>
  <c r="AL53" i="163"/>
  <c r="AO53" i="163" s="1"/>
  <c r="AL54" i="163"/>
  <c r="AO54" i="163" s="1"/>
  <c r="AL55" i="163"/>
  <c r="AO55" i="163" s="1"/>
  <c r="AL56" i="163"/>
  <c r="AO56" i="163" s="1"/>
  <c r="AL57" i="163"/>
  <c r="AO57" i="163" s="1"/>
  <c r="AL58" i="163"/>
  <c r="AO58" i="163" s="1"/>
  <c r="AL59" i="163"/>
  <c r="AO59" i="163" s="1"/>
  <c r="AL60" i="163"/>
  <c r="AO60" i="163" s="1"/>
  <c r="AL61" i="163"/>
  <c r="AO61" i="163" s="1"/>
  <c r="AL62" i="163"/>
  <c r="AO62" i="163" s="1"/>
  <c r="AL63" i="163"/>
  <c r="AO63" i="163" s="1"/>
  <c r="AL64" i="163"/>
  <c r="AO64" i="163" s="1"/>
  <c r="AL65" i="163"/>
  <c r="AO65" i="163" s="1"/>
  <c r="AL66" i="163"/>
  <c r="AO66" i="163" s="1"/>
  <c r="AL67" i="163"/>
  <c r="AO67" i="163" s="1"/>
  <c r="E71" i="163"/>
  <c r="I71" i="163"/>
  <c r="Q71" i="163"/>
  <c r="U71" i="163"/>
  <c r="Y71" i="163"/>
  <c r="AC71" i="163"/>
  <c r="AL5" i="163"/>
  <c r="AO5" i="163" s="1"/>
  <c r="AL7" i="163"/>
  <c r="AO7" i="163" s="1"/>
  <c r="AL9" i="163"/>
  <c r="AO9" i="163" s="1"/>
  <c r="AL11" i="163"/>
  <c r="AO11" i="163" s="1"/>
  <c r="AL12" i="163"/>
  <c r="AO12" i="163" s="1"/>
  <c r="AL14" i="163"/>
  <c r="AO14" i="163" s="1"/>
  <c r="AL16" i="163"/>
  <c r="AO16" i="163" s="1"/>
  <c r="AL17" i="163"/>
  <c r="AO17" i="163" s="1"/>
  <c r="AL19" i="163"/>
  <c r="AO19" i="163" s="1"/>
  <c r="AL21" i="163"/>
  <c r="AO21" i="163" s="1"/>
  <c r="AL22" i="163"/>
  <c r="AO22" i="163" s="1"/>
  <c r="AL24" i="163"/>
  <c r="AO24" i="163" s="1"/>
  <c r="AL25" i="163"/>
  <c r="AO25" i="163" s="1"/>
  <c r="AL27" i="163"/>
  <c r="AO27" i="163" s="1"/>
  <c r="AL30" i="163"/>
  <c r="AO30" i="163" s="1"/>
  <c r="AL4" i="163"/>
  <c r="AF72" i="163" l="1"/>
  <c r="AL68" i="163"/>
  <c r="AL70" i="163" s="1"/>
  <c r="AO4" i="163"/>
  <c r="AO68" i="163" s="1"/>
  <c r="AK69" i="163" l="1"/>
  <c r="AI69" i="163"/>
  <c r="AH69" i="163"/>
  <c r="AG69" i="163"/>
  <c r="AJ69" i="163"/>
</calcChain>
</file>

<file path=xl/sharedStrings.xml><?xml version="1.0" encoding="utf-8"?>
<sst xmlns="http://schemas.openxmlformats.org/spreadsheetml/2006/main" count="3206" uniqueCount="209">
  <si>
    <t>No</t>
  </si>
  <si>
    <t>Tyre  Size</t>
  </si>
  <si>
    <t>A</t>
  </si>
  <si>
    <t>AA</t>
  </si>
  <si>
    <t>( B )</t>
  </si>
  <si>
    <t>R</t>
  </si>
  <si>
    <t>Total</t>
  </si>
  <si>
    <t>Spec Wt:</t>
  </si>
  <si>
    <t>Total Wt:</t>
  </si>
  <si>
    <t>B</t>
  </si>
  <si>
    <t xml:space="preserve">5.00 - 12  </t>
  </si>
  <si>
    <t>L</t>
  </si>
  <si>
    <t>RL</t>
  </si>
  <si>
    <t xml:space="preserve">5.50 - 13 </t>
  </si>
  <si>
    <t xml:space="preserve">5.50 - 13  </t>
  </si>
  <si>
    <t xml:space="preserve">6.00 - 12  </t>
  </si>
  <si>
    <t>AG</t>
  </si>
  <si>
    <t xml:space="preserve">6.00 - 13 </t>
  </si>
  <si>
    <t>HW</t>
  </si>
  <si>
    <t xml:space="preserve">6.00 - 13  </t>
  </si>
  <si>
    <t xml:space="preserve">6.00 - 14  </t>
  </si>
  <si>
    <t xml:space="preserve">6.50 - 14 </t>
  </si>
  <si>
    <t xml:space="preserve">6.00 - 15  </t>
  </si>
  <si>
    <t xml:space="preserve">6.00 - 15 </t>
  </si>
  <si>
    <t xml:space="preserve">6.50 - 15 </t>
  </si>
  <si>
    <t xml:space="preserve">6.50 - 15  </t>
  </si>
  <si>
    <t xml:space="preserve">6.50 - 16 </t>
  </si>
  <si>
    <t xml:space="preserve">6.50 - 16    </t>
  </si>
  <si>
    <t xml:space="preserve">7.00 - 15  </t>
  </si>
  <si>
    <t xml:space="preserve">7.00 - 15 </t>
  </si>
  <si>
    <t>Grip</t>
  </si>
  <si>
    <t xml:space="preserve">7.50 - 15  </t>
  </si>
  <si>
    <t xml:space="preserve">7.00 - 16 </t>
  </si>
  <si>
    <t xml:space="preserve">7.00 - 16  </t>
  </si>
  <si>
    <t xml:space="preserve">7.00 - 16    </t>
  </si>
  <si>
    <t xml:space="preserve">6.00 - 16  </t>
  </si>
  <si>
    <t xml:space="preserve">7.50 - 16 </t>
  </si>
  <si>
    <t xml:space="preserve">7.50 - 16  </t>
  </si>
  <si>
    <t xml:space="preserve">8.25 - 16 </t>
  </si>
  <si>
    <t xml:space="preserve">8.25 - 16  </t>
  </si>
  <si>
    <t>Min</t>
  </si>
  <si>
    <t>8.00 - 18</t>
  </si>
  <si>
    <t xml:space="preserve">6.50 - 20 </t>
  </si>
  <si>
    <t xml:space="preserve">8.25 - 20 </t>
  </si>
  <si>
    <t>8.25 - 20</t>
  </si>
  <si>
    <t xml:space="preserve">9.00 - 20 </t>
  </si>
  <si>
    <t>9.00 - 20</t>
  </si>
  <si>
    <t xml:space="preserve">9.00 - 20  </t>
  </si>
  <si>
    <t xml:space="preserve">10.00 - 20 </t>
  </si>
  <si>
    <t>11.00 - 20</t>
  </si>
  <si>
    <t>Percentage  ( % )</t>
  </si>
  <si>
    <r>
      <t xml:space="preserve">5.00 - 12 </t>
    </r>
    <r>
      <rPr>
        <sz val="10"/>
        <color rgb="FFFF0000"/>
        <rFont val="Zawgyi-One"/>
        <family val="2"/>
      </rPr>
      <t>12PR</t>
    </r>
  </si>
  <si>
    <r>
      <t xml:space="preserve">5.00 - 12 </t>
    </r>
    <r>
      <rPr>
        <sz val="10"/>
        <color rgb="FFFF0000"/>
        <rFont val="Zawgyi-One"/>
        <family val="2"/>
      </rPr>
      <t>14PR</t>
    </r>
  </si>
  <si>
    <r>
      <t xml:space="preserve">8.3 - 24  </t>
    </r>
    <r>
      <rPr>
        <sz val="10"/>
        <color rgb="FFFF0000"/>
        <rFont val="Zawgyi-One"/>
        <family val="2"/>
      </rPr>
      <t>(8PR)</t>
    </r>
  </si>
  <si>
    <r>
      <t xml:space="preserve">9.5 - 24  </t>
    </r>
    <r>
      <rPr>
        <sz val="10"/>
        <color rgb="FFFF0000"/>
        <rFont val="Zawgyi-One"/>
        <family val="2"/>
      </rPr>
      <t>(8PR)</t>
    </r>
  </si>
  <si>
    <r>
      <t xml:space="preserve">11.2 - 24  </t>
    </r>
    <r>
      <rPr>
        <sz val="10"/>
        <color rgb="FFFF0000"/>
        <rFont val="Zawgyi-One"/>
        <family val="2"/>
      </rPr>
      <t xml:space="preserve">8PR </t>
    </r>
  </si>
  <si>
    <r>
      <t xml:space="preserve">11.2 - 24 </t>
    </r>
    <r>
      <rPr>
        <sz val="10"/>
        <color rgb="FFFF0000"/>
        <rFont val="Zawgyi-One"/>
        <family val="2"/>
      </rPr>
      <t xml:space="preserve">12PR </t>
    </r>
  </si>
  <si>
    <r>
      <t xml:space="preserve">12.4 - 24 </t>
    </r>
    <r>
      <rPr>
        <sz val="10"/>
        <color rgb="FFFF0000"/>
        <rFont val="Zawgyi-One"/>
        <family val="2"/>
      </rPr>
      <t>8PR</t>
    </r>
  </si>
  <si>
    <r>
      <t xml:space="preserve">12.4 - 24 </t>
    </r>
    <r>
      <rPr>
        <sz val="10"/>
        <color rgb="FFFF0000"/>
        <rFont val="Zawgyi-One"/>
        <family val="2"/>
      </rPr>
      <t>12PR</t>
    </r>
  </si>
  <si>
    <t>Actual</t>
  </si>
  <si>
    <t>Wt;</t>
  </si>
  <si>
    <t>( 1  Day )</t>
  </si>
  <si>
    <t xml:space="preserve">  Total</t>
  </si>
  <si>
    <t>QC</t>
  </si>
  <si>
    <t>Prepared By : Phyu Phyu Aye</t>
  </si>
  <si>
    <r>
      <t xml:space="preserve">6.50 - 16  </t>
    </r>
    <r>
      <rPr>
        <sz val="8"/>
        <color theme="1"/>
        <rFont val="Zawgyi-One"/>
        <family val="2"/>
      </rPr>
      <t>Tube less</t>
    </r>
  </si>
  <si>
    <t>8.60/8.90</t>
  </si>
  <si>
    <t>9.5-22  (6PR)</t>
  </si>
  <si>
    <t>12.4 - 24 12PR</t>
  </si>
  <si>
    <t>155 R 12C YT-168</t>
  </si>
  <si>
    <t>165 R 13C YT-168</t>
  </si>
  <si>
    <t>39.18/39.24</t>
  </si>
  <si>
    <t>53.4 /48.5</t>
  </si>
  <si>
    <t>divided ( 6 Days )</t>
  </si>
  <si>
    <t>16.73/16.51</t>
  </si>
  <si>
    <t>145 R 12C YT-168</t>
  </si>
  <si>
    <t>11.22/12.07</t>
  </si>
  <si>
    <t>12.10/12.57</t>
  </si>
  <si>
    <r>
      <t xml:space="preserve">9.5 - 24  </t>
    </r>
    <r>
      <rPr>
        <b/>
        <sz val="10"/>
        <color rgb="FFFF0000"/>
        <rFont val="Calibri Light"/>
        <family val="2"/>
        <scheme val="major"/>
      </rPr>
      <t xml:space="preserve"> (12PR)</t>
    </r>
  </si>
  <si>
    <t>9.62/10.07</t>
  </si>
  <si>
    <t>19.7/18.6</t>
  </si>
  <si>
    <t>8.56/8.60</t>
  </si>
  <si>
    <t>18.96/17.95</t>
  </si>
  <si>
    <t>29.89/31.88</t>
  </si>
  <si>
    <t>7.50-16 Test</t>
  </si>
  <si>
    <t>divided ( 2 Days )</t>
  </si>
  <si>
    <t>7.1/8.00/7.80</t>
  </si>
  <si>
    <t>Weekly  Bias Tyre Production  ( Batch No - 01 / 25 )  02 - 01 - 2025   to  03 - 01 - 2025</t>
  </si>
  <si>
    <t>02.01.2025</t>
  </si>
  <si>
    <t>03.01.2025</t>
  </si>
  <si>
    <t>34.18/30.45</t>
  </si>
  <si>
    <t>Weekly  Bias Tyre Production  ( Batch No - 02 / 25 )  06 - 01 - 2025   to  11 - 01 - 2025</t>
  </si>
  <si>
    <t>06.01.2025</t>
  </si>
  <si>
    <t>07.01.2025</t>
  </si>
  <si>
    <t>08.01.2025</t>
  </si>
  <si>
    <t>09.01.2025</t>
  </si>
  <si>
    <t>10.01.2025</t>
  </si>
  <si>
    <t>11.01.2025</t>
  </si>
  <si>
    <t>12.01.2025</t>
  </si>
  <si>
    <t>Weekly  Bias Tyre Production  ( Batch No - 03 / 25 )  13 - 01 - 2025   to  18 - 01 - 2025</t>
  </si>
  <si>
    <t>13.01.2025</t>
  </si>
  <si>
    <t>14.01.2025</t>
  </si>
  <si>
    <t>15.01.2025</t>
  </si>
  <si>
    <t>16.01.2025</t>
  </si>
  <si>
    <t>17.01.2025</t>
  </si>
  <si>
    <t>18.01.2025</t>
  </si>
  <si>
    <t>19.01.2025</t>
  </si>
  <si>
    <t>17.1/17.6</t>
  </si>
  <si>
    <t>Weekly  Bias Tyre Production  ( Batch No - 04 / 25 )  20 - 01 - 2025   to  25 - 01 - 2025</t>
  </si>
  <si>
    <t>20.01.2025</t>
  </si>
  <si>
    <t>21.01.2025</t>
  </si>
  <si>
    <t>22.01.2025</t>
  </si>
  <si>
    <t>23.01.2025</t>
  </si>
  <si>
    <t>24.01.2025</t>
  </si>
  <si>
    <t>25.01.2025</t>
  </si>
  <si>
    <t>26.01.2025</t>
  </si>
  <si>
    <t>Weekly  Bias Tyre Production  ( Batch No - 05 / 25 )  27 - 01 - 2025   to  01 - 02 - 2025</t>
  </si>
  <si>
    <t>27.01.2025</t>
  </si>
  <si>
    <t>28.01.2025</t>
  </si>
  <si>
    <t>29.01.2025</t>
  </si>
  <si>
    <t>30.01.2025</t>
  </si>
  <si>
    <t>31.01.2025</t>
  </si>
  <si>
    <t>01.01.2025</t>
  </si>
  <si>
    <t>divided ( 5 Days )</t>
  </si>
  <si>
    <t>03.02.2025</t>
  </si>
  <si>
    <t>04.02.2025</t>
  </si>
  <si>
    <t>05.02.2025</t>
  </si>
  <si>
    <t>06.02.2025</t>
  </si>
  <si>
    <t>07.02.2025</t>
  </si>
  <si>
    <t>08.02.2025</t>
  </si>
  <si>
    <t>09.02.2025</t>
  </si>
  <si>
    <t>Weekly  Bias Tyre Production  ( Batch No - 06 / 25 )  03 - 02 - 2025   to  08 - 02 - 2025</t>
  </si>
  <si>
    <t>Weekly  Bias Tyre Production  ( Batch No - 07 / 25 )  10 - 02 - 2025   to  15 - 02 - 2025</t>
  </si>
  <si>
    <t>10.02.2025</t>
  </si>
  <si>
    <t>11.02.2025</t>
  </si>
  <si>
    <t>12.02.2025</t>
  </si>
  <si>
    <t>13.02.2025</t>
  </si>
  <si>
    <t>14.02.2025</t>
  </si>
  <si>
    <t>15.02.2025</t>
  </si>
  <si>
    <t>16.02.2025</t>
  </si>
  <si>
    <t>Weekly  Bias Tyre Production  ( Batch No - 08 / 25 )  17 - 02 - 2025   to  22 - 02 - 2025</t>
  </si>
  <si>
    <t>17.02.2025</t>
  </si>
  <si>
    <t>18.02.2025</t>
  </si>
  <si>
    <t>19.02.2025</t>
  </si>
  <si>
    <t>20.02.2025</t>
  </si>
  <si>
    <t>21.02.2025</t>
  </si>
  <si>
    <t>22.02.2025</t>
  </si>
  <si>
    <t>23.02.2025</t>
  </si>
  <si>
    <t>Weekly  Bias Tyre Production  ( Batch No - 09 / 25 )  24 - 02 - 2025   to  01 - 03 - 2025</t>
  </si>
  <si>
    <t>24.02.2025</t>
  </si>
  <si>
    <t>25.02.2025</t>
  </si>
  <si>
    <t>26.02.2025</t>
  </si>
  <si>
    <t>27.02.2025</t>
  </si>
  <si>
    <t>28.02.2025</t>
  </si>
  <si>
    <t>01.03.2025</t>
  </si>
  <si>
    <t>02.03.2025</t>
  </si>
  <si>
    <t>Weekly  Bias Tyre Production  ( Batch No - 10 / 25 )  03 - 03 - 2025   to  08 - 03 - 2025</t>
  </si>
  <si>
    <t>03.03.2025</t>
  </si>
  <si>
    <t>04.03.2025</t>
  </si>
  <si>
    <t>05.03.2025</t>
  </si>
  <si>
    <t>06.03.2025</t>
  </si>
  <si>
    <t>07.03.2025</t>
  </si>
  <si>
    <t>08.03.2025</t>
  </si>
  <si>
    <t>09.03.2025</t>
  </si>
  <si>
    <t>Weekly  Bias Tyre Production  ( Batch No - 11 / 25 )  09 - 03 - 2025   to  11 - 03 - 2025</t>
  </si>
  <si>
    <t>divided ( 3 Days )</t>
  </si>
  <si>
    <t>10.03.2025</t>
  </si>
  <si>
    <t>11.03.2025</t>
  </si>
  <si>
    <t>Weekly  Bias Tyre Production  ( Batch No - 12 / 25 )  17 - 03 - 2025   to  22 - 03 - 2025</t>
  </si>
  <si>
    <t>17.03.2025</t>
  </si>
  <si>
    <t>18.03.2025</t>
  </si>
  <si>
    <t>19.03.2025</t>
  </si>
  <si>
    <t>20.03.2025</t>
  </si>
  <si>
    <t>21.03.2025</t>
  </si>
  <si>
    <t>22.03.2025</t>
  </si>
  <si>
    <t>23.03.2025</t>
  </si>
  <si>
    <t>Weekly  Bias Tyre Production  ( Batch No - 13 / 25 )  24- 03 - 2025   to  29 - 03 - 2025</t>
  </si>
  <si>
    <t>24.03.2025</t>
  </si>
  <si>
    <t>25.03.2025</t>
  </si>
  <si>
    <t>26.03.2025</t>
  </si>
  <si>
    <t>27.03.2025</t>
  </si>
  <si>
    <t>28.03.2025</t>
  </si>
  <si>
    <t>29.03.2025</t>
  </si>
  <si>
    <t>30.03.2025</t>
  </si>
  <si>
    <t>Weekly  Bias Tyre Production  ( Batch No - 14 / 25 )  31- 03 - 2025   to  05 - 04 - 2025</t>
  </si>
  <si>
    <t>31.03.2025</t>
  </si>
  <si>
    <t>01.04.2025</t>
  </si>
  <si>
    <t>02.04.2025</t>
  </si>
  <si>
    <t>03.04.2025</t>
  </si>
  <si>
    <t>04.04.2025</t>
  </si>
  <si>
    <t>05.04.2025</t>
  </si>
  <si>
    <t>06.04.2025</t>
  </si>
  <si>
    <t>Weekly  Bias Tyre Production  ( Batch No - 15 / 25 )  07- 04 - 2025   to  11 - 04 - 2025</t>
  </si>
  <si>
    <t>07.04.2025</t>
  </si>
  <si>
    <t>08.04.2025</t>
  </si>
  <si>
    <t>09.04.2025</t>
  </si>
  <si>
    <t>10.04.2025</t>
  </si>
  <si>
    <t>11.04.2025</t>
  </si>
  <si>
    <t>12.04.2025</t>
  </si>
  <si>
    <t>13.04.2025</t>
  </si>
  <si>
    <t>Weekly  Bias Tyre Production  ( Batch No - 17 / 25 )  22- 04 - 2025   to  26 - 04 - 2025</t>
  </si>
  <si>
    <t>Weekly  Bias Tyre Production  ( Batch No - 18 / 25 )  28- 04 - 2025   to  03 - 05 - 2025</t>
  </si>
  <si>
    <t>28.04.2025</t>
  </si>
  <si>
    <t>29.04.2025</t>
  </si>
  <si>
    <t>30.04.2025</t>
  </si>
  <si>
    <t>01.05.2025</t>
  </si>
  <si>
    <t>02.05.2025</t>
  </si>
  <si>
    <t>03.05.2025</t>
  </si>
  <si>
    <t>04.05.2025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</si>
</sst>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000455]0.##"/>
    <numFmt numFmtId="165" formatCode="_(* #,##0.0_);_(* \(#,##0.0\);_(* &quot;-&quot;??_);_(@_)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sz val="10"/>
      <color theme="1"/>
      <name val="Calibri Light"/>
      <family val="1"/>
      <scheme val="major"/>
    </font>
    <font>
      <sz val="10"/>
      <color theme="1"/>
      <name val="Zawgyi-One"/>
      <family val="2"/>
    </font>
    <font>
      <sz val="10"/>
      <color rgb="FFFF0000"/>
      <name val="Zawgyi-One"/>
      <family val="2"/>
    </font>
    <font>
      <sz val="10"/>
      <name val="Zawgyi-One"/>
      <family val="2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color theme="1"/>
      <name val="Zawgyi-One"/>
      <family val="2"/>
    </font>
    <font>
      <b/>
      <sz val="8"/>
      <color rgb="FFFF0000"/>
      <name val="Zawgyi-One"/>
      <family val="2"/>
    </font>
    <font>
      <b/>
      <sz val="10"/>
      <color rgb="FF191DB7"/>
      <name val="Zawgyi-One"/>
      <family val="2"/>
    </font>
    <font>
      <b/>
      <sz val="9"/>
      <color rgb="FF0070C0"/>
      <name val="Times New Roman"/>
      <family val="1"/>
    </font>
    <font>
      <b/>
      <sz val="11"/>
      <color rgb="FF0070C0"/>
      <name val="Calibri Light"/>
      <family val="1"/>
      <scheme val="major"/>
    </font>
    <font>
      <b/>
      <sz val="11"/>
      <color rgb="FF0070C0"/>
      <name val="Times New Roman"/>
      <family val="1"/>
    </font>
    <font>
      <sz val="9"/>
      <color theme="8"/>
      <name val="Times New Roman"/>
      <family val="1"/>
    </font>
    <font>
      <b/>
      <sz val="10"/>
      <color rgb="FF0070C0"/>
      <name val="Times New Roman"/>
      <family val="1"/>
    </font>
    <font>
      <b/>
      <sz val="9"/>
      <color theme="1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8"/>
      <color rgb="FF0070C0"/>
      <name val="Calibri Light"/>
      <family val="1"/>
      <scheme val="major"/>
    </font>
    <font>
      <b/>
      <sz val="8"/>
      <color rgb="FFFF0000"/>
      <name val="Times New Roman"/>
      <family val="1"/>
    </font>
    <font>
      <b/>
      <sz val="10"/>
      <color theme="1"/>
      <name val="Zawgyi-One"/>
      <family val="2"/>
    </font>
    <font>
      <b/>
      <sz val="10"/>
      <color rgb="FF191DB7"/>
      <name val="Calibri Light"/>
      <family val="1"/>
      <scheme val="major"/>
    </font>
    <font>
      <b/>
      <sz val="10"/>
      <color rgb="FFFF0000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3" fillId="0" borderId="0" xfId="0" applyFont="1"/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/>
    <xf numFmtId="2" fontId="7" fillId="0" borderId="0" xfId="0" applyNumberFormat="1" applyFont="1" applyFill="1"/>
    <xf numFmtId="0" fontId="7" fillId="0" borderId="0" xfId="0" applyFont="1" applyFill="1" applyAlignment="1">
      <alignment wrapText="1"/>
    </xf>
    <xf numFmtId="0" fontId="5" fillId="0" borderId="0" xfId="0" applyFont="1" applyFill="1"/>
    <xf numFmtId="0" fontId="7" fillId="2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/>
    <xf numFmtId="0" fontId="18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" fontId="7" fillId="0" borderId="0" xfId="0" applyNumberFormat="1" applyFont="1" applyFill="1"/>
    <xf numFmtId="1" fontId="3" fillId="0" borderId="7" xfId="0" applyNumberFormat="1" applyFont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5" fillId="0" borderId="0" xfId="0" applyFont="1" applyFill="1"/>
    <xf numFmtId="0" fontId="7" fillId="0" borderId="0" xfId="0" applyFont="1" applyAlignment="1">
      <alignment horizontal="center"/>
    </xf>
    <xf numFmtId="165" fontId="7" fillId="4" borderId="12" xfId="1" applyNumberFormat="1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center"/>
    </xf>
    <xf numFmtId="165" fontId="6" fillId="2" borderId="5" xfId="1" applyNumberFormat="1" applyFont="1" applyFill="1" applyBorder="1" applyAlignment="1">
      <alignment horizontal="center" vertical="center"/>
    </xf>
    <xf numFmtId="165" fontId="7" fillId="2" borderId="5" xfId="1" applyNumberFormat="1" applyFont="1" applyFill="1" applyBorder="1" applyAlignment="1">
      <alignment horizontal="center" vertical="center"/>
    </xf>
    <xf numFmtId="165" fontId="3" fillId="2" borderId="12" xfId="1" applyNumberFormat="1" applyFont="1" applyFill="1" applyBorder="1"/>
    <xf numFmtId="166" fontId="28" fillId="4" borderId="7" xfId="1" applyNumberFormat="1" applyFont="1" applyFill="1" applyBorder="1" applyAlignment="1">
      <alignment horizontal="center" vertical="center"/>
    </xf>
    <xf numFmtId="166" fontId="29" fillId="4" borderId="7" xfId="1" applyNumberFormat="1" applyFont="1" applyFill="1" applyBorder="1" applyAlignment="1">
      <alignment horizontal="center" vertical="center"/>
    </xf>
    <xf numFmtId="166" fontId="30" fillId="4" borderId="12" xfId="1" applyNumberFormat="1" applyFont="1" applyFill="1" applyBorder="1" applyAlignment="1">
      <alignment horizontal="center" vertical="center"/>
    </xf>
    <xf numFmtId="166" fontId="3" fillId="0" borderId="12" xfId="1" applyNumberFormat="1" applyFont="1" applyFill="1" applyBorder="1" applyAlignment="1">
      <alignment horizontal="center" vertical="center"/>
    </xf>
    <xf numFmtId="166" fontId="23" fillId="0" borderId="12" xfId="1" applyNumberFormat="1" applyFont="1" applyFill="1" applyBorder="1" applyAlignment="1">
      <alignment horizontal="center" vertical="center"/>
    </xf>
    <xf numFmtId="166" fontId="4" fillId="0" borderId="12" xfId="1" applyNumberFormat="1" applyFont="1" applyFill="1" applyBorder="1" applyAlignment="1">
      <alignment horizontal="center" vertical="center"/>
    </xf>
    <xf numFmtId="166" fontId="29" fillId="0" borderId="12" xfId="1" applyNumberFormat="1" applyFont="1" applyFill="1" applyBorder="1" applyAlignment="1">
      <alignment horizontal="center" vertical="center"/>
    </xf>
    <xf numFmtId="43" fontId="20" fillId="0" borderId="12" xfId="1" applyNumberFormat="1" applyFont="1" applyBorder="1" applyAlignment="1">
      <alignment horizontal="center" vertical="center"/>
    </xf>
    <xf numFmtId="43" fontId="27" fillId="0" borderId="12" xfId="1" applyNumberFormat="1" applyFont="1" applyFill="1" applyBorder="1" applyAlignment="1">
      <alignment horizontal="center" vertical="center"/>
    </xf>
    <xf numFmtId="43" fontId="3" fillId="0" borderId="12" xfId="1" applyNumberFormat="1" applyFont="1" applyFill="1" applyBorder="1" applyAlignment="1">
      <alignment horizontal="center"/>
    </xf>
    <xf numFmtId="43" fontId="20" fillId="0" borderId="12" xfId="1" applyNumberFormat="1" applyFont="1" applyFill="1" applyBorder="1" applyAlignment="1">
      <alignment horizontal="center" vertical="center"/>
    </xf>
    <xf numFmtId="43" fontId="5" fillId="0" borderId="7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43" fontId="3" fillId="2" borderId="12" xfId="1" applyNumberFormat="1" applyFont="1" applyFill="1" applyBorder="1" applyAlignment="1">
      <alignment horizontal="center" vertical="center"/>
    </xf>
    <xf numFmtId="43" fontId="26" fillId="2" borderId="12" xfId="1" applyNumberFormat="1" applyFont="1" applyFill="1" applyBorder="1" applyAlignment="1">
      <alignment horizontal="center" vertical="center"/>
    </xf>
    <xf numFmtId="43" fontId="4" fillId="2" borderId="12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2" fillId="0" borderId="0" xfId="1" applyNumberFormat="1" applyFont="1"/>
    <xf numFmtId="166" fontId="24" fillId="0" borderId="0" xfId="1" applyNumberFormat="1" applyFont="1"/>
    <xf numFmtId="166" fontId="16" fillId="0" borderId="0" xfId="1" applyNumberFormat="1" applyFont="1"/>
    <xf numFmtId="0" fontId="31" fillId="0" borderId="12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vertical="center"/>
    </xf>
    <xf numFmtId="0" fontId="34" fillId="0" borderId="6" xfId="0" applyFont="1" applyFill="1" applyBorder="1" applyAlignment="1">
      <alignment vertical="center" wrapText="1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66" fontId="5" fillId="3" borderId="1" xfId="1" applyNumberFormat="1" applyFont="1" applyFill="1" applyBorder="1" applyAlignment="1">
      <alignment horizontal="center" vertical="center"/>
    </xf>
    <xf numFmtId="166" fontId="5" fillId="3" borderId="8" xfId="1" applyNumberFormat="1" applyFont="1" applyFill="1" applyBorder="1" applyAlignment="1">
      <alignment horizontal="center" vertic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3" borderId="8" xfId="1" applyNumberFormat="1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166" fontId="7" fillId="3" borderId="8" xfId="1" applyNumberFormat="1" applyFont="1" applyFill="1" applyBorder="1" applyAlignment="1">
      <alignment horizontal="center" vertical="center"/>
    </xf>
    <xf numFmtId="166" fontId="18" fillId="3" borderId="1" xfId="1" applyNumberFormat="1" applyFont="1" applyFill="1" applyBorder="1" applyAlignment="1">
      <alignment horizontal="center" vertical="center"/>
    </xf>
    <xf numFmtId="166" fontId="18" fillId="3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B79" sqref="B79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87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88</v>
      </c>
      <c r="F2" s="96"/>
      <c r="G2" s="96"/>
      <c r="H2" s="97"/>
      <c r="I2" s="98" t="s">
        <v>89</v>
      </c>
      <c r="J2" s="99"/>
      <c r="K2" s="99"/>
      <c r="L2" s="100"/>
      <c r="M2" s="98"/>
      <c r="N2" s="99"/>
      <c r="O2" s="99"/>
      <c r="P2" s="100"/>
      <c r="Q2" s="98"/>
      <c r="R2" s="99"/>
      <c r="S2" s="99"/>
      <c r="T2" s="100"/>
      <c r="U2" s="98"/>
      <c r="V2" s="99"/>
      <c r="W2" s="99"/>
      <c r="X2" s="100"/>
      <c r="Y2" s="98"/>
      <c r="Z2" s="99"/>
      <c r="AA2" s="99"/>
      <c r="AB2" s="100"/>
      <c r="AC2" s="101"/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6"/>
      <c r="I4" s="12"/>
      <c r="J4" s="12"/>
      <c r="K4" s="12"/>
      <c r="L4" s="16"/>
      <c r="M4" s="11"/>
      <c r="N4" s="11"/>
      <c r="O4" s="11"/>
      <c r="P4" s="11"/>
      <c r="Q4" s="12"/>
      <c r="R4" s="13"/>
      <c r="S4" s="13"/>
      <c r="T4" s="13"/>
      <c r="U4" s="12"/>
      <c r="V4" s="12"/>
      <c r="W4" s="13"/>
      <c r="X4" s="13"/>
      <c r="Y4" s="12"/>
      <c r="Z4" s="12"/>
      <c r="AA4" s="13"/>
      <c r="AB4" s="13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82</v>
      </c>
      <c r="F5" s="12"/>
      <c r="G5" s="12"/>
      <c r="H5" s="16"/>
      <c r="I5" s="12">
        <v>88</v>
      </c>
      <c r="J5" s="12"/>
      <c r="K5" s="12"/>
      <c r="L5" s="16"/>
      <c r="M5" s="11"/>
      <c r="N5" s="11"/>
      <c r="O5" s="11"/>
      <c r="P5" s="11"/>
      <c r="Q5" s="12"/>
      <c r="R5" s="13"/>
      <c r="S5" s="13"/>
      <c r="T5" s="13"/>
      <c r="U5" s="12"/>
      <c r="V5" s="12"/>
      <c r="W5" s="13"/>
      <c r="X5" s="13"/>
      <c r="Y5" s="12"/>
      <c r="Z5" s="12"/>
      <c r="AA5" s="13"/>
      <c r="AB5" s="13"/>
      <c r="AC5" s="12"/>
      <c r="AD5" s="12"/>
      <c r="AE5" s="12"/>
      <c r="AF5" s="12"/>
      <c r="AG5" s="47">
        <f t="shared" ref="AG5:AG67" si="2">SUM(E5,I5,M5,Q5,U5,Y5,AC5)</f>
        <v>170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170</v>
      </c>
      <c r="AM5" s="51">
        <v>7.01</v>
      </c>
      <c r="AN5" s="52">
        <v>7.22</v>
      </c>
      <c r="AO5" s="53">
        <f t="shared" ref="AO5:AO67" si="5">SUM(AL5*AN5)</f>
        <v>1227.3999999999999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81</v>
      </c>
      <c r="F6" s="12">
        <v>1</v>
      </c>
      <c r="G6" s="12"/>
      <c r="H6" s="16"/>
      <c r="I6" s="12">
        <v>92</v>
      </c>
      <c r="J6" s="12"/>
      <c r="K6" s="12"/>
      <c r="L6" s="16"/>
      <c r="M6" s="11"/>
      <c r="N6" s="11"/>
      <c r="O6" s="11"/>
      <c r="P6" s="11"/>
      <c r="Q6" s="12"/>
      <c r="R6" s="13"/>
      <c r="S6" s="13"/>
      <c r="T6" s="13"/>
      <c r="U6" s="12"/>
      <c r="V6" s="12"/>
      <c r="W6" s="13"/>
      <c r="X6" s="13"/>
      <c r="Y6" s="12"/>
      <c r="Z6" s="12"/>
      <c r="AA6" s="13"/>
      <c r="AB6" s="13"/>
      <c r="AC6" s="12"/>
      <c r="AD6" s="12"/>
      <c r="AE6" s="12"/>
      <c r="AF6" s="12"/>
      <c r="AG6" s="47">
        <f t="shared" si="2"/>
        <v>173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174</v>
      </c>
      <c r="AM6" s="51">
        <v>7.01</v>
      </c>
      <c r="AN6" s="52">
        <v>7.22</v>
      </c>
      <c r="AO6" s="53">
        <f t="shared" si="5"/>
        <v>1256.28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6"/>
      <c r="I7" s="12"/>
      <c r="J7" s="12"/>
      <c r="K7" s="12"/>
      <c r="L7" s="16"/>
      <c r="M7" s="11"/>
      <c r="N7" s="11"/>
      <c r="O7" s="11"/>
      <c r="P7" s="11"/>
      <c r="Q7" s="12"/>
      <c r="R7" s="13"/>
      <c r="S7" s="13"/>
      <c r="T7" s="13"/>
      <c r="U7" s="12"/>
      <c r="V7" s="12"/>
      <c r="W7" s="13"/>
      <c r="X7" s="13"/>
      <c r="Y7" s="12"/>
      <c r="Z7" s="12"/>
      <c r="AA7" s="13"/>
      <c r="AB7" s="13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70</v>
      </c>
      <c r="F8" s="12"/>
      <c r="G8" s="12"/>
      <c r="H8" s="16"/>
      <c r="I8" s="12">
        <v>80</v>
      </c>
      <c r="J8" s="12"/>
      <c r="K8" s="12"/>
      <c r="L8" s="16"/>
      <c r="M8" s="11"/>
      <c r="N8" s="11"/>
      <c r="O8" s="11"/>
      <c r="P8" s="11"/>
      <c r="Q8" s="12"/>
      <c r="R8" s="13"/>
      <c r="S8" s="13"/>
      <c r="T8" s="13"/>
      <c r="U8" s="12"/>
      <c r="V8" s="12"/>
      <c r="W8" s="13"/>
      <c r="X8" s="13"/>
      <c r="Y8" s="12"/>
      <c r="Z8" s="12"/>
      <c r="AA8" s="12"/>
      <c r="AB8" s="12"/>
      <c r="AC8" s="12"/>
      <c r="AD8" s="12"/>
      <c r="AE8" s="12"/>
      <c r="AF8" s="12"/>
      <c r="AG8" s="47">
        <f t="shared" si="2"/>
        <v>150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150</v>
      </c>
      <c r="AM8" s="51">
        <v>9.69</v>
      </c>
      <c r="AN8" s="52">
        <v>9.6199999999999992</v>
      </c>
      <c r="AO8" s="53">
        <f t="shared" si="5"/>
        <v>1442.9999999999998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6"/>
      <c r="I9" s="12"/>
      <c r="J9" s="12"/>
      <c r="K9" s="12"/>
      <c r="L9" s="16"/>
      <c r="M9" s="11"/>
      <c r="N9" s="11"/>
      <c r="O9" s="11"/>
      <c r="P9" s="11"/>
      <c r="Q9" s="12"/>
      <c r="R9" s="13"/>
      <c r="S9" s="13"/>
      <c r="T9" s="13"/>
      <c r="U9" s="12"/>
      <c r="V9" s="12"/>
      <c r="W9" s="13"/>
      <c r="X9" s="13"/>
      <c r="Y9" s="12"/>
      <c r="Z9" s="12"/>
      <c r="AA9" s="13"/>
      <c r="AB9" s="13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>
        <v>72</v>
      </c>
      <c r="F10" s="12"/>
      <c r="G10" s="12"/>
      <c r="H10" s="16"/>
      <c r="I10" s="12">
        <v>82</v>
      </c>
      <c r="J10" s="12"/>
      <c r="K10" s="12"/>
      <c r="L10" s="16"/>
      <c r="M10" s="11"/>
      <c r="N10" s="11"/>
      <c r="O10" s="11"/>
      <c r="P10" s="11"/>
      <c r="Q10" s="12"/>
      <c r="R10" s="13"/>
      <c r="S10" s="13"/>
      <c r="T10" s="13"/>
      <c r="U10" s="12"/>
      <c r="V10" s="12"/>
      <c r="W10" s="13"/>
      <c r="X10" s="13"/>
      <c r="Y10" s="12"/>
      <c r="Z10" s="12"/>
      <c r="AA10" s="13"/>
      <c r="AB10" s="13"/>
      <c r="AC10" s="12"/>
      <c r="AD10" s="12"/>
      <c r="AE10" s="12"/>
      <c r="AF10" s="12"/>
      <c r="AG10" s="47">
        <f t="shared" si="2"/>
        <v>154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154</v>
      </c>
      <c r="AM10" s="51" t="s">
        <v>66</v>
      </c>
      <c r="AN10" s="52">
        <v>9</v>
      </c>
      <c r="AO10" s="53">
        <f t="shared" si="5"/>
        <v>1386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6"/>
      <c r="I11" s="12"/>
      <c r="J11" s="12"/>
      <c r="K11" s="12"/>
      <c r="L11" s="16"/>
      <c r="M11" s="11"/>
      <c r="N11" s="11"/>
      <c r="O11" s="11"/>
      <c r="P11" s="11"/>
      <c r="Q11" s="12"/>
      <c r="R11" s="13"/>
      <c r="S11" s="13"/>
      <c r="T11" s="13"/>
      <c r="U11" s="12"/>
      <c r="V11" s="12"/>
      <c r="W11" s="13"/>
      <c r="X11" s="13"/>
      <c r="Y11" s="12"/>
      <c r="Z11" s="12"/>
      <c r="AA11" s="13"/>
      <c r="AB11" s="13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6"/>
      <c r="I12" s="12"/>
      <c r="J12" s="12"/>
      <c r="K12" s="12"/>
      <c r="L12" s="16"/>
      <c r="M12" s="11"/>
      <c r="N12" s="11"/>
      <c r="O12" s="11"/>
      <c r="P12" s="11"/>
      <c r="Q12" s="12"/>
      <c r="R12" s="13"/>
      <c r="S12" s="13"/>
      <c r="T12" s="13"/>
      <c r="U12" s="12"/>
      <c r="V12" s="12"/>
      <c r="W12" s="13"/>
      <c r="X12" s="13"/>
      <c r="Y12" s="12"/>
      <c r="Z12" s="12"/>
      <c r="AA12" s="13"/>
      <c r="AB12" s="13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6"/>
      <c r="I13" s="12"/>
      <c r="J13" s="12"/>
      <c r="K13" s="12"/>
      <c r="L13" s="16"/>
      <c r="M13" s="11"/>
      <c r="N13" s="11"/>
      <c r="O13" s="11"/>
      <c r="P13" s="11"/>
      <c r="Q13" s="12"/>
      <c r="R13" s="13"/>
      <c r="S13" s="13"/>
      <c r="T13" s="13"/>
      <c r="U13" s="12"/>
      <c r="V13" s="12"/>
      <c r="W13" s="13"/>
      <c r="X13" s="13"/>
      <c r="Y13" s="12"/>
      <c r="Z13" s="12"/>
      <c r="AA13" s="13"/>
      <c r="AB13" s="13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6"/>
      <c r="I14" s="12"/>
      <c r="J14" s="12"/>
      <c r="K14" s="12"/>
      <c r="L14" s="16"/>
      <c r="M14" s="11"/>
      <c r="N14" s="11"/>
      <c r="O14" s="11"/>
      <c r="P14" s="11"/>
      <c r="Q14" s="12"/>
      <c r="R14" s="13"/>
      <c r="S14" s="13"/>
      <c r="T14" s="13"/>
      <c r="U14" s="12"/>
      <c r="V14" s="12"/>
      <c r="W14" s="13"/>
      <c r="X14" s="13"/>
      <c r="Y14" s="12"/>
      <c r="Z14" s="12"/>
      <c r="AA14" s="13"/>
      <c r="AB14" s="13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2"/>
      <c r="G15" s="12"/>
      <c r="H15" s="16"/>
      <c r="I15" s="12"/>
      <c r="J15" s="12"/>
      <c r="K15" s="12"/>
      <c r="L15" s="16"/>
      <c r="M15" s="11"/>
      <c r="N15" s="11"/>
      <c r="O15" s="11"/>
      <c r="P15" s="11"/>
      <c r="Q15" s="12"/>
      <c r="R15" s="13"/>
      <c r="S15" s="13"/>
      <c r="T15" s="13"/>
      <c r="U15" s="12"/>
      <c r="V15" s="12"/>
      <c r="W15" s="13"/>
      <c r="X15" s="13"/>
      <c r="Y15" s="12"/>
      <c r="Z15" s="12"/>
      <c r="AA15" s="13"/>
      <c r="AB15" s="13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6"/>
      <c r="I16" s="12"/>
      <c r="J16" s="12"/>
      <c r="K16" s="12"/>
      <c r="L16" s="16"/>
      <c r="M16" s="11"/>
      <c r="N16" s="11"/>
      <c r="O16" s="11"/>
      <c r="P16" s="11"/>
      <c r="Q16" s="12"/>
      <c r="R16" s="13"/>
      <c r="S16" s="13"/>
      <c r="T16" s="13"/>
      <c r="U16" s="12"/>
      <c r="V16" s="12"/>
      <c r="W16" s="13"/>
      <c r="X16" s="13"/>
      <c r="Y16" s="12"/>
      <c r="Z16" s="12"/>
      <c r="AA16" s="13"/>
      <c r="AB16" s="13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6"/>
      <c r="I17" s="12"/>
      <c r="J17" s="12"/>
      <c r="K17" s="12"/>
      <c r="L17" s="16"/>
      <c r="M17" s="11"/>
      <c r="N17" s="11"/>
      <c r="O17" s="11"/>
      <c r="P17" s="11"/>
      <c r="Q17" s="12"/>
      <c r="R17" s="13"/>
      <c r="S17" s="13"/>
      <c r="T17" s="13"/>
      <c r="U17" s="12"/>
      <c r="V17" s="12"/>
      <c r="W17" s="13"/>
      <c r="X17" s="13"/>
      <c r="Y17" s="13"/>
      <c r="Z17" s="12"/>
      <c r="AA17" s="12"/>
      <c r="AB17" s="13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 t="s">
        <v>76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6"/>
      <c r="I18" s="12"/>
      <c r="J18" s="12"/>
      <c r="K18" s="12"/>
      <c r="L18" s="16"/>
      <c r="M18" s="11"/>
      <c r="N18" s="11"/>
      <c r="O18" s="11"/>
      <c r="P18" s="11"/>
      <c r="Q18" s="12"/>
      <c r="R18" s="13"/>
      <c r="S18" s="13"/>
      <c r="T18" s="13"/>
      <c r="U18" s="12"/>
      <c r="V18" s="12"/>
      <c r="W18" s="13"/>
      <c r="X18" s="13"/>
      <c r="Y18" s="13"/>
      <c r="Z18" s="12"/>
      <c r="AA18" s="12"/>
      <c r="AB18" s="13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 t="s">
        <v>77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6"/>
      <c r="I19" s="12"/>
      <c r="J19" s="12"/>
      <c r="K19" s="12"/>
      <c r="L19" s="16"/>
      <c r="M19" s="11"/>
      <c r="N19" s="11"/>
      <c r="O19" s="11"/>
      <c r="P19" s="11"/>
      <c r="Q19" s="12"/>
      <c r="R19" s="13"/>
      <c r="S19" s="13"/>
      <c r="T19" s="13"/>
      <c r="U19" s="12"/>
      <c r="V19" s="12"/>
      <c r="W19" s="13"/>
      <c r="X19" s="13"/>
      <c r="Y19" s="13"/>
      <c r="Z19" s="12"/>
      <c r="AA19" s="12"/>
      <c r="AB19" s="13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6"/>
      <c r="I20" s="12"/>
      <c r="J20" s="12"/>
      <c r="K20" s="12"/>
      <c r="L20" s="16"/>
      <c r="M20" s="11"/>
      <c r="N20" s="11"/>
      <c r="O20" s="11"/>
      <c r="P20" s="11"/>
      <c r="Q20" s="12"/>
      <c r="R20" s="13"/>
      <c r="S20" s="13"/>
      <c r="T20" s="13"/>
      <c r="U20" s="12"/>
      <c r="V20" s="12"/>
      <c r="W20" s="13"/>
      <c r="X20" s="13"/>
      <c r="Y20" s="13"/>
      <c r="Z20" s="12"/>
      <c r="AA20" s="12"/>
      <c r="AB20" s="13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6"/>
      <c r="I21" s="12"/>
      <c r="J21" s="12"/>
      <c r="K21" s="12"/>
      <c r="L21" s="16"/>
      <c r="M21" s="11"/>
      <c r="N21" s="11"/>
      <c r="O21" s="11"/>
      <c r="P21" s="11"/>
      <c r="Q21" s="12"/>
      <c r="R21" s="13"/>
      <c r="S21" s="13"/>
      <c r="T21" s="13"/>
      <c r="U21" s="12"/>
      <c r="V21" s="12"/>
      <c r="W21" s="13"/>
      <c r="X21" s="13"/>
      <c r="Y21" s="13"/>
      <c r="Z21" s="12"/>
      <c r="AA21" s="12"/>
      <c r="AB21" s="13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6"/>
      <c r="I22" s="12"/>
      <c r="J22" s="12"/>
      <c r="K22" s="12"/>
      <c r="L22" s="16"/>
      <c r="M22" s="11"/>
      <c r="N22" s="11"/>
      <c r="O22" s="11"/>
      <c r="P22" s="11"/>
      <c r="Q22" s="12"/>
      <c r="R22" s="13"/>
      <c r="S22" s="13"/>
      <c r="T22" s="13"/>
      <c r="U22" s="12"/>
      <c r="V22" s="12"/>
      <c r="W22" s="13"/>
      <c r="X22" s="13"/>
      <c r="Y22" s="13"/>
      <c r="Z22" s="12"/>
      <c r="AA22" s="12"/>
      <c r="AB22" s="13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6"/>
      <c r="I23" s="12"/>
      <c r="J23" s="12"/>
      <c r="K23" s="12"/>
      <c r="L23" s="16"/>
      <c r="M23" s="11"/>
      <c r="N23" s="11"/>
      <c r="O23" s="11"/>
      <c r="P23" s="11"/>
      <c r="Q23" s="12"/>
      <c r="R23" s="13"/>
      <c r="S23" s="13"/>
      <c r="T23" s="13"/>
      <c r="U23" s="12"/>
      <c r="V23" s="12"/>
      <c r="W23" s="13"/>
      <c r="X23" s="13"/>
      <c r="Y23" s="13"/>
      <c r="Z23" s="12"/>
      <c r="AA23" s="12"/>
      <c r="AB23" s="13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6"/>
      <c r="I24" s="12"/>
      <c r="J24" s="12"/>
      <c r="K24" s="12"/>
      <c r="L24" s="16"/>
      <c r="M24" s="11"/>
      <c r="N24" s="11"/>
      <c r="O24" s="11"/>
      <c r="P24" s="11"/>
      <c r="Q24" s="12"/>
      <c r="R24" s="13"/>
      <c r="S24" s="13"/>
      <c r="T24" s="13"/>
      <c r="U24" s="12"/>
      <c r="V24" s="12"/>
      <c r="W24" s="13"/>
      <c r="X24" s="13"/>
      <c r="Y24" s="13"/>
      <c r="Z24" s="12"/>
      <c r="AA24" s="12"/>
      <c r="AB24" s="13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6"/>
      <c r="I25" s="12"/>
      <c r="J25" s="12"/>
      <c r="K25" s="12"/>
      <c r="L25" s="16"/>
      <c r="M25" s="11"/>
      <c r="N25" s="11"/>
      <c r="O25" s="11"/>
      <c r="P25" s="11"/>
      <c r="Q25" s="12"/>
      <c r="R25" s="13"/>
      <c r="S25" s="13"/>
      <c r="T25" s="13"/>
      <c r="U25" s="12"/>
      <c r="V25" s="12"/>
      <c r="W25" s="13"/>
      <c r="X25" s="13"/>
      <c r="Y25" s="13"/>
      <c r="Z25" s="12"/>
      <c r="AA25" s="12"/>
      <c r="AB25" s="13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54</v>
      </c>
      <c r="F26" s="12"/>
      <c r="G26" s="12"/>
      <c r="H26" s="16"/>
      <c r="I26" s="12">
        <v>60</v>
      </c>
      <c r="J26" s="12"/>
      <c r="K26" s="12"/>
      <c r="L26" s="16"/>
      <c r="M26" s="11"/>
      <c r="N26" s="11"/>
      <c r="O26" s="11"/>
      <c r="P26" s="11"/>
      <c r="Q26" s="12"/>
      <c r="R26" s="13"/>
      <c r="S26" s="13"/>
      <c r="T26" s="13"/>
      <c r="U26" s="12"/>
      <c r="V26" s="12"/>
      <c r="W26" s="13"/>
      <c r="X26" s="13"/>
      <c r="Y26" s="13"/>
      <c r="Z26" s="12"/>
      <c r="AA26" s="12"/>
      <c r="AB26" s="13"/>
      <c r="AC26" s="12"/>
      <c r="AD26" s="12"/>
      <c r="AE26" s="12"/>
      <c r="AF26" s="12"/>
      <c r="AG26" s="47">
        <f t="shared" si="2"/>
        <v>114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114</v>
      </c>
      <c r="AM26" s="51" t="s">
        <v>74</v>
      </c>
      <c r="AN26" s="52">
        <v>16.489999999999998</v>
      </c>
      <c r="AO26" s="53">
        <f t="shared" si="5"/>
        <v>1879.86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6"/>
      <c r="I27" s="12"/>
      <c r="J27" s="12"/>
      <c r="K27" s="12"/>
      <c r="L27" s="16"/>
      <c r="M27" s="11"/>
      <c r="N27" s="11"/>
      <c r="O27" s="11"/>
      <c r="P27" s="11"/>
      <c r="Q27" s="12"/>
      <c r="R27" s="13"/>
      <c r="S27" s="13"/>
      <c r="T27" s="13"/>
      <c r="U27" s="12"/>
      <c r="V27" s="12"/>
      <c r="W27" s="13"/>
      <c r="X27" s="13"/>
      <c r="Y27" s="13"/>
      <c r="Z27" s="12"/>
      <c r="AA27" s="12"/>
      <c r="AB27" s="13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6"/>
      <c r="I28" s="12"/>
      <c r="J28" s="12"/>
      <c r="K28" s="12"/>
      <c r="L28" s="16"/>
      <c r="M28" s="11"/>
      <c r="N28" s="11"/>
      <c r="O28" s="11"/>
      <c r="P28" s="11"/>
      <c r="Q28" s="12"/>
      <c r="R28" s="13"/>
      <c r="S28" s="13"/>
      <c r="T28" s="13"/>
      <c r="U28" s="12"/>
      <c r="V28" s="12"/>
      <c r="W28" s="13"/>
      <c r="X28" s="13"/>
      <c r="Y28" s="13"/>
      <c r="Z28" s="12"/>
      <c r="AA28" s="12"/>
      <c r="AB28" s="13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6"/>
      <c r="I29" s="12"/>
      <c r="J29" s="12"/>
      <c r="K29" s="12"/>
      <c r="L29" s="16"/>
      <c r="M29" s="11"/>
      <c r="N29" s="11"/>
      <c r="O29" s="11"/>
      <c r="P29" s="11"/>
      <c r="Q29" s="12"/>
      <c r="R29" s="13"/>
      <c r="S29" s="13"/>
      <c r="T29" s="13"/>
      <c r="U29" s="12"/>
      <c r="V29" s="12"/>
      <c r="W29" s="13"/>
      <c r="X29" s="13"/>
      <c r="Y29" s="13"/>
      <c r="Z29" s="12"/>
      <c r="AA29" s="12"/>
      <c r="AB29" s="13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6"/>
      <c r="I30" s="12"/>
      <c r="J30" s="12"/>
      <c r="K30" s="12"/>
      <c r="L30" s="16"/>
      <c r="M30" s="11"/>
      <c r="N30" s="11"/>
      <c r="O30" s="11"/>
      <c r="P30" s="11"/>
      <c r="Q30" s="12"/>
      <c r="R30" s="13"/>
      <c r="S30" s="13"/>
      <c r="T30" s="13"/>
      <c r="U30" s="12"/>
      <c r="V30" s="12"/>
      <c r="W30" s="13"/>
      <c r="X30" s="13"/>
      <c r="Y30" s="13"/>
      <c r="Z30" s="12"/>
      <c r="AA30" s="12"/>
      <c r="AB30" s="13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6"/>
      <c r="I31" s="12"/>
      <c r="J31" s="12"/>
      <c r="K31" s="12"/>
      <c r="L31" s="16"/>
      <c r="M31" s="11"/>
      <c r="N31" s="11"/>
      <c r="O31" s="11"/>
      <c r="P31" s="11"/>
      <c r="Q31" s="12"/>
      <c r="R31" s="13"/>
      <c r="S31" s="13"/>
      <c r="T31" s="13"/>
      <c r="U31" s="12"/>
      <c r="V31" s="12"/>
      <c r="W31" s="13"/>
      <c r="X31" s="13"/>
      <c r="Y31" s="13"/>
      <c r="Z31" s="12"/>
      <c r="AA31" s="12"/>
      <c r="AB31" s="13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>
        <v>17.100000000000001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54</v>
      </c>
      <c r="F32" s="12"/>
      <c r="G32" s="12"/>
      <c r="H32" s="16"/>
      <c r="I32" s="12">
        <v>60</v>
      </c>
      <c r="J32" s="12"/>
      <c r="K32" s="12"/>
      <c r="L32" s="16"/>
      <c r="M32" s="11"/>
      <c r="N32" s="11"/>
      <c r="O32" s="11"/>
      <c r="P32" s="11"/>
      <c r="Q32" s="12"/>
      <c r="R32" s="13"/>
      <c r="S32" s="13"/>
      <c r="T32" s="13"/>
      <c r="U32" s="12"/>
      <c r="V32" s="12"/>
      <c r="W32" s="13"/>
      <c r="X32" s="13"/>
      <c r="Y32" s="13"/>
      <c r="Z32" s="12"/>
      <c r="AA32" s="12"/>
      <c r="AB32" s="13"/>
      <c r="AC32" s="12"/>
      <c r="AD32" s="12"/>
      <c r="AE32" s="12"/>
      <c r="AF32" s="12"/>
      <c r="AG32" s="47">
        <f t="shared" si="2"/>
        <v>114</v>
      </c>
      <c r="AH32" s="48"/>
      <c r="AI32" s="49">
        <f t="shared" si="0"/>
        <v>0</v>
      </c>
      <c r="AJ32" s="47">
        <f t="shared" si="1"/>
        <v>0</v>
      </c>
      <c r="AK32" s="47">
        <f t="shared" si="3"/>
        <v>0</v>
      </c>
      <c r="AL32" s="47">
        <f t="shared" si="4"/>
        <v>114</v>
      </c>
      <c r="AM32" s="51">
        <v>18.899999999999999</v>
      </c>
      <c r="AN32" s="52">
        <v>19.600000000000001</v>
      </c>
      <c r="AO32" s="53">
        <f t="shared" si="5"/>
        <v>2234.4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6"/>
      <c r="I33" s="12"/>
      <c r="J33" s="12"/>
      <c r="K33" s="12"/>
      <c r="L33" s="16"/>
      <c r="M33" s="11"/>
      <c r="N33" s="11"/>
      <c r="O33" s="11"/>
      <c r="P33" s="11"/>
      <c r="Q33" s="12"/>
      <c r="R33" s="13"/>
      <c r="S33" s="13"/>
      <c r="T33" s="13"/>
      <c r="U33" s="12"/>
      <c r="V33" s="12"/>
      <c r="W33" s="13"/>
      <c r="X33" s="13"/>
      <c r="Y33" s="13"/>
      <c r="Z33" s="12"/>
      <c r="AA33" s="12"/>
      <c r="AB33" s="13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6"/>
      <c r="I34" s="12"/>
      <c r="J34" s="12"/>
      <c r="K34" s="12"/>
      <c r="L34" s="16"/>
      <c r="M34" s="11"/>
      <c r="N34" s="11"/>
      <c r="O34" s="11"/>
      <c r="P34" s="11"/>
      <c r="Q34" s="12"/>
      <c r="R34" s="13"/>
      <c r="S34" s="13"/>
      <c r="T34" s="13"/>
      <c r="U34" s="12"/>
      <c r="V34" s="12"/>
      <c r="W34" s="13"/>
      <c r="X34" s="13"/>
      <c r="Y34" s="13"/>
      <c r="Z34" s="12"/>
      <c r="AA34" s="12"/>
      <c r="AB34" s="13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42</v>
      </c>
      <c r="F35" s="12"/>
      <c r="G35" s="12"/>
      <c r="H35" s="16"/>
      <c r="I35" s="12">
        <v>48</v>
      </c>
      <c r="J35" s="12"/>
      <c r="K35" s="12"/>
      <c r="L35" s="16"/>
      <c r="M35" s="11"/>
      <c r="N35" s="11"/>
      <c r="O35" s="11"/>
      <c r="P35" s="11"/>
      <c r="Q35" s="12"/>
      <c r="R35" s="13"/>
      <c r="S35" s="13"/>
      <c r="T35" s="13"/>
      <c r="U35" s="12"/>
      <c r="V35" s="12"/>
      <c r="W35" s="13"/>
      <c r="X35" s="13"/>
      <c r="Y35" s="13"/>
      <c r="Z35" s="12"/>
      <c r="AA35" s="12"/>
      <c r="AB35" s="13"/>
      <c r="AC35" s="12"/>
      <c r="AD35" s="12"/>
      <c r="AE35" s="12"/>
      <c r="AF35" s="12"/>
      <c r="AG35" s="47">
        <f t="shared" si="2"/>
        <v>90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90</v>
      </c>
      <c r="AM35" s="51">
        <v>25.14</v>
      </c>
      <c r="AN35" s="52">
        <v>25.09</v>
      </c>
      <c r="AO35" s="53">
        <f t="shared" si="5"/>
        <v>2258.1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6"/>
      <c r="I36" s="12"/>
      <c r="J36" s="12"/>
      <c r="K36" s="12"/>
      <c r="L36" s="16"/>
      <c r="M36" s="11"/>
      <c r="N36" s="11"/>
      <c r="O36" s="11"/>
      <c r="P36" s="11"/>
      <c r="Q36" s="12"/>
      <c r="R36" s="13"/>
      <c r="S36" s="13"/>
      <c r="T36" s="13"/>
      <c r="U36" s="12"/>
      <c r="V36" s="12"/>
      <c r="W36" s="13"/>
      <c r="X36" s="13"/>
      <c r="Y36" s="13"/>
      <c r="Z36" s="12"/>
      <c r="AA36" s="12"/>
      <c r="AB36" s="13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6"/>
      <c r="I37" s="12"/>
      <c r="J37" s="12"/>
      <c r="K37" s="12"/>
      <c r="L37" s="16"/>
      <c r="M37" s="11"/>
      <c r="N37" s="11"/>
      <c r="O37" s="11"/>
      <c r="P37" s="11"/>
      <c r="Q37" s="12"/>
      <c r="R37" s="13"/>
      <c r="S37" s="13"/>
      <c r="T37" s="13"/>
      <c r="U37" s="12"/>
      <c r="V37" s="12"/>
      <c r="W37" s="13"/>
      <c r="X37" s="13"/>
      <c r="Y37" s="13"/>
      <c r="Z37" s="12"/>
      <c r="AA37" s="12"/>
      <c r="AB37" s="13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>
        <v>46</v>
      </c>
      <c r="F38" s="12"/>
      <c r="G38" s="12"/>
      <c r="H38" s="16"/>
      <c r="I38" s="12">
        <v>52</v>
      </c>
      <c r="J38" s="12"/>
      <c r="K38" s="12"/>
      <c r="L38" s="16"/>
      <c r="M38" s="11"/>
      <c r="N38" s="11"/>
      <c r="O38" s="11"/>
      <c r="P38" s="11"/>
      <c r="Q38" s="12"/>
      <c r="R38" s="13"/>
      <c r="S38" s="13"/>
      <c r="T38" s="13"/>
      <c r="U38" s="12"/>
      <c r="V38" s="12"/>
      <c r="W38" s="13"/>
      <c r="X38" s="13"/>
      <c r="Y38" s="13"/>
      <c r="Z38" s="12"/>
      <c r="AA38" s="12"/>
      <c r="AB38" s="13"/>
      <c r="AC38" s="12"/>
      <c r="AD38" s="12"/>
      <c r="AE38" s="12"/>
      <c r="AF38" s="12"/>
      <c r="AG38" s="47">
        <f t="shared" si="2"/>
        <v>98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98</v>
      </c>
      <c r="AM38" s="51">
        <v>16.39</v>
      </c>
      <c r="AN38" s="52">
        <v>16.579999999999998</v>
      </c>
      <c r="AO38" s="53">
        <f t="shared" si="5"/>
        <v>1624.84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>
        <v>40</v>
      </c>
      <c r="F39" s="12"/>
      <c r="G39" s="12"/>
      <c r="H39" s="16"/>
      <c r="I39" s="12">
        <v>26</v>
      </c>
      <c r="J39" s="12"/>
      <c r="K39" s="12"/>
      <c r="L39" s="16"/>
      <c r="M39" s="11"/>
      <c r="N39" s="11"/>
      <c r="O39" s="11"/>
      <c r="P39" s="11"/>
      <c r="Q39" s="12"/>
      <c r="R39" s="13"/>
      <c r="S39" s="13"/>
      <c r="T39" s="13"/>
      <c r="U39" s="12"/>
      <c r="V39" s="12"/>
      <c r="W39" s="13"/>
      <c r="X39" s="13"/>
      <c r="Y39" s="13"/>
      <c r="Z39" s="12"/>
      <c r="AA39" s="12"/>
      <c r="AB39" s="13"/>
      <c r="AC39" s="12"/>
      <c r="AD39" s="12"/>
      <c r="AE39" s="12"/>
      <c r="AF39" s="12"/>
      <c r="AG39" s="47">
        <f t="shared" si="2"/>
        <v>66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66</v>
      </c>
      <c r="AM39" s="54">
        <v>27.95</v>
      </c>
      <c r="AN39" s="52">
        <v>28.26</v>
      </c>
      <c r="AO39" s="53">
        <f t="shared" si="5"/>
        <v>1865.16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6"/>
      <c r="I40" s="12"/>
      <c r="J40" s="12"/>
      <c r="K40" s="12"/>
      <c r="L40" s="16"/>
      <c r="M40" s="11"/>
      <c r="N40" s="11"/>
      <c r="O40" s="11"/>
      <c r="P40" s="11"/>
      <c r="Q40" s="12"/>
      <c r="R40" s="13"/>
      <c r="S40" s="13"/>
      <c r="T40" s="13"/>
      <c r="U40" s="12"/>
      <c r="V40" s="12"/>
      <c r="W40" s="13"/>
      <c r="X40" s="13"/>
      <c r="Y40" s="13"/>
      <c r="Z40" s="12"/>
      <c r="AA40" s="12"/>
      <c r="AB40" s="13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80</v>
      </c>
      <c r="F41" s="12"/>
      <c r="G41" s="12"/>
      <c r="H41" s="16"/>
      <c r="I41" s="12">
        <v>95</v>
      </c>
      <c r="J41" s="12">
        <v>1</v>
      </c>
      <c r="K41" s="12"/>
      <c r="L41" s="16"/>
      <c r="M41" s="11"/>
      <c r="N41" s="11"/>
      <c r="O41" s="11"/>
      <c r="P41" s="11"/>
      <c r="Q41" s="12"/>
      <c r="R41" s="13"/>
      <c r="S41" s="13"/>
      <c r="T41" s="13"/>
      <c r="U41" s="12"/>
      <c r="V41" s="12"/>
      <c r="W41" s="13"/>
      <c r="X41" s="13"/>
      <c r="Y41" s="13"/>
      <c r="Z41" s="12"/>
      <c r="AA41" s="12"/>
      <c r="AB41" s="13"/>
      <c r="AC41" s="12"/>
      <c r="AD41" s="12"/>
      <c r="AE41" s="12"/>
      <c r="AF41" s="12"/>
      <c r="AG41" s="47">
        <f t="shared" si="2"/>
        <v>175</v>
      </c>
      <c r="AH41" s="48"/>
      <c r="AI41" s="49">
        <f t="shared" si="0"/>
        <v>1</v>
      </c>
      <c r="AJ41" s="47">
        <f t="shared" si="1"/>
        <v>0</v>
      </c>
      <c r="AK41" s="47">
        <f t="shared" si="3"/>
        <v>0</v>
      </c>
      <c r="AL41" s="47">
        <f t="shared" si="4"/>
        <v>176</v>
      </c>
      <c r="AM41" s="54">
        <v>29.35</v>
      </c>
      <c r="AN41" s="52">
        <v>29.24</v>
      </c>
      <c r="AO41" s="53">
        <f t="shared" si="5"/>
        <v>5146.24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2"/>
      <c r="G42" s="12"/>
      <c r="H42" s="16"/>
      <c r="I42" s="12"/>
      <c r="J42" s="12"/>
      <c r="K42" s="12"/>
      <c r="L42" s="16"/>
      <c r="M42" s="11"/>
      <c r="N42" s="11"/>
      <c r="O42" s="11"/>
      <c r="P42" s="11"/>
      <c r="Q42" s="12"/>
      <c r="R42" s="13"/>
      <c r="S42" s="13"/>
      <c r="T42" s="13"/>
      <c r="U42" s="12"/>
      <c r="V42" s="12"/>
      <c r="W42" s="13"/>
      <c r="X42" s="13"/>
      <c r="Y42" s="13"/>
      <c r="Z42" s="12"/>
      <c r="AA42" s="12"/>
      <c r="AB42" s="13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6"/>
      <c r="I43" s="12"/>
      <c r="J43" s="12"/>
      <c r="K43" s="12"/>
      <c r="L43" s="16"/>
      <c r="M43" s="11"/>
      <c r="N43" s="11"/>
      <c r="O43" s="11"/>
      <c r="P43" s="11"/>
      <c r="Q43" s="12"/>
      <c r="R43" s="13"/>
      <c r="S43" s="13"/>
      <c r="T43" s="13"/>
      <c r="U43" s="12"/>
      <c r="V43" s="12"/>
      <c r="W43" s="13"/>
      <c r="X43" s="13"/>
      <c r="Y43" s="13"/>
      <c r="Z43" s="12"/>
      <c r="AA43" s="12"/>
      <c r="AB43" s="13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6"/>
      <c r="I44" s="12"/>
      <c r="J44" s="12"/>
      <c r="K44" s="12"/>
      <c r="L44" s="16"/>
      <c r="M44" s="11"/>
      <c r="N44" s="11"/>
      <c r="O44" s="11"/>
      <c r="P44" s="11"/>
      <c r="Q44" s="12"/>
      <c r="R44" s="13"/>
      <c r="S44" s="13"/>
      <c r="T44" s="13"/>
      <c r="U44" s="12"/>
      <c r="V44" s="12"/>
      <c r="W44" s="13"/>
      <c r="X44" s="13"/>
      <c r="Y44" s="13"/>
      <c r="Z44" s="12"/>
      <c r="AA44" s="12"/>
      <c r="AB44" s="13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>
        <v>36</v>
      </c>
      <c r="F45" s="12"/>
      <c r="G45" s="12"/>
      <c r="H45" s="16"/>
      <c r="I45" s="12">
        <v>44</v>
      </c>
      <c r="J45" s="12"/>
      <c r="K45" s="12"/>
      <c r="L45" s="16"/>
      <c r="M45" s="11"/>
      <c r="N45" s="11"/>
      <c r="O45" s="11"/>
      <c r="P45" s="11"/>
      <c r="Q45" s="12"/>
      <c r="R45" s="13"/>
      <c r="S45" s="13"/>
      <c r="T45" s="13"/>
      <c r="U45" s="12"/>
      <c r="V45" s="12"/>
      <c r="W45" s="13"/>
      <c r="X45" s="13"/>
      <c r="Y45" s="13"/>
      <c r="Z45" s="12"/>
      <c r="AA45" s="12"/>
      <c r="AB45" s="13"/>
      <c r="AC45" s="12"/>
      <c r="AD45" s="12"/>
      <c r="AE45" s="12"/>
      <c r="AF45" s="12"/>
      <c r="AG45" s="47">
        <f t="shared" si="2"/>
        <v>80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80</v>
      </c>
      <c r="AM45" s="54" t="s">
        <v>90</v>
      </c>
      <c r="AN45" s="52">
        <v>29.7</v>
      </c>
      <c r="AO45" s="53">
        <f t="shared" si="5"/>
        <v>2376</v>
      </c>
    </row>
    <row r="46" spans="1:43" s="6" customFormat="1" ht="12" hidden="1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/>
      <c r="F46" s="12"/>
      <c r="G46" s="12"/>
      <c r="H46" s="16"/>
      <c r="I46" s="12"/>
      <c r="J46" s="12"/>
      <c r="K46" s="12"/>
      <c r="L46" s="16"/>
      <c r="M46" s="11"/>
      <c r="N46" s="11"/>
      <c r="O46" s="11"/>
      <c r="P46" s="11"/>
      <c r="Q46" s="12"/>
      <c r="R46" s="13"/>
      <c r="S46" s="13"/>
      <c r="T46" s="13"/>
      <c r="U46" s="12"/>
      <c r="V46" s="12"/>
      <c r="W46" s="13"/>
      <c r="X46" s="13"/>
      <c r="Y46" s="13"/>
      <c r="Z46" s="12"/>
      <c r="AA46" s="12"/>
      <c r="AB46" s="13"/>
      <c r="AC46" s="12"/>
      <c r="AD46" s="12"/>
      <c r="AE46" s="12"/>
      <c r="AF46" s="12"/>
      <c r="AG46" s="47">
        <f t="shared" si="2"/>
        <v>0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0</v>
      </c>
      <c r="AM46" s="54">
        <v>35.5</v>
      </c>
      <c r="AN46" s="52"/>
      <c r="AO46" s="53">
        <f t="shared" si="5"/>
        <v>0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6"/>
      <c r="I47" s="12"/>
      <c r="J47" s="12"/>
      <c r="K47" s="12"/>
      <c r="L47" s="16"/>
      <c r="M47" s="11"/>
      <c r="N47" s="11"/>
      <c r="O47" s="11"/>
      <c r="P47" s="11"/>
      <c r="Q47" s="12"/>
      <c r="R47" s="13"/>
      <c r="S47" s="13"/>
      <c r="T47" s="13"/>
      <c r="U47" s="12"/>
      <c r="V47" s="12"/>
      <c r="W47" s="13"/>
      <c r="X47" s="13"/>
      <c r="Y47" s="13"/>
      <c r="Z47" s="12"/>
      <c r="AA47" s="12"/>
      <c r="AB47" s="13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6"/>
      <c r="I48" s="12"/>
      <c r="J48" s="12"/>
      <c r="K48" s="12"/>
      <c r="L48" s="16"/>
      <c r="M48" s="11"/>
      <c r="N48" s="11"/>
      <c r="O48" s="11"/>
      <c r="P48" s="11"/>
      <c r="Q48" s="12"/>
      <c r="R48" s="13"/>
      <c r="S48" s="13"/>
      <c r="T48" s="13"/>
      <c r="U48" s="12"/>
      <c r="V48" s="12"/>
      <c r="W48" s="13"/>
      <c r="X48" s="13"/>
      <c r="Y48" s="13"/>
      <c r="Z48" s="12"/>
      <c r="AA48" s="12"/>
      <c r="AB48" s="13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6"/>
      <c r="I49" s="12"/>
      <c r="J49" s="12"/>
      <c r="K49" s="12"/>
      <c r="L49" s="16"/>
      <c r="M49" s="11"/>
      <c r="N49" s="11"/>
      <c r="O49" s="11"/>
      <c r="P49" s="11"/>
      <c r="Q49" s="12"/>
      <c r="R49" s="13"/>
      <c r="S49" s="13"/>
      <c r="T49" s="13"/>
      <c r="U49" s="12"/>
      <c r="V49" s="12"/>
      <c r="W49" s="13"/>
      <c r="X49" s="13"/>
      <c r="Y49" s="13"/>
      <c r="Z49" s="12"/>
      <c r="AA49" s="12"/>
      <c r="AB49" s="13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6"/>
      <c r="I50" s="12"/>
      <c r="J50" s="12"/>
      <c r="K50" s="12"/>
      <c r="L50" s="16"/>
      <c r="M50" s="11"/>
      <c r="N50" s="11"/>
      <c r="O50" s="11"/>
      <c r="P50" s="11"/>
      <c r="Q50" s="12"/>
      <c r="R50" s="13"/>
      <c r="S50" s="13"/>
      <c r="T50" s="13"/>
      <c r="U50" s="12"/>
      <c r="V50" s="12"/>
      <c r="W50" s="13"/>
      <c r="X50" s="13"/>
      <c r="Y50" s="13"/>
      <c r="Z50" s="12"/>
      <c r="AA50" s="12"/>
      <c r="AB50" s="13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6"/>
      <c r="I51" s="12"/>
      <c r="J51" s="12"/>
      <c r="K51" s="12"/>
      <c r="L51" s="16"/>
      <c r="M51" s="11"/>
      <c r="N51" s="11"/>
      <c r="O51" s="11"/>
      <c r="P51" s="11"/>
      <c r="Q51" s="12"/>
      <c r="R51" s="13"/>
      <c r="S51" s="13"/>
      <c r="T51" s="13"/>
      <c r="U51" s="12"/>
      <c r="V51" s="12"/>
      <c r="W51" s="13"/>
      <c r="X51" s="13"/>
      <c r="Y51" s="13"/>
      <c r="Z51" s="12"/>
      <c r="AA51" s="12"/>
      <c r="AB51" s="13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6"/>
      <c r="I52" s="12"/>
      <c r="J52" s="12"/>
      <c r="K52" s="12"/>
      <c r="L52" s="16"/>
      <c r="M52" s="11"/>
      <c r="N52" s="11"/>
      <c r="O52" s="11"/>
      <c r="P52" s="11"/>
      <c r="Q52" s="12"/>
      <c r="R52" s="13"/>
      <c r="S52" s="13"/>
      <c r="T52" s="13"/>
      <c r="U52" s="12"/>
      <c r="V52" s="12"/>
      <c r="W52" s="13"/>
      <c r="X52" s="13"/>
      <c r="Y52" s="13"/>
      <c r="Z52" s="12"/>
      <c r="AA52" s="12"/>
      <c r="AB52" s="13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6"/>
      <c r="I53" s="12"/>
      <c r="J53" s="12"/>
      <c r="K53" s="12"/>
      <c r="L53" s="16"/>
      <c r="M53" s="11"/>
      <c r="N53" s="11"/>
      <c r="O53" s="11"/>
      <c r="P53" s="11"/>
      <c r="Q53" s="12"/>
      <c r="R53" s="13"/>
      <c r="S53" s="13"/>
      <c r="T53" s="13"/>
      <c r="U53" s="12"/>
      <c r="V53" s="12"/>
      <c r="W53" s="13"/>
      <c r="X53" s="13"/>
      <c r="Y53" s="13"/>
      <c r="Z53" s="12"/>
      <c r="AA53" s="12"/>
      <c r="AB53" s="13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6"/>
      <c r="I54" s="12"/>
      <c r="J54" s="12"/>
      <c r="K54" s="12"/>
      <c r="L54" s="16"/>
      <c r="M54" s="11"/>
      <c r="N54" s="11"/>
      <c r="O54" s="11"/>
      <c r="P54" s="11"/>
      <c r="Q54" s="12"/>
      <c r="R54" s="13"/>
      <c r="S54" s="13"/>
      <c r="T54" s="13"/>
      <c r="U54" s="12"/>
      <c r="V54" s="12"/>
      <c r="W54" s="13"/>
      <c r="X54" s="13"/>
      <c r="Y54" s="13"/>
      <c r="Z54" s="12"/>
      <c r="AA54" s="12"/>
      <c r="AB54" s="13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6"/>
      <c r="I55" s="12"/>
      <c r="J55" s="12"/>
      <c r="K55" s="12"/>
      <c r="L55" s="16"/>
      <c r="M55" s="11"/>
      <c r="N55" s="11"/>
      <c r="O55" s="11"/>
      <c r="P55" s="11"/>
      <c r="Q55" s="12"/>
      <c r="R55" s="13"/>
      <c r="S55" s="13"/>
      <c r="T55" s="13"/>
      <c r="U55" s="12"/>
      <c r="V55" s="12"/>
      <c r="W55" s="13"/>
      <c r="X55" s="13"/>
      <c r="Y55" s="13"/>
      <c r="Z55" s="12"/>
      <c r="AA55" s="12"/>
      <c r="AB55" s="13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6"/>
      <c r="I56" s="12"/>
      <c r="J56" s="12"/>
      <c r="K56" s="12"/>
      <c r="L56" s="16"/>
      <c r="M56" s="11"/>
      <c r="N56" s="11"/>
      <c r="O56" s="11"/>
      <c r="P56" s="11"/>
      <c r="Q56" s="12"/>
      <c r="R56" s="13"/>
      <c r="S56" s="13"/>
      <c r="T56" s="13"/>
      <c r="U56" s="12"/>
      <c r="V56" s="12"/>
      <c r="W56" s="13"/>
      <c r="X56" s="13"/>
      <c r="Y56" s="13"/>
      <c r="Z56" s="12"/>
      <c r="AA56" s="12"/>
      <c r="AB56" s="13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6"/>
      <c r="I57" s="12"/>
      <c r="J57" s="12"/>
      <c r="K57" s="12"/>
      <c r="L57" s="16"/>
      <c r="M57" s="11"/>
      <c r="N57" s="11"/>
      <c r="O57" s="11"/>
      <c r="P57" s="11"/>
      <c r="Q57" s="12"/>
      <c r="R57" s="13"/>
      <c r="S57" s="13"/>
      <c r="T57" s="13"/>
      <c r="U57" s="12"/>
      <c r="V57" s="12"/>
      <c r="W57" s="13"/>
      <c r="X57" s="13"/>
      <c r="Y57" s="13"/>
      <c r="Z57" s="12"/>
      <c r="AA57" s="12"/>
      <c r="AB57" s="13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3"/>
      <c r="N58" s="13"/>
      <c r="O58" s="13"/>
      <c r="P58" s="13"/>
      <c r="Q58" s="12"/>
      <c r="R58" s="13"/>
      <c r="S58" s="13"/>
      <c r="T58" s="13"/>
      <c r="U58" s="12"/>
      <c r="V58" s="12"/>
      <c r="W58" s="13"/>
      <c r="X58" s="13"/>
      <c r="Y58" s="13"/>
      <c r="Z58" s="12"/>
      <c r="AA58" s="12"/>
      <c r="AB58" s="13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65"/>
      <c r="F59" s="65"/>
      <c r="G59" s="12"/>
      <c r="H59" s="16"/>
      <c r="I59" s="65"/>
      <c r="J59" s="65"/>
      <c r="K59" s="12"/>
      <c r="L59" s="16"/>
      <c r="M59" s="11"/>
      <c r="N59" s="11"/>
      <c r="O59" s="11"/>
      <c r="P59" s="11"/>
      <c r="Q59" s="12"/>
      <c r="R59" s="13"/>
      <c r="S59" s="13"/>
      <c r="T59" s="13"/>
      <c r="U59" s="12"/>
      <c r="V59" s="12"/>
      <c r="W59" s="13"/>
      <c r="X59" s="13"/>
      <c r="Y59" s="13"/>
      <c r="Z59" s="12"/>
      <c r="AA59" s="12"/>
      <c r="AB59" s="13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6"/>
      <c r="I60" s="12"/>
      <c r="J60" s="12"/>
      <c r="K60" s="12"/>
      <c r="L60" s="16"/>
      <c r="M60" s="11"/>
      <c r="N60" s="11"/>
      <c r="O60" s="11"/>
      <c r="P60" s="11"/>
      <c r="Q60" s="12"/>
      <c r="R60" s="13"/>
      <c r="S60" s="13"/>
      <c r="T60" s="13"/>
      <c r="U60" s="12"/>
      <c r="V60" s="12"/>
      <c r="W60" s="13"/>
      <c r="X60" s="13"/>
      <c r="Y60" s="13"/>
      <c r="Z60" s="12"/>
      <c r="AA60" s="12"/>
      <c r="AB60" s="13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6"/>
      <c r="I61" s="12"/>
      <c r="J61" s="12"/>
      <c r="K61" s="12"/>
      <c r="L61" s="16"/>
      <c r="M61" s="11"/>
      <c r="N61" s="11"/>
      <c r="O61" s="11"/>
      <c r="P61" s="11"/>
      <c r="Q61" s="12"/>
      <c r="R61" s="13"/>
      <c r="S61" s="13"/>
      <c r="T61" s="13"/>
      <c r="U61" s="12"/>
      <c r="V61" s="12"/>
      <c r="W61" s="13"/>
      <c r="X61" s="13"/>
      <c r="Y61" s="13"/>
      <c r="Z61" s="12"/>
      <c r="AA61" s="12"/>
      <c r="AB61" s="13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6"/>
      <c r="I62" s="12"/>
      <c r="J62" s="12"/>
      <c r="K62" s="12"/>
      <c r="L62" s="16"/>
      <c r="M62" s="11"/>
      <c r="N62" s="11"/>
      <c r="O62" s="11"/>
      <c r="P62" s="11"/>
      <c r="Q62" s="12"/>
      <c r="R62" s="13"/>
      <c r="S62" s="13"/>
      <c r="T62" s="13"/>
      <c r="U62" s="12"/>
      <c r="V62" s="12"/>
      <c r="W62" s="13"/>
      <c r="X62" s="13"/>
      <c r="Y62" s="13"/>
      <c r="Z62" s="12"/>
      <c r="AA62" s="12"/>
      <c r="AB62" s="13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6"/>
      <c r="I63" s="12"/>
      <c r="J63" s="12"/>
      <c r="K63" s="12"/>
      <c r="L63" s="16"/>
      <c r="M63" s="11"/>
      <c r="N63" s="11"/>
      <c r="O63" s="11"/>
      <c r="P63" s="11"/>
      <c r="Q63" s="12"/>
      <c r="R63" s="13"/>
      <c r="S63" s="13"/>
      <c r="T63" s="13"/>
      <c r="U63" s="12"/>
      <c r="V63" s="12"/>
      <c r="W63" s="13"/>
      <c r="X63" s="13"/>
      <c r="Y63" s="13"/>
      <c r="Z63" s="12"/>
      <c r="AA63" s="12"/>
      <c r="AB63" s="13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6"/>
      <c r="I64" s="12"/>
      <c r="J64" s="12"/>
      <c r="K64" s="12"/>
      <c r="L64" s="16"/>
      <c r="M64" s="11"/>
      <c r="N64" s="11"/>
      <c r="O64" s="11"/>
      <c r="P64" s="11"/>
      <c r="Q64" s="12"/>
      <c r="R64" s="13"/>
      <c r="S64" s="13"/>
      <c r="T64" s="13"/>
      <c r="U64" s="12"/>
      <c r="V64" s="12"/>
      <c r="W64" s="13"/>
      <c r="X64" s="13"/>
      <c r="Y64" s="13"/>
      <c r="Z64" s="12"/>
      <c r="AA64" s="12"/>
      <c r="AB64" s="13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110</v>
      </c>
      <c r="F65" s="35"/>
      <c r="G65" s="35"/>
      <c r="H65" s="66"/>
      <c r="I65" s="35">
        <v>122</v>
      </c>
      <c r="J65" s="35"/>
      <c r="K65" s="35"/>
      <c r="L65" s="66"/>
      <c r="M65" s="67"/>
      <c r="N65" s="67"/>
      <c r="O65" s="67"/>
      <c r="P65" s="67"/>
      <c r="Q65" s="35"/>
      <c r="R65" s="68"/>
      <c r="S65" s="68"/>
      <c r="T65" s="68"/>
      <c r="U65" s="35"/>
      <c r="V65" s="35"/>
      <c r="W65" s="68"/>
      <c r="X65" s="68"/>
      <c r="Y65" s="13"/>
      <c r="Z65" s="12"/>
      <c r="AA65" s="12"/>
      <c r="AB65" s="13"/>
      <c r="AC65" s="35"/>
      <c r="AD65" s="35"/>
      <c r="AE65" s="35"/>
      <c r="AF65" s="35"/>
      <c r="AG65" s="47">
        <f t="shared" si="2"/>
        <v>232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232</v>
      </c>
      <c r="AM65" s="51" t="s">
        <v>86</v>
      </c>
      <c r="AN65" s="52">
        <v>7.7</v>
      </c>
      <c r="AO65" s="53">
        <f t="shared" si="5"/>
        <v>1786.4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6"/>
      <c r="I66" s="12"/>
      <c r="J66" s="12"/>
      <c r="K66" s="12"/>
      <c r="L66" s="16"/>
      <c r="M66" s="11"/>
      <c r="N66" s="11"/>
      <c r="O66" s="11"/>
      <c r="P66" s="11"/>
      <c r="Q66" s="12"/>
      <c r="R66" s="13"/>
      <c r="S66" s="13"/>
      <c r="T66" s="13"/>
      <c r="U66" s="12"/>
      <c r="V66" s="12"/>
      <c r="W66" s="13"/>
      <c r="X66" s="13"/>
      <c r="Y66" s="68"/>
      <c r="Z66" s="35"/>
      <c r="AA66" s="35"/>
      <c r="AB66" s="68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6"/>
      <c r="I67" s="12"/>
      <c r="J67" s="12"/>
      <c r="K67" s="12"/>
      <c r="L67" s="16"/>
      <c r="M67" s="11"/>
      <c r="N67" s="11"/>
      <c r="O67" s="11"/>
      <c r="P67" s="11"/>
      <c r="Q67" s="12"/>
      <c r="R67" s="13"/>
      <c r="S67" s="13"/>
      <c r="T67" s="13"/>
      <c r="U67" s="12"/>
      <c r="V67" s="12"/>
      <c r="W67" s="13"/>
      <c r="X67" s="13"/>
      <c r="Y67" s="13"/>
      <c r="Z67" s="12"/>
      <c r="AA67" s="12"/>
      <c r="AB67" s="13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767</v>
      </c>
      <c r="F68" s="11">
        <f t="shared" ref="F68:AF68" si="7">SUM(F4:F67)</f>
        <v>1</v>
      </c>
      <c r="G68" s="11">
        <f t="shared" si="7"/>
        <v>0</v>
      </c>
      <c r="H68" s="11">
        <f t="shared" si="7"/>
        <v>0</v>
      </c>
      <c r="I68" s="11">
        <f t="shared" si="7"/>
        <v>849</v>
      </c>
      <c r="J68" s="11">
        <f t="shared" si="7"/>
        <v>1</v>
      </c>
      <c r="K68" s="11">
        <f t="shared" si="7"/>
        <v>0</v>
      </c>
      <c r="L68" s="11">
        <f t="shared" si="7"/>
        <v>0</v>
      </c>
      <c r="M68" s="11">
        <f t="shared" si="7"/>
        <v>0</v>
      </c>
      <c r="N68" s="11">
        <f t="shared" si="7"/>
        <v>0</v>
      </c>
      <c r="O68" s="11">
        <f t="shared" si="7"/>
        <v>0</v>
      </c>
      <c r="P68" s="11">
        <f t="shared" si="7"/>
        <v>0</v>
      </c>
      <c r="Q68" s="11">
        <f t="shared" si="7"/>
        <v>0</v>
      </c>
      <c r="R68" s="11">
        <f t="shared" si="7"/>
        <v>0</v>
      </c>
      <c r="S68" s="11">
        <f t="shared" si="7"/>
        <v>0</v>
      </c>
      <c r="T68" s="11">
        <f t="shared" si="7"/>
        <v>0</v>
      </c>
      <c r="U68" s="11">
        <f t="shared" si="7"/>
        <v>0</v>
      </c>
      <c r="V68" s="11">
        <f t="shared" si="7"/>
        <v>0</v>
      </c>
      <c r="W68" s="11">
        <f t="shared" si="7"/>
        <v>0</v>
      </c>
      <c r="X68" s="11">
        <f t="shared" si="7"/>
        <v>0</v>
      </c>
      <c r="Y68" s="11">
        <f t="shared" si="7"/>
        <v>0</v>
      </c>
      <c r="Z68" s="11">
        <f t="shared" si="7"/>
        <v>0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1616</v>
      </c>
      <c r="AH68" s="45">
        <f>SUM(AH4:AH67)</f>
        <v>0</v>
      </c>
      <c r="AI68" s="44">
        <f t="shared" ref="AI68:AL68" si="8">SUM(AI4:AI67)</f>
        <v>2</v>
      </c>
      <c r="AJ68" s="44">
        <f t="shared" si="8"/>
        <v>0</v>
      </c>
      <c r="AK68" s="44">
        <f t="shared" si="8"/>
        <v>0</v>
      </c>
      <c r="AL68" s="44">
        <f t="shared" si="8"/>
        <v>1618</v>
      </c>
      <c r="AM68" s="46"/>
      <c r="AN68" s="39"/>
      <c r="AO68" s="40">
        <f>SUM(AO4:AO67)</f>
        <v>24483.68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0"/>
      <c r="AD69" s="10"/>
      <c r="AE69" s="10"/>
      <c r="AF69" s="10"/>
      <c r="AG69" s="58">
        <f>SUM(AG68/AL68*100)</f>
        <v>99.876390605686026</v>
      </c>
      <c r="AH69" s="59">
        <f>SUM(AH68/AL68*100)</f>
        <v>0</v>
      </c>
      <c r="AI69" s="60">
        <f>SUM(AI68/AL68*100)</f>
        <v>0.12360939431396785</v>
      </c>
      <c r="AJ69" s="58">
        <f>SUM(AJ68/AL68*100)</f>
        <v>0</v>
      </c>
      <c r="AK69" s="58">
        <f>SUM(AK68/AL68*100)</f>
        <v>0</v>
      </c>
      <c r="AL69" s="61"/>
      <c r="AM69" s="41" t="s">
        <v>85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0"/>
      <c r="AL70" s="118">
        <f>SUM(AL68/2)</f>
        <v>809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768</v>
      </c>
      <c r="I71" s="3">
        <f>SUM(I68,J68,K68,L68)</f>
        <v>850</v>
      </c>
      <c r="M71" s="4">
        <f>SUM(M68,N68,O68,P68)</f>
        <v>0</v>
      </c>
      <c r="Q71" s="4">
        <f>SUM(Q68,R68,S68,T68)</f>
        <v>0</v>
      </c>
      <c r="U71" s="4">
        <f>SUM(U68,V68,W68,X68)</f>
        <v>0</v>
      </c>
      <c r="Y71" s="4">
        <f>SUM(Y68,Z68,AA68,AB68)</f>
        <v>0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1618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227.40"/>
        <filter val="1,256.28"/>
        <filter val="1,386.00"/>
        <filter val="1,443.00"/>
        <filter val="1,624.84"/>
        <filter val="1,786.40"/>
        <filter val="1,865.16"/>
        <filter val="1,879.86"/>
        <filter val="2,234.40"/>
        <filter val="2,258.10"/>
        <filter val="2,376.00"/>
        <filter val="24,483.7"/>
        <filter val="5,146.24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Q50" sqref="AQ50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156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157</v>
      </c>
      <c r="F2" s="96"/>
      <c r="G2" s="96"/>
      <c r="H2" s="97"/>
      <c r="I2" s="98" t="s">
        <v>158</v>
      </c>
      <c r="J2" s="99"/>
      <c r="K2" s="99"/>
      <c r="L2" s="100"/>
      <c r="M2" s="98" t="s">
        <v>159</v>
      </c>
      <c r="N2" s="99"/>
      <c r="O2" s="99"/>
      <c r="P2" s="100"/>
      <c r="Q2" s="98" t="s">
        <v>160</v>
      </c>
      <c r="R2" s="99"/>
      <c r="S2" s="99"/>
      <c r="T2" s="100"/>
      <c r="U2" s="98" t="s">
        <v>161</v>
      </c>
      <c r="V2" s="99"/>
      <c r="W2" s="99"/>
      <c r="X2" s="100"/>
      <c r="Y2" s="98" t="s">
        <v>162</v>
      </c>
      <c r="Z2" s="99"/>
      <c r="AA2" s="99"/>
      <c r="AB2" s="100"/>
      <c r="AC2" s="101" t="s">
        <v>163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6"/>
      <c r="I4" s="12"/>
      <c r="J4" s="12"/>
      <c r="K4" s="12"/>
      <c r="L4" s="16"/>
      <c r="M4" s="12"/>
      <c r="N4" s="12"/>
      <c r="O4" s="12"/>
      <c r="P4" s="12"/>
      <c r="Q4" s="12"/>
      <c r="R4" s="12"/>
      <c r="S4" s="12"/>
      <c r="T4" s="12"/>
      <c r="U4" s="11"/>
      <c r="V4" s="11"/>
      <c r="W4" s="11"/>
      <c r="X4" s="11"/>
      <c r="Y4" s="12"/>
      <c r="Z4" s="12"/>
      <c r="AA4" s="12"/>
      <c r="AB4" s="16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88</v>
      </c>
      <c r="F5" s="12"/>
      <c r="G5" s="12"/>
      <c r="H5" s="16"/>
      <c r="I5" s="12">
        <v>99</v>
      </c>
      <c r="J5" s="12">
        <v>1</v>
      </c>
      <c r="K5" s="12"/>
      <c r="L5" s="16"/>
      <c r="M5" s="12">
        <v>100</v>
      </c>
      <c r="N5" s="12"/>
      <c r="O5" s="12"/>
      <c r="P5" s="12"/>
      <c r="Q5" s="12">
        <v>102</v>
      </c>
      <c r="R5" s="12"/>
      <c r="S5" s="12"/>
      <c r="T5" s="12"/>
      <c r="U5" s="11">
        <v>102</v>
      </c>
      <c r="V5" s="11"/>
      <c r="W5" s="11"/>
      <c r="X5" s="11"/>
      <c r="Y5" s="12">
        <v>99</v>
      </c>
      <c r="Z5" s="12"/>
      <c r="AA5" s="12">
        <v>1</v>
      </c>
      <c r="AB5" s="16"/>
      <c r="AC5" s="12"/>
      <c r="AD5" s="12"/>
      <c r="AE5" s="12"/>
      <c r="AF5" s="12"/>
      <c r="AG5" s="47">
        <f t="shared" ref="AG5:AG67" si="2">SUM(E5,I5,M5,Q5,U5,Y5,AC5)</f>
        <v>590</v>
      </c>
      <c r="AH5" s="48"/>
      <c r="AI5" s="49">
        <f t="shared" si="0"/>
        <v>1</v>
      </c>
      <c r="AJ5" s="47">
        <f t="shared" si="1"/>
        <v>1</v>
      </c>
      <c r="AK5" s="47">
        <f t="shared" ref="AK5:AK67" si="3">SUM(AF5,AB5,X5,T5,P5,L5,H5)</f>
        <v>0</v>
      </c>
      <c r="AL5" s="47">
        <f t="shared" ref="AL5:AL67" si="4">SUM(AG5:AK5)</f>
        <v>592</v>
      </c>
      <c r="AM5" s="51">
        <v>7.01</v>
      </c>
      <c r="AN5" s="52">
        <v>7.16</v>
      </c>
      <c r="AO5" s="53">
        <f t="shared" ref="AO5:AO67" si="5">SUM(AL5*AN5)</f>
        <v>4238.72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92</v>
      </c>
      <c r="F6" s="12"/>
      <c r="G6" s="12"/>
      <c r="H6" s="16"/>
      <c r="I6" s="12">
        <v>102</v>
      </c>
      <c r="J6" s="12"/>
      <c r="K6" s="12"/>
      <c r="L6" s="16"/>
      <c r="M6" s="12">
        <v>102</v>
      </c>
      <c r="N6" s="12"/>
      <c r="O6" s="12"/>
      <c r="P6" s="12"/>
      <c r="Q6" s="12">
        <v>102</v>
      </c>
      <c r="R6" s="12"/>
      <c r="S6" s="12"/>
      <c r="T6" s="12"/>
      <c r="U6" s="11">
        <v>102</v>
      </c>
      <c r="V6" s="11"/>
      <c r="W6" s="11"/>
      <c r="X6" s="11"/>
      <c r="Y6" s="12">
        <v>102</v>
      </c>
      <c r="Z6" s="12"/>
      <c r="AA6" s="12"/>
      <c r="AB6" s="16"/>
      <c r="AC6" s="12"/>
      <c r="AD6" s="12"/>
      <c r="AE6" s="12"/>
      <c r="AF6" s="12"/>
      <c r="AG6" s="47">
        <f t="shared" si="2"/>
        <v>602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602</v>
      </c>
      <c r="AM6" s="51">
        <v>7.01</v>
      </c>
      <c r="AN6" s="52">
        <v>7.19</v>
      </c>
      <c r="AO6" s="53">
        <f t="shared" si="5"/>
        <v>4328.38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6"/>
      <c r="I7" s="12"/>
      <c r="J7" s="12"/>
      <c r="K7" s="12"/>
      <c r="L7" s="16"/>
      <c r="M7" s="12"/>
      <c r="N7" s="12"/>
      <c r="O7" s="12"/>
      <c r="P7" s="12"/>
      <c r="Q7" s="12"/>
      <c r="R7" s="12"/>
      <c r="S7" s="12"/>
      <c r="T7" s="12"/>
      <c r="U7" s="11"/>
      <c r="V7" s="11"/>
      <c r="W7" s="11"/>
      <c r="X7" s="11"/>
      <c r="Y7" s="12"/>
      <c r="Z7" s="12"/>
      <c r="AA7" s="12"/>
      <c r="AB7" s="16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79</v>
      </c>
      <c r="F8" s="12">
        <v>1</v>
      </c>
      <c r="G8" s="12"/>
      <c r="H8" s="16"/>
      <c r="I8" s="12">
        <v>88</v>
      </c>
      <c r="J8" s="12"/>
      <c r="K8" s="12"/>
      <c r="L8" s="16"/>
      <c r="M8" s="12">
        <v>87</v>
      </c>
      <c r="N8" s="12">
        <v>3</v>
      </c>
      <c r="O8" s="12"/>
      <c r="P8" s="12"/>
      <c r="Q8" s="12">
        <v>88</v>
      </c>
      <c r="R8" s="12"/>
      <c r="S8" s="12"/>
      <c r="T8" s="12"/>
      <c r="U8" s="11">
        <v>90</v>
      </c>
      <c r="V8" s="11"/>
      <c r="W8" s="11"/>
      <c r="X8" s="11"/>
      <c r="Y8" s="12">
        <v>90</v>
      </c>
      <c r="Z8" s="12"/>
      <c r="AA8" s="12"/>
      <c r="AB8" s="16"/>
      <c r="AC8" s="12"/>
      <c r="AD8" s="12"/>
      <c r="AE8" s="12"/>
      <c r="AF8" s="12"/>
      <c r="AG8" s="47">
        <f t="shared" si="2"/>
        <v>522</v>
      </c>
      <c r="AH8" s="48"/>
      <c r="AI8" s="49">
        <f t="shared" si="0"/>
        <v>4</v>
      </c>
      <c r="AJ8" s="47">
        <f t="shared" si="1"/>
        <v>0</v>
      </c>
      <c r="AK8" s="47">
        <f t="shared" si="3"/>
        <v>0</v>
      </c>
      <c r="AL8" s="47">
        <f t="shared" si="4"/>
        <v>526</v>
      </c>
      <c r="AM8" s="51">
        <v>9.69</v>
      </c>
      <c r="AN8" s="52">
        <v>9.24</v>
      </c>
      <c r="AO8" s="53">
        <f t="shared" si="5"/>
        <v>4860.24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1"/>
      <c r="V9" s="11"/>
      <c r="W9" s="11"/>
      <c r="X9" s="11"/>
      <c r="Y9" s="12"/>
      <c r="Z9" s="12"/>
      <c r="AA9" s="12"/>
      <c r="AB9" s="16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6"/>
      <c r="I10" s="12"/>
      <c r="J10" s="12"/>
      <c r="K10" s="12"/>
      <c r="L10" s="16"/>
      <c r="M10" s="12"/>
      <c r="N10" s="12"/>
      <c r="O10" s="12"/>
      <c r="P10" s="12"/>
      <c r="Q10" s="12"/>
      <c r="R10" s="12"/>
      <c r="S10" s="12"/>
      <c r="T10" s="12"/>
      <c r="U10" s="11"/>
      <c r="V10" s="11"/>
      <c r="W10" s="11"/>
      <c r="X10" s="11"/>
      <c r="Y10" s="12"/>
      <c r="Z10" s="12"/>
      <c r="AA10" s="12"/>
      <c r="AB10" s="16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6"/>
      <c r="I11" s="12"/>
      <c r="J11" s="12"/>
      <c r="K11" s="12"/>
      <c r="L11" s="16"/>
      <c r="M11" s="12"/>
      <c r="N11" s="12"/>
      <c r="O11" s="12"/>
      <c r="P11" s="12"/>
      <c r="Q11" s="12"/>
      <c r="R11" s="12"/>
      <c r="S11" s="12"/>
      <c r="T11" s="12"/>
      <c r="U11" s="11"/>
      <c r="V11" s="11"/>
      <c r="W11" s="11"/>
      <c r="X11" s="11"/>
      <c r="Y11" s="12"/>
      <c r="Z11" s="12"/>
      <c r="AA11" s="12"/>
      <c r="AB11" s="16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6"/>
      <c r="I12" s="12"/>
      <c r="J12" s="12"/>
      <c r="K12" s="12"/>
      <c r="L12" s="16"/>
      <c r="M12" s="12"/>
      <c r="N12" s="12"/>
      <c r="O12" s="12"/>
      <c r="P12" s="12"/>
      <c r="Q12" s="12"/>
      <c r="R12" s="12"/>
      <c r="S12" s="12"/>
      <c r="T12" s="12"/>
      <c r="U12" s="11"/>
      <c r="V12" s="11"/>
      <c r="W12" s="11"/>
      <c r="X12" s="11"/>
      <c r="Y12" s="12"/>
      <c r="Z12" s="12"/>
      <c r="AA12" s="12"/>
      <c r="AB12" s="16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6"/>
      <c r="I13" s="12"/>
      <c r="J13" s="12"/>
      <c r="K13" s="12"/>
      <c r="L13" s="16"/>
      <c r="M13" s="12"/>
      <c r="N13" s="12"/>
      <c r="O13" s="12"/>
      <c r="P13" s="12"/>
      <c r="Q13" s="12"/>
      <c r="R13" s="12"/>
      <c r="S13" s="12"/>
      <c r="T13" s="12"/>
      <c r="U13" s="11"/>
      <c r="V13" s="11"/>
      <c r="W13" s="11"/>
      <c r="X13" s="11"/>
      <c r="Y13" s="12"/>
      <c r="Z13" s="12"/>
      <c r="AA13" s="12"/>
      <c r="AB13" s="16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6"/>
      <c r="I14" s="12"/>
      <c r="J14" s="12"/>
      <c r="K14" s="12"/>
      <c r="L14" s="16"/>
      <c r="M14" s="12"/>
      <c r="N14" s="12"/>
      <c r="O14" s="12"/>
      <c r="P14" s="12"/>
      <c r="Q14" s="12"/>
      <c r="R14" s="12"/>
      <c r="S14" s="12"/>
      <c r="T14" s="12"/>
      <c r="U14" s="11"/>
      <c r="V14" s="11"/>
      <c r="W14" s="11"/>
      <c r="X14" s="11"/>
      <c r="Y14" s="12"/>
      <c r="Z14" s="12"/>
      <c r="AA14" s="12"/>
      <c r="AB14" s="16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78</v>
      </c>
      <c r="F15" s="12"/>
      <c r="G15" s="12"/>
      <c r="H15" s="16"/>
      <c r="I15" s="12">
        <v>90</v>
      </c>
      <c r="J15" s="12"/>
      <c r="K15" s="12"/>
      <c r="L15" s="16"/>
      <c r="M15" s="12">
        <v>89</v>
      </c>
      <c r="N15" s="12">
        <v>1</v>
      </c>
      <c r="O15" s="12"/>
      <c r="P15" s="12"/>
      <c r="Q15" s="12">
        <v>90</v>
      </c>
      <c r="R15" s="12"/>
      <c r="S15" s="12"/>
      <c r="T15" s="12"/>
      <c r="U15" s="11">
        <v>90</v>
      </c>
      <c r="V15" s="11"/>
      <c r="W15" s="11"/>
      <c r="X15" s="11"/>
      <c r="Y15" s="12">
        <v>86</v>
      </c>
      <c r="Z15" s="12">
        <v>1</v>
      </c>
      <c r="AA15" s="12"/>
      <c r="AB15" s="16"/>
      <c r="AC15" s="12"/>
      <c r="AD15" s="12"/>
      <c r="AE15" s="12"/>
      <c r="AF15" s="12"/>
      <c r="AG15" s="47">
        <f t="shared" si="2"/>
        <v>523</v>
      </c>
      <c r="AH15" s="48"/>
      <c r="AI15" s="49">
        <f t="shared" si="0"/>
        <v>2</v>
      </c>
      <c r="AJ15" s="47">
        <f t="shared" si="1"/>
        <v>0</v>
      </c>
      <c r="AK15" s="47">
        <f t="shared" si="3"/>
        <v>0</v>
      </c>
      <c r="AL15" s="47">
        <f t="shared" si="4"/>
        <v>525</v>
      </c>
      <c r="AM15" s="51">
        <v>10.69</v>
      </c>
      <c r="AN15" s="52">
        <v>10.44</v>
      </c>
      <c r="AO15" s="53">
        <f t="shared" si="5"/>
        <v>5481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6"/>
      <c r="I16" s="12"/>
      <c r="J16" s="12"/>
      <c r="K16" s="12"/>
      <c r="L16" s="16"/>
      <c r="M16" s="12"/>
      <c r="N16" s="12"/>
      <c r="O16" s="12"/>
      <c r="P16" s="12"/>
      <c r="Q16" s="12"/>
      <c r="R16" s="12"/>
      <c r="S16" s="12"/>
      <c r="T16" s="12"/>
      <c r="U16" s="11"/>
      <c r="V16" s="11"/>
      <c r="W16" s="11"/>
      <c r="X16" s="11"/>
      <c r="Y16" s="12"/>
      <c r="Z16" s="12"/>
      <c r="AA16" s="12"/>
      <c r="AB16" s="16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6"/>
      <c r="I17" s="12"/>
      <c r="J17" s="12"/>
      <c r="K17" s="12"/>
      <c r="L17" s="16"/>
      <c r="M17" s="12"/>
      <c r="N17" s="12"/>
      <c r="O17" s="12"/>
      <c r="P17" s="12"/>
      <c r="Q17" s="12"/>
      <c r="R17" s="12"/>
      <c r="S17" s="12"/>
      <c r="T17" s="12"/>
      <c r="U17" s="11"/>
      <c r="V17" s="11"/>
      <c r="W17" s="11"/>
      <c r="X17" s="11"/>
      <c r="Y17" s="12"/>
      <c r="Z17" s="12"/>
      <c r="AA17" s="12"/>
      <c r="AB17" s="16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6"/>
      <c r="I18" s="12"/>
      <c r="J18" s="12"/>
      <c r="K18" s="12"/>
      <c r="L18" s="16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  <c r="Y18" s="12"/>
      <c r="Z18" s="12"/>
      <c r="AA18" s="12"/>
      <c r="AB18" s="16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6"/>
      <c r="I19" s="12"/>
      <c r="J19" s="12"/>
      <c r="K19" s="12"/>
      <c r="L19" s="16"/>
      <c r="M19" s="12"/>
      <c r="N19" s="12"/>
      <c r="O19" s="12"/>
      <c r="P19" s="12"/>
      <c r="Q19" s="12"/>
      <c r="R19" s="12"/>
      <c r="S19" s="12"/>
      <c r="T19" s="12"/>
      <c r="U19" s="11"/>
      <c r="V19" s="11"/>
      <c r="W19" s="11"/>
      <c r="X19" s="11"/>
      <c r="Y19" s="12"/>
      <c r="Z19" s="12"/>
      <c r="AA19" s="12"/>
      <c r="AB19" s="16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6"/>
      <c r="I20" s="12"/>
      <c r="J20" s="12"/>
      <c r="K20" s="12"/>
      <c r="L20" s="16"/>
      <c r="M20" s="12"/>
      <c r="N20" s="12"/>
      <c r="O20" s="12"/>
      <c r="P20" s="12"/>
      <c r="Q20" s="12"/>
      <c r="R20" s="12"/>
      <c r="S20" s="12"/>
      <c r="T20" s="12"/>
      <c r="U20" s="11"/>
      <c r="V20" s="11"/>
      <c r="W20" s="11"/>
      <c r="X20" s="11"/>
      <c r="Y20" s="12"/>
      <c r="Z20" s="12"/>
      <c r="AA20" s="12"/>
      <c r="AB20" s="16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6"/>
      <c r="I21" s="12"/>
      <c r="J21" s="12"/>
      <c r="K21" s="12"/>
      <c r="L21" s="16"/>
      <c r="M21" s="12"/>
      <c r="N21" s="12"/>
      <c r="O21" s="12"/>
      <c r="P21" s="12"/>
      <c r="Q21" s="12"/>
      <c r="R21" s="12"/>
      <c r="S21" s="12"/>
      <c r="T21" s="12"/>
      <c r="U21" s="11"/>
      <c r="V21" s="11"/>
      <c r="W21" s="11"/>
      <c r="X21" s="11"/>
      <c r="Y21" s="12"/>
      <c r="Z21" s="12"/>
      <c r="AA21" s="12"/>
      <c r="AB21" s="16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6"/>
      <c r="I22" s="12"/>
      <c r="J22" s="12"/>
      <c r="K22" s="12"/>
      <c r="L22" s="16"/>
      <c r="M22" s="12"/>
      <c r="N22" s="12"/>
      <c r="O22" s="12"/>
      <c r="P22" s="12"/>
      <c r="Q22" s="12"/>
      <c r="R22" s="12"/>
      <c r="S22" s="12"/>
      <c r="T22" s="12"/>
      <c r="U22" s="11"/>
      <c r="V22" s="11"/>
      <c r="W22" s="11"/>
      <c r="X22" s="11"/>
      <c r="Y22" s="12"/>
      <c r="Z22" s="12"/>
      <c r="AA22" s="12"/>
      <c r="AB22" s="16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6"/>
      <c r="I23" s="12"/>
      <c r="J23" s="12"/>
      <c r="K23" s="12"/>
      <c r="L23" s="16"/>
      <c r="M23" s="12"/>
      <c r="N23" s="12"/>
      <c r="O23" s="12"/>
      <c r="P23" s="12"/>
      <c r="Q23" s="12"/>
      <c r="R23" s="12"/>
      <c r="S23" s="12"/>
      <c r="T23" s="12"/>
      <c r="U23" s="11"/>
      <c r="V23" s="11"/>
      <c r="W23" s="11"/>
      <c r="X23" s="11"/>
      <c r="Y23" s="12"/>
      <c r="Z23" s="12"/>
      <c r="AA23" s="12"/>
      <c r="AB23" s="16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6"/>
      <c r="I24" s="12"/>
      <c r="J24" s="12"/>
      <c r="K24" s="12"/>
      <c r="L24" s="16"/>
      <c r="M24" s="12"/>
      <c r="N24" s="12"/>
      <c r="O24" s="12"/>
      <c r="P24" s="12"/>
      <c r="Q24" s="12"/>
      <c r="R24" s="12"/>
      <c r="S24" s="12"/>
      <c r="T24" s="12"/>
      <c r="U24" s="11"/>
      <c r="V24" s="11"/>
      <c r="W24" s="11"/>
      <c r="X24" s="11"/>
      <c r="Y24" s="12"/>
      <c r="Z24" s="12"/>
      <c r="AA24" s="12"/>
      <c r="AB24" s="16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6"/>
      <c r="I25" s="12"/>
      <c r="J25" s="12"/>
      <c r="K25" s="12"/>
      <c r="L25" s="16"/>
      <c r="M25" s="12"/>
      <c r="N25" s="12"/>
      <c r="O25" s="12"/>
      <c r="P25" s="12"/>
      <c r="Q25" s="12"/>
      <c r="R25" s="12"/>
      <c r="S25" s="12"/>
      <c r="T25" s="12"/>
      <c r="U25" s="11"/>
      <c r="V25" s="11"/>
      <c r="W25" s="11"/>
      <c r="X25" s="11"/>
      <c r="Y25" s="12"/>
      <c r="Z25" s="12"/>
      <c r="AA25" s="12"/>
      <c r="AB25" s="16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hidden="1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/>
      <c r="F26" s="12"/>
      <c r="G26" s="12"/>
      <c r="H26" s="16"/>
      <c r="I26" s="12"/>
      <c r="J26" s="12"/>
      <c r="K26" s="12"/>
      <c r="L26" s="16"/>
      <c r="M26" s="12"/>
      <c r="N26" s="12"/>
      <c r="O26" s="12"/>
      <c r="P26" s="12"/>
      <c r="Q26" s="12"/>
      <c r="R26" s="12"/>
      <c r="S26" s="12"/>
      <c r="T26" s="12"/>
      <c r="U26" s="11"/>
      <c r="V26" s="11"/>
      <c r="W26" s="11"/>
      <c r="X26" s="11"/>
      <c r="Y26" s="12"/>
      <c r="Z26" s="12"/>
      <c r="AA26" s="12"/>
      <c r="AB26" s="16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>
        <v>16.510000000000002</v>
      </c>
      <c r="AN26" s="52"/>
      <c r="AO26" s="53">
        <f t="shared" si="5"/>
        <v>0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6"/>
      <c r="I27" s="12"/>
      <c r="J27" s="12"/>
      <c r="K27" s="12"/>
      <c r="L27" s="16"/>
      <c r="M27" s="12"/>
      <c r="N27" s="12"/>
      <c r="O27" s="12"/>
      <c r="P27" s="12"/>
      <c r="Q27" s="12"/>
      <c r="R27" s="12"/>
      <c r="S27" s="12"/>
      <c r="T27" s="12"/>
      <c r="U27" s="11"/>
      <c r="V27" s="11"/>
      <c r="W27" s="11"/>
      <c r="X27" s="11"/>
      <c r="Y27" s="12"/>
      <c r="Z27" s="12"/>
      <c r="AA27" s="12"/>
      <c r="AB27" s="16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6"/>
      <c r="I28" s="12"/>
      <c r="J28" s="12"/>
      <c r="K28" s="12"/>
      <c r="L28" s="16"/>
      <c r="M28" s="12"/>
      <c r="N28" s="12"/>
      <c r="O28" s="12"/>
      <c r="P28" s="12"/>
      <c r="Q28" s="12"/>
      <c r="R28" s="12"/>
      <c r="S28" s="12"/>
      <c r="T28" s="12"/>
      <c r="U28" s="11"/>
      <c r="V28" s="11"/>
      <c r="W28" s="11"/>
      <c r="X28" s="11"/>
      <c r="Y28" s="12"/>
      <c r="Z28" s="12"/>
      <c r="AA28" s="12"/>
      <c r="AB28" s="16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>
        <v>54</v>
      </c>
      <c r="F29" s="12">
        <v>4</v>
      </c>
      <c r="G29" s="12"/>
      <c r="H29" s="16"/>
      <c r="I29" s="12">
        <v>70</v>
      </c>
      <c r="J29" s="12"/>
      <c r="K29" s="12"/>
      <c r="L29" s="16"/>
      <c r="M29" s="12">
        <v>72</v>
      </c>
      <c r="N29" s="12"/>
      <c r="O29" s="12"/>
      <c r="P29" s="12"/>
      <c r="Q29" s="12">
        <v>70</v>
      </c>
      <c r="R29" s="12"/>
      <c r="S29" s="12"/>
      <c r="T29" s="12"/>
      <c r="U29" s="11">
        <v>72</v>
      </c>
      <c r="V29" s="11"/>
      <c r="W29" s="11"/>
      <c r="X29" s="11"/>
      <c r="Y29" s="12">
        <v>70</v>
      </c>
      <c r="Z29" s="12"/>
      <c r="AA29" s="12"/>
      <c r="AB29" s="16"/>
      <c r="AC29" s="12"/>
      <c r="AD29" s="12"/>
      <c r="AE29" s="12"/>
      <c r="AF29" s="12"/>
      <c r="AG29" s="47">
        <f>SUM(E29,I29,M29,Q29,U29,Y29,AC29)</f>
        <v>408</v>
      </c>
      <c r="AH29" s="48"/>
      <c r="AI29" s="49">
        <f t="shared" si="0"/>
        <v>4</v>
      </c>
      <c r="AJ29" s="47">
        <f t="shared" si="1"/>
        <v>0</v>
      </c>
      <c r="AK29" s="47">
        <f t="shared" si="3"/>
        <v>0</v>
      </c>
      <c r="AL29" s="47">
        <f t="shared" si="4"/>
        <v>412</v>
      </c>
      <c r="AM29" s="54">
        <v>16.86</v>
      </c>
      <c r="AN29" s="52">
        <v>16.86</v>
      </c>
      <c r="AO29" s="53">
        <f t="shared" si="5"/>
        <v>6946.32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6"/>
      <c r="I30" s="12"/>
      <c r="J30" s="12"/>
      <c r="K30" s="12"/>
      <c r="L30" s="16"/>
      <c r="M30" s="12"/>
      <c r="N30" s="12"/>
      <c r="O30" s="12"/>
      <c r="P30" s="12"/>
      <c r="Q30" s="12"/>
      <c r="R30" s="12"/>
      <c r="S30" s="12"/>
      <c r="T30" s="12"/>
      <c r="U30" s="11"/>
      <c r="V30" s="11"/>
      <c r="W30" s="11"/>
      <c r="X30" s="11"/>
      <c r="Y30" s="12"/>
      <c r="Z30" s="12"/>
      <c r="AA30" s="12"/>
      <c r="AB30" s="16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6"/>
      <c r="I31" s="12"/>
      <c r="J31" s="12"/>
      <c r="K31" s="12"/>
      <c r="L31" s="16"/>
      <c r="M31" s="12"/>
      <c r="N31" s="12"/>
      <c r="O31" s="12"/>
      <c r="P31" s="12"/>
      <c r="Q31" s="12"/>
      <c r="R31" s="12"/>
      <c r="S31" s="12"/>
      <c r="T31" s="12"/>
      <c r="U31" s="11"/>
      <c r="V31" s="11"/>
      <c r="W31" s="11"/>
      <c r="X31" s="11"/>
      <c r="Y31" s="12"/>
      <c r="Z31" s="12"/>
      <c r="AA31" s="12"/>
      <c r="AB31" s="16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58</v>
      </c>
      <c r="F32" s="12">
        <v>2</v>
      </c>
      <c r="G32" s="12"/>
      <c r="H32" s="16"/>
      <c r="I32" s="12">
        <v>70</v>
      </c>
      <c r="J32" s="12"/>
      <c r="K32" s="12"/>
      <c r="L32" s="16"/>
      <c r="M32" s="12">
        <v>72</v>
      </c>
      <c r="N32" s="12"/>
      <c r="O32" s="12"/>
      <c r="P32" s="12"/>
      <c r="Q32" s="12">
        <v>70</v>
      </c>
      <c r="R32" s="12"/>
      <c r="S32" s="12"/>
      <c r="T32" s="12"/>
      <c r="U32" s="11">
        <v>70</v>
      </c>
      <c r="V32" s="11"/>
      <c r="W32" s="11"/>
      <c r="X32" s="11"/>
      <c r="Y32" s="12">
        <v>69</v>
      </c>
      <c r="Z32" s="12"/>
      <c r="AA32" s="12">
        <v>1</v>
      </c>
      <c r="AB32" s="16"/>
      <c r="AC32" s="12"/>
      <c r="AD32" s="12"/>
      <c r="AE32" s="12"/>
      <c r="AF32" s="12"/>
      <c r="AG32" s="47">
        <f t="shared" si="2"/>
        <v>409</v>
      </c>
      <c r="AH32" s="48"/>
      <c r="AI32" s="49">
        <f t="shared" si="0"/>
        <v>2</v>
      </c>
      <c r="AJ32" s="47">
        <f t="shared" si="1"/>
        <v>1</v>
      </c>
      <c r="AK32" s="47">
        <f t="shared" si="3"/>
        <v>0</v>
      </c>
      <c r="AL32" s="47">
        <f t="shared" si="4"/>
        <v>412</v>
      </c>
      <c r="AM32" s="51">
        <v>18.899999999999999</v>
      </c>
      <c r="AN32" s="52">
        <v>19.12</v>
      </c>
      <c r="AO32" s="53">
        <f t="shared" si="5"/>
        <v>7877.4400000000005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6"/>
      <c r="I33" s="12"/>
      <c r="J33" s="12"/>
      <c r="K33" s="12"/>
      <c r="L33" s="16"/>
      <c r="M33" s="12"/>
      <c r="N33" s="12"/>
      <c r="O33" s="12"/>
      <c r="P33" s="12"/>
      <c r="Q33" s="12"/>
      <c r="R33" s="12"/>
      <c r="S33" s="12"/>
      <c r="T33" s="12"/>
      <c r="U33" s="11"/>
      <c r="V33" s="11"/>
      <c r="W33" s="11"/>
      <c r="X33" s="11"/>
      <c r="Y33" s="12"/>
      <c r="Z33" s="12"/>
      <c r="AA33" s="12"/>
      <c r="AB33" s="16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6"/>
      <c r="I34" s="12"/>
      <c r="J34" s="12"/>
      <c r="K34" s="12"/>
      <c r="L34" s="16"/>
      <c r="M34" s="12"/>
      <c r="N34" s="12"/>
      <c r="O34" s="12"/>
      <c r="P34" s="12"/>
      <c r="Q34" s="12"/>
      <c r="R34" s="12"/>
      <c r="S34" s="12"/>
      <c r="T34" s="12"/>
      <c r="U34" s="11"/>
      <c r="V34" s="11"/>
      <c r="W34" s="11"/>
      <c r="X34" s="11"/>
      <c r="Y34" s="12"/>
      <c r="Z34" s="12"/>
      <c r="AA34" s="12"/>
      <c r="AB34" s="16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46</v>
      </c>
      <c r="F35" s="12"/>
      <c r="G35" s="12"/>
      <c r="H35" s="16"/>
      <c r="I35" s="12">
        <v>54</v>
      </c>
      <c r="J35" s="12"/>
      <c r="K35" s="12"/>
      <c r="L35" s="16"/>
      <c r="M35" s="12">
        <v>54</v>
      </c>
      <c r="N35" s="12"/>
      <c r="O35" s="12"/>
      <c r="P35" s="12"/>
      <c r="Q35" s="12">
        <v>53</v>
      </c>
      <c r="R35" s="12">
        <v>1</v>
      </c>
      <c r="S35" s="12"/>
      <c r="T35" s="12"/>
      <c r="U35" s="11">
        <v>54</v>
      </c>
      <c r="V35" s="11"/>
      <c r="W35" s="11"/>
      <c r="X35" s="11"/>
      <c r="Y35" s="12">
        <v>54</v>
      </c>
      <c r="Z35" s="12"/>
      <c r="AA35" s="12"/>
      <c r="AB35" s="16"/>
      <c r="AC35" s="12"/>
      <c r="AD35" s="12"/>
      <c r="AE35" s="12"/>
      <c r="AF35" s="12"/>
      <c r="AG35" s="47">
        <f t="shared" si="2"/>
        <v>315</v>
      </c>
      <c r="AH35" s="48"/>
      <c r="AI35" s="49">
        <f t="shared" si="0"/>
        <v>1</v>
      </c>
      <c r="AJ35" s="47">
        <f t="shared" si="1"/>
        <v>0</v>
      </c>
      <c r="AK35" s="47">
        <f t="shared" si="3"/>
        <v>0</v>
      </c>
      <c r="AL35" s="47">
        <f t="shared" si="4"/>
        <v>316</v>
      </c>
      <c r="AM35" s="51">
        <v>25.14</v>
      </c>
      <c r="AN35" s="52">
        <v>24.87</v>
      </c>
      <c r="AO35" s="53">
        <f t="shared" si="5"/>
        <v>7858.92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6"/>
      <c r="I36" s="12"/>
      <c r="J36" s="12"/>
      <c r="K36" s="12"/>
      <c r="L36" s="16"/>
      <c r="M36" s="12"/>
      <c r="N36" s="12"/>
      <c r="O36" s="12"/>
      <c r="P36" s="12"/>
      <c r="Q36" s="12"/>
      <c r="R36" s="12"/>
      <c r="S36" s="12"/>
      <c r="T36" s="12"/>
      <c r="U36" s="11"/>
      <c r="V36" s="11"/>
      <c r="W36" s="11"/>
      <c r="X36" s="11"/>
      <c r="Y36" s="12"/>
      <c r="Z36" s="12"/>
      <c r="AA36" s="12"/>
      <c r="AB36" s="16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6"/>
      <c r="I37" s="12"/>
      <c r="J37" s="12"/>
      <c r="K37" s="12"/>
      <c r="L37" s="16"/>
      <c r="M37" s="12"/>
      <c r="N37" s="12"/>
      <c r="O37" s="12"/>
      <c r="P37" s="12"/>
      <c r="Q37" s="12"/>
      <c r="R37" s="12"/>
      <c r="S37" s="12"/>
      <c r="T37" s="12"/>
      <c r="U37" s="11"/>
      <c r="V37" s="11"/>
      <c r="W37" s="11"/>
      <c r="X37" s="11"/>
      <c r="Y37" s="12"/>
      <c r="Z37" s="12"/>
      <c r="AA37" s="12"/>
      <c r="AB37" s="16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>
        <v>50</v>
      </c>
      <c r="F38" s="12">
        <v>1</v>
      </c>
      <c r="G38" s="12">
        <v>1</v>
      </c>
      <c r="H38" s="16"/>
      <c r="I38" s="12">
        <v>58</v>
      </c>
      <c r="J38" s="12"/>
      <c r="K38" s="12"/>
      <c r="L38" s="16"/>
      <c r="M38" s="12">
        <v>60</v>
      </c>
      <c r="N38" s="12"/>
      <c r="O38" s="12"/>
      <c r="P38" s="12"/>
      <c r="Q38" s="12">
        <v>60</v>
      </c>
      <c r="R38" s="12"/>
      <c r="S38" s="12"/>
      <c r="T38" s="12"/>
      <c r="U38" s="11">
        <v>60</v>
      </c>
      <c r="V38" s="11"/>
      <c r="W38" s="11"/>
      <c r="X38" s="11"/>
      <c r="Y38" s="12">
        <v>41</v>
      </c>
      <c r="Z38" s="12">
        <v>5</v>
      </c>
      <c r="AA38" s="12"/>
      <c r="AB38" s="16"/>
      <c r="AC38" s="12"/>
      <c r="AD38" s="12"/>
      <c r="AE38" s="12"/>
      <c r="AF38" s="12"/>
      <c r="AG38" s="47">
        <f t="shared" si="2"/>
        <v>329</v>
      </c>
      <c r="AH38" s="48"/>
      <c r="AI38" s="49">
        <f t="shared" si="0"/>
        <v>6</v>
      </c>
      <c r="AJ38" s="47">
        <f t="shared" si="1"/>
        <v>1</v>
      </c>
      <c r="AK38" s="47">
        <f t="shared" si="3"/>
        <v>0</v>
      </c>
      <c r="AL38" s="47">
        <f t="shared" si="4"/>
        <v>336</v>
      </c>
      <c r="AM38" s="51">
        <v>16.39</v>
      </c>
      <c r="AN38" s="52">
        <v>16.8</v>
      </c>
      <c r="AO38" s="53">
        <f t="shared" si="5"/>
        <v>5644.8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>
        <v>46</v>
      </c>
      <c r="F39" s="12"/>
      <c r="G39" s="12"/>
      <c r="H39" s="16"/>
      <c r="I39" s="12">
        <v>53</v>
      </c>
      <c r="J39" s="12"/>
      <c r="K39" s="12">
        <v>1</v>
      </c>
      <c r="L39" s="16"/>
      <c r="M39" s="12">
        <v>54</v>
      </c>
      <c r="N39" s="12"/>
      <c r="O39" s="12"/>
      <c r="P39" s="12"/>
      <c r="Q39" s="12">
        <v>54</v>
      </c>
      <c r="R39" s="12"/>
      <c r="S39" s="12"/>
      <c r="T39" s="12"/>
      <c r="U39" s="11">
        <v>54</v>
      </c>
      <c r="V39" s="11"/>
      <c r="W39" s="11"/>
      <c r="X39" s="11"/>
      <c r="Y39" s="12">
        <v>50</v>
      </c>
      <c r="Z39" s="12"/>
      <c r="AA39" s="12"/>
      <c r="AB39" s="16"/>
      <c r="AC39" s="12"/>
      <c r="AD39" s="12"/>
      <c r="AE39" s="12"/>
      <c r="AF39" s="12"/>
      <c r="AG39" s="47">
        <f t="shared" si="2"/>
        <v>311</v>
      </c>
      <c r="AH39" s="48"/>
      <c r="AI39" s="49">
        <f t="shared" si="0"/>
        <v>0</v>
      </c>
      <c r="AJ39" s="47">
        <f t="shared" si="1"/>
        <v>1</v>
      </c>
      <c r="AK39" s="47">
        <f t="shared" si="3"/>
        <v>0</v>
      </c>
      <c r="AL39" s="47">
        <f t="shared" si="4"/>
        <v>312</v>
      </c>
      <c r="AM39" s="54">
        <v>27.95</v>
      </c>
      <c r="AN39" s="52">
        <v>27.53</v>
      </c>
      <c r="AO39" s="53">
        <f t="shared" si="5"/>
        <v>8589.36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6"/>
      <c r="I40" s="12"/>
      <c r="J40" s="12"/>
      <c r="K40" s="12"/>
      <c r="L40" s="16"/>
      <c r="M40" s="12"/>
      <c r="N40" s="12"/>
      <c r="O40" s="12"/>
      <c r="P40" s="12"/>
      <c r="Q40" s="12"/>
      <c r="R40" s="12"/>
      <c r="S40" s="12"/>
      <c r="T40" s="12"/>
      <c r="U40" s="11"/>
      <c r="V40" s="11"/>
      <c r="W40" s="11"/>
      <c r="X40" s="11"/>
      <c r="Y40" s="12"/>
      <c r="Z40" s="12"/>
      <c r="AA40" s="12"/>
      <c r="AB40" s="16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88</v>
      </c>
      <c r="F41" s="12"/>
      <c r="G41" s="12"/>
      <c r="H41" s="16"/>
      <c r="I41" s="12">
        <v>105</v>
      </c>
      <c r="J41" s="12">
        <v>3</v>
      </c>
      <c r="K41" s="12"/>
      <c r="L41" s="16"/>
      <c r="M41" s="12">
        <v>106</v>
      </c>
      <c r="N41" s="12"/>
      <c r="O41" s="12"/>
      <c r="P41" s="12"/>
      <c r="Q41" s="12">
        <v>108</v>
      </c>
      <c r="R41" s="12"/>
      <c r="S41" s="12"/>
      <c r="T41" s="12"/>
      <c r="U41" s="11">
        <v>106</v>
      </c>
      <c r="V41" s="11">
        <v>1</v>
      </c>
      <c r="W41" s="11">
        <v>1</v>
      </c>
      <c r="X41" s="11"/>
      <c r="Y41" s="12">
        <v>106</v>
      </c>
      <c r="Z41" s="12"/>
      <c r="AA41" s="12"/>
      <c r="AB41" s="16"/>
      <c r="AC41" s="12"/>
      <c r="AD41" s="12"/>
      <c r="AE41" s="12"/>
      <c r="AF41" s="12"/>
      <c r="AG41" s="47">
        <f>SUM(E41,I41,M41,Q41,U41,Y41,AC41)</f>
        <v>619</v>
      </c>
      <c r="AH41" s="48"/>
      <c r="AI41" s="49">
        <f t="shared" si="0"/>
        <v>4</v>
      </c>
      <c r="AJ41" s="47">
        <f t="shared" si="1"/>
        <v>1</v>
      </c>
      <c r="AK41" s="47">
        <f t="shared" si="3"/>
        <v>0</v>
      </c>
      <c r="AL41" s="47">
        <f t="shared" si="4"/>
        <v>624</v>
      </c>
      <c r="AM41" s="54">
        <v>29.35</v>
      </c>
      <c r="AN41" s="52">
        <v>29.24</v>
      </c>
      <c r="AO41" s="53">
        <f t="shared" si="5"/>
        <v>18245.759999999998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2"/>
      <c r="G42" s="12"/>
      <c r="H42" s="16"/>
      <c r="I42" s="12"/>
      <c r="J42" s="12"/>
      <c r="K42" s="12"/>
      <c r="L42" s="16"/>
      <c r="M42" s="12"/>
      <c r="N42" s="12"/>
      <c r="O42" s="12"/>
      <c r="P42" s="12"/>
      <c r="Q42" s="12"/>
      <c r="R42" s="12"/>
      <c r="S42" s="12"/>
      <c r="T42" s="12"/>
      <c r="U42" s="11"/>
      <c r="V42" s="11"/>
      <c r="W42" s="11"/>
      <c r="X42" s="11"/>
      <c r="Y42" s="12"/>
      <c r="Z42" s="12"/>
      <c r="AA42" s="12"/>
      <c r="AB42" s="16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6"/>
      <c r="I43" s="12"/>
      <c r="J43" s="12"/>
      <c r="K43" s="12"/>
      <c r="L43" s="16"/>
      <c r="M43" s="12"/>
      <c r="N43" s="12"/>
      <c r="O43" s="12"/>
      <c r="P43" s="12"/>
      <c r="Q43" s="12"/>
      <c r="R43" s="12"/>
      <c r="S43" s="12"/>
      <c r="T43" s="12"/>
      <c r="U43" s="11"/>
      <c r="V43" s="11"/>
      <c r="W43" s="11"/>
      <c r="X43" s="11"/>
      <c r="Y43" s="12"/>
      <c r="Z43" s="12"/>
      <c r="AA43" s="12"/>
      <c r="AB43" s="16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6"/>
      <c r="I44" s="12"/>
      <c r="J44" s="12"/>
      <c r="K44" s="12"/>
      <c r="L44" s="16"/>
      <c r="M44" s="12"/>
      <c r="N44" s="12"/>
      <c r="O44" s="12"/>
      <c r="P44" s="12"/>
      <c r="Q44" s="12"/>
      <c r="R44" s="12"/>
      <c r="S44" s="12"/>
      <c r="T44" s="12"/>
      <c r="U44" s="11"/>
      <c r="V44" s="11"/>
      <c r="W44" s="11"/>
      <c r="X44" s="11"/>
      <c r="Y44" s="12"/>
      <c r="Z44" s="12"/>
      <c r="AA44" s="12"/>
      <c r="AB44" s="16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6"/>
      <c r="I45" s="12"/>
      <c r="J45" s="12"/>
      <c r="K45" s="12"/>
      <c r="L45" s="16"/>
      <c r="M45" s="12"/>
      <c r="N45" s="12"/>
      <c r="O45" s="12"/>
      <c r="P45" s="12"/>
      <c r="Q45" s="12"/>
      <c r="R45" s="12"/>
      <c r="S45" s="12"/>
      <c r="T45" s="12"/>
      <c r="U45" s="11"/>
      <c r="V45" s="11"/>
      <c r="W45" s="11"/>
      <c r="X45" s="11"/>
      <c r="Y45" s="12"/>
      <c r="Z45" s="12"/>
      <c r="AA45" s="12"/>
      <c r="AB45" s="16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38</v>
      </c>
      <c r="F46" s="12"/>
      <c r="G46" s="12"/>
      <c r="H46" s="16"/>
      <c r="I46" s="12">
        <v>48</v>
      </c>
      <c r="J46" s="12"/>
      <c r="K46" s="12"/>
      <c r="L46" s="16"/>
      <c r="M46" s="12">
        <v>48</v>
      </c>
      <c r="N46" s="12"/>
      <c r="O46" s="12"/>
      <c r="P46" s="12"/>
      <c r="Q46" s="12">
        <v>48</v>
      </c>
      <c r="R46" s="12"/>
      <c r="S46" s="12"/>
      <c r="T46" s="12"/>
      <c r="U46" s="11">
        <v>48</v>
      </c>
      <c r="V46" s="11"/>
      <c r="W46" s="11"/>
      <c r="X46" s="11"/>
      <c r="Y46" s="12">
        <v>44</v>
      </c>
      <c r="Z46" s="12"/>
      <c r="AA46" s="12"/>
      <c r="AB46" s="16"/>
      <c r="AC46" s="12"/>
      <c r="AD46" s="12"/>
      <c r="AE46" s="12"/>
      <c r="AF46" s="12"/>
      <c r="AG46" s="47">
        <f t="shared" si="2"/>
        <v>274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274</v>
      </c>
      <c r="AM46" s="54">
        <v>35.5</v>
      </c>
      <c r="AN46" s="52">
        <v>35.380000000000003</v>
      </c>
      <c r="AO46" s="53">
        <f t="shared" si="5"/>
        <v>9694.1200000000008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6"/>
      <c r="I47" s="12"/>
      <c r="J47" s="12"/>
      <c r="K47" s="12"/>
      <c r="L47" s="16"/>
      <c r="M47" s="12"/>
      <c r="N47" s="12"/>
      <c r="O47" s="12"/>
      <c r="P47" s="12"/>
      <c r="Q47" s="12"/>
      <c r="R47" s="12"/>
      <c r="S47" s="12"/>
      <c r="T47" s="12"/>
      <c r="U47" s="11"/>
      <c r="V47" s="11"/>
      <c r="W47" s="11"/>
      <c r="X47" s="11"/>
      <c r="Y47" s="12"/>
      <c r="Z47" s="12"/>
      <c r="AA47" s="12"/>
      <c r="AB47" s="16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6"/>
      <c r="I48" s="12"/>
      <c r="J48" s="12"/>
      <c r="K48" s="12"/>
      <c r="L48" s="16"/>
      <c r="M48" s="12"/>
      <c r="N48" s="12"/>
      <c r="O48" s="12"/>
      <c r="P48" s="12"/>
      <c r="Q48" s="12"/>
      <c r="R48" s="12"/>
      <c r="S48" s="12"/>
      <c r="T48" s="12"/>
      <c r="U48" s="11"/>
      <c r="V48" s="11"/>
      <c r="W48" s="11"/>
      <c r="X48" s="11"/>
      <c r="Y48" s="12"/>
      <c r="Z48" s="12"/>
      <c r="AA48" s="12"/>
      <c r="AB48" s="16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6"/>
      <c r="I49" s="12"/>
      <c r="J49" s="12"/>
      <c r="K49" s="12"/>
      <c r="L49" s="16"/>
      <c r="M49" s="12"/>
      <c r="N49" s="12"/>
      <c r="O49" s="12"/>
      <c r="P49" s="12"/>
      <c r="Q49" s="12"/>
      <c r="R49" s="12"/>
      <c r="S49" s="12"/>
      <c r="T49" s="12"/>
      <c r="U49" s="11"/>
      <c r="V49" s="11"/>
      <c r="W49" s="11"/>
      <c r="X49" s="11"/>
      <c r="Y49" s="12"/>
      <c r="Z49" s="12"/>
      <c r="AA49" s="12"/>
      <c r="AB49" s="16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>
        <v>34</v>
      </c>
      <c r="F50" s="12"/>
      <c r="G50" s="12"/>
      <c r="H50" s="16"/>
      <c r="I50" s="12">
        <v>46</v>
      </c>
      <c r="J50" s="12"/>
      <c r="K50" s="12"/>
      <c r="L50" s="16"/>
      <c r="M50" s="12">
        <v>46</v>
      </c>
      <c r="N50" s="12"/>
      <c r="O50" s="12"/>
      <c r="P50" s="12"/>
      <c r="Q50" s="12">
        <v>48</v>
      </c>
      <c r="R50" s="12"/>
      <c r="S50" s="12"/>
      <c r="T50" s="12"/>
      <c r="U50" s="11">
        <v>46</v>
      </c>
      <c r="V50" s="11"/>
      <c r="W50" s="11"/>
      <c r="X50" s="11"/>
      <c r="Y50" s="12">
        <v>40</v>
      </c>
      <c r="Z50" s="12"/>
      <c r="AA50" s="12"/>
      <c r="AB50" s="16"/>
      <c r="AC50" s="12"/>
      <c r="AD50" s="12"/>
      <c r="AE50" s="12"/>
      <c r="AF50" s="12"/>
      <c r="AG50" s="47">
        <f t="shared" si="2"/>
        <v>260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260</v>
      </c>
      <c r="AM50" s="54">
        <v>38.700000000000003</v>
      </c>
      <c r="AN50" s="52">
        <v>38.590000000000003</v>
      </c>
      <c r="AO50" s="53">
        <f t="shared" si="5"/>
        <v>10033.400000000001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6"/>
      <c r="I51" s="12"/>
      <c r="J51" s="12"/>
      <c r="K51" s="12"/>
      <c r="L51" s="16"/>
      <c r="M51" s="12"/>
      <c r="N51" s="12"/>
      <c r="O51" s="12"/>
      <c r="P51" s="12"/>
      <c r="Q51" s="12"/>
      <c r="R51" s="12"/>
      <c r="S51" s="12"/>
      <c r="T51" s="12"/>
      <c r="U51" s="11"/>
      <c r="V51" s="11"/>
      <c r="W51" s="11"/>
      <c r="X51" s="11"/>
      <c r="Y51" s="12"/>
      <c r="Z51" s="12"/>
      <c r="AA51" s="12"/>
      <c r="AB51" s="16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6"/>
      <c r="I52" s="12"/>
      <c r="J52" s="12"/>
      <c r="K52" s="12"/>
      <c r="L52" s="16"/>
      <c r="M52" s="12"/>
      <c r="N52" s="12"/>
      <c r="O52" s="12"/>
      <c r="P52" s="12"/>
      <c r="Q52" s="12"/>
      <c r="R52" s="12"/>
      <c r="S52" s="12"/>
      <c r="T52" s="12"/>
      <c r="U52" s="11"/>
      <c r="V52" s="11"/>
      <c r="W52" s="11"/>
      <c r="X52" s="11"/>
      <c r="Y52" s="12">
        <v>6</v>
      </c>
      <c r="Z52" s="12"/>
      <c r="AA52" s="12"/>
      <c r="AB52" s="16"/>
      <c r="AC52" s="12"/>
      <c r="AD52" s="12"/>
      <c r="AE52" s="12"/>
      <c r="AF52" s="12"/>
      <c r="AG52" s="47">
        <f t="shared" si="2"/>
        <v>6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6</v>
      </c>
      <c r="AM52" s="54">
        <v>47.18</v>
      </c>
      <c r="AN52" s="52">
        <v>47.2</v>
      </c>
      <c r="AO52" s="53">
        <f t="shared" si="5"/>
        <v>283.20000000000005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6"/>
      <c r="I53" s="12"/>
      <c r="J53" s="12"/>
      <c r="K53" s="12"/>
      <c r="L53" s="16"/>
      <c r="M53" s="12"/>
      <c r="N53" s="12"/>
      <c r="O53" s="12"/>
      <c r="P53" s="12"/>
      <c r="Q53" s="12"/>
      <c r="R53" s="12"/>
      <c r="S53" s="12"/>
      <c r="T53" s="12"/>
      <c r="U53" s="11"/>
      <c r="V53" s="11"/>
      <c r="W53" s="11"/>
      <c r="X53" s="11"/>
      <c r="Y53" s="12"/>
      <c r="Z53" s="12"/>
      <c r="AA53" s="12"/>
      <c r="AB53" s="16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6"/>
      <c r="I54" s="12"/>
      <c r="J54" s="12"/>
      <c r="K54" s="12"/>
      <c r="L54" s="16"/>
      <c r="M54" s="12"/>
      <c r="N54" s="12"/>
      <c r="O54" s="12"/>
      <c r="P54" s="12"/>
      <c r="Q54" s="12"/>
      <c r="R54" s="12"/>
      <c r="S54" s="12"/>
      <c r="T54" s="12"/>
      <c r="U54" s="11"/>
      <c r="V54" s="11"/>
      <c r="W54" s="11"/>
      <c r="X54" s="11"/>
      <c r="Y54" s="12"/>
      <c r="Z54" s="12"/>
      <c r="AA54" s="12"/>
      <c r="AB54" s="16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6"/>
      <c r="I55" s="12"/>
      <c r="J55" s="12"/>
      <c r="K55" s="12"/>
      <c r="L55" s="16"/>
      <c r="M55" s="12"/>
      <c r="N55" s="12"/>
      <c r="O55" s="12"/>
      <c r="P55" s="12"/>
      <c r="Q55" s="12"/>
      <c r="R55" s="12"/>
      <c r="S55" s="12"/>
      <c r="T55" s="12"/>
      <c r="U55" s="11"/>
      <c r="V55" s="11"/>
      <c r="W55" s="11"/>
      <c r="X55" s="11"/>
      <c r="Y55" s="12"/>
      <c r="Z55" s="12"/>
      <c r="AA55" s="12"/>
      <c r="AB55" s="16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6"/>
      <c r="I56" s="12"/>
      <c r="J56" s="12"/>
      <c r="K56" s="12"/>
      <c r="L56" s="16"/>
      <c r="M56" s="12"/>
      <c r="N56" s="12"/>
      <c r="O56" s="12"/>
      <c r="P56" s="12"/>
      <c r="Q56" s="12"/>
      <c r="R56" s="12"/>
      <c r="S56" s="12"/>
      <c r="T56" s="12"/>
      <c r="U56" s="11"/>
      <c r="V56" s="11"/>
      <c r="W56" s="11"/>
      <c r="X56" s="11"/>
      <c r="Y56" s="12"/>
      <c r="Z56" s="12"/>
      <c r="AA56" s="12"/>
      <c r="AB56" s="16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6"/>
      <c r="I57" s="12"/>
      <c r="J57" s="12"/>
      <c r="K57" s="12"/>
      <c r="L57" s="16"/>
      <c r="M57" s="12"/>
      <c r="N57" s="12"/>
      <c r="O57" s="12"/>
      <c r="P57" s="12"/>
      <c r="Q57" s="12"/>
      <c r="R57" s="12"/>
      <c r="S57" s="12"/>
      <c r="T57" s="12"/>
      <c r="U57" s="11"/>
      <c r="V57" s="11"/>
      <c r="W57" s="11"/>
      <c r="X57" s="11"/>
      <c r="Y57" s="12"/>
      <c r="Z57" s="12"/>
      <c r="AA57" s="12"/>
      <c r="AB57" s="16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13"/>
      <c r="W58" s="13"/>
      <c r="X58" s="13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65"/>
      <c r="F59" s="65"/>
      <c r="G59" s="12"/>
      <c r="H59" s="16"/>
      <c r="I59" s="65"/>
      <c r="J59" s="65"/>
      <c r="K59" s="12"/>
      <c r="L59" s="16"/>
      <c r="M59" s="65"/>
      <c r="N59" s="65"/>
      <c r="O59" s="12"/>
      <c r="P59" s="12"/>
      <c r="Q59" s="65"/>
      <c r="R59" s="65"/>
      <c r="S59" s="12"/>
      <c r="T59" s="12"/>
      <c r="U59" s="11"/>
      <c r="V59" s="11"/>
      <c r="W59" s="11"/>
      <c r="X59" s="11"/>
      <c r="Y59" s="12"/>
      <c r="Z59" s="12"/>
      <c r="AA59" s="12"/>
      <c r="AB59" s="16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6"/>
      <c r="I60" s="12"/>
      <c r="J60" s="12"/>
      <c r="K60" s="12"/>
      <c r="L60" s="16"/>
      <c r="M60" s="12"/>
      <c r="N60" s="12"/>
      <c r="O60" s="12"/>
      <c r="P60" s="12"/>
      <c r="Q60" s="12"/>
      <c r="R60" s="12"/>
      <c r="S60" s="12"/>
      <c r="T60" s="12"/>
      <c r="U60" s="11"/>
      <c r="V60" s="11"/>
      <c r="W60" s="11"/>
      <c r="X60" s="11"/>
      <c r="Y60" s="12"/>
      <c r="Z60" s="12"/>
      <c r="AA60" s="12"/>
      <c r="AB60" s="16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6"/>
      <c r="I61" s="12"/>
      <c r="J61" s="12"/>
      <c r="K61" s="12"/>
      <c r="L61" s="16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2"/>
      <c r="Z61" s="12"/>
      <c r="AA61" s="12"/>
      <c r="AB61" s="16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6"/>
      <c r="I62" s="12"/>
      <c r="J62" s="12"/>
      <c r="K62" s="12"/>
      <c r="L62" s="16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2"/>
      <c r="Z62" s="12"/>
      <c r="AA62" s="12"/>
      <c r="AB62" s="16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6"/>
      <c r="I63" s="12"/>
      <c r="J63" s="12"/>
      <c r="K63" s="12"/>
      <c r="L63" s="16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2"/>
      <c r="Z63" s="12"/>
      <c r="AA63" s="12"/>
      <c r="AB63" s="16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6"/>
      <c r="I64" s="12"/>
      <c r="J64" s="12"/>
      <c r="K64" s="12"/>
      <c r="L64" s="16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2"/>
      <c r="Z64" s="12"/>
      <c r="AA64" s="12"/>
      <c r="AB64" s="16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66"/>
      <c r="I65" s="35"/>
      <c r="J65" s="35"/>
      <c r="K65" s="35"/>
      <c r="L65" s="66"/>
      <c r="M65" s="35"/>
      <c r="N65" s="35"/>
      <c r="O65" s="35"/>
      <c r="P65" s="35"/>
      <c r="Q65" s="35"/>
      <c r="R65" s="35"/>
      <c r="S65" s="35"/>
      <c r="T65" s="35"/>
      <c r="U65" s="67"/>
      <c r="V65" s="67"/>
      <c r="W65" s="67"/>
      <c r="X65" s="67"/>
      <c r="Y65" s="35"/>
      <c r="Z65" s="35"/>
      <c r="AA65" s="35"/>
      <c r="AB65" s="66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6"/>
      <c r="I66" s="12"/>
      <c r="J66" s="12"/>
      <c r="K66" s="12"/>
      <c r="L66" s="16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2"/>
      <c r="Z66" s="12"/>
      <c r="AA66" s="12"/>
      <c r="AB66" s="16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751</v>
      </c>
      <c r="F68" s="11">
        <f t="shared" ref="F68:AF68" si="7">SUM(F4:F67)</f>
        <v>8</v>
      </c>
      <c r="G68" s="11">
        <f t="shared" si="7"/>
        <v>1</v>
      </c>
      <c r="H68" s="11">
        <f t="shared" si="7"/>
        <v>0</v>
      </c>
      <c r="I68" s="11">
        <f t="shared" si="7"/>
        <v>883</v>
      </c>
      <c r="J68" s="11">
        <f t="shared" si="7"/>
        <v>4</v>
      </c>
      <c r="K68" s="11">
        <f t="shared" si="7"/>
        <v>1</v>
      </c>
      <c r="L68" s="11">
        <f t="shared" si="7"/>
        <v>0</v>
      </c>
      <c r="M68" s="11">
        <f t="shared" si="7"/>
        <v>890</v>
      </c>
      <c r="N68" s="11">
        <f t="shared" si="7"/>
        <v>4</v>
      </c>
      <c r="O68" s="11">
        <f t="shared" si="7"/>
        <v>0</v>
      </c>
      <c r="P68" s="11">
        <f t="shared" si="7"/>
        <v>0</v>
      </c>
      <c r="Q68" s="11">
        <f t="shared" si="7"/>
        <v>893</v>
      </c>
      <c r="R68" s="11">
        <f t="shared" si="7"/>
        <v>1</v>
      </c>
      <c r="S68" s="11">
        <f t="shared" si="7"/>
        <v>0</v>
      </c>
      <c r="T68" s="11">
        <f t="shared" si="7"/>
        <v>0</v>
      </c>
      <c r="U68" s="11">
        <f t="shared" si="7"/>
        <v>894</v>
      </c>
      <c r="V68" s="11">
        <f t="shared" si="7"/>
        <v>1</v>
      </c>
      <c r="W68" s="11">
        <f t="shared" si="7"/>
        <v>1</v>
      </c>
      <c r="X68" s="11">
        <f t="shared" si="7"/>
        <v>0</v>
      </c>
      <c r="Y68" s="11">
        <f t="shared" si="7"/>
        <v>857</v>
      </c>
      <c r="Z68" s="11">
        <f t="shared" si="7"/>
        <v>6</v>
      </c>
      <c r="AA68" s="11">
        <f t="shared" si="7"/>
        <v>2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5168</v>
      </c>
      <c r="AH68" s="45">
        <f>SUM(AH4:AH67)</f>
        <v>0</v>
      </c>
      <c r="AI68" s="44">
        <f t="shared" ref="AI68:AL68" si="8">SUM(AI4:AI67)</f>
        <v>24</v>
      </c>
      <c r="AJ68" s="44">
        <f t="shared" si="8"/>
        <v>5</v>
      </c>
      <c r="AK68" s="44">
        <f t="shared" si="8"/>
        <v>0</v>
      </c>
      <c r="AL68" s="44">
        <f t="shared" si="8"/>
        <v>5197</v>
      </c>
      <c r="AM68" s="46"/>
      <c r="AN68" s="39"/>
      <c r="AO68" s="40">
        <f>SUM(AO4:AO67)</f>
        <v>94081.659999999989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99.441985761015971</v>
      </c>
      <c r="AH69" s="59">
        <f>SUM(AH68/AL68*100)</f>
        <v>0</v>
      </c>
      <c r="AI69" s="60">
        <f>SUM(AI68/AL68*100)</f>
        <v>0.46180488743505871</v>
      </c>
      <c r="AJ69" s="58">
        <f>SUM(AJ68/AL68*100)</f>
        <v>9.6209351548970562E-2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8"/>
      <c r="AL70" s="118">
        <f>SUM(AL68/6)</f>
        <v>866.16666666666663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760</v>
      </c>
      <c r="I71" s="3">
        <f>SUM(I68,J68,K68,L68)</f>
        <v>888</v>
      </c>
      <c r="M71" s="4">
        <f>SUM(M68,N68,O68,P68)</f>
        <v>894</v>
      </c>
      <c r="Q71" s="4">
        <f>SUM(Q68,R68,S68,T68)</f>
        <v>894</v>
      </c>
      <c r="U71" s="4">
        <f>SUM(U68,V68,W68,X68)</f>
        <v>896</v>
      </c>
      <c r="Y71" s="4">
        <f>SUM(Y68,Z68,AA68,AB68)</f>
        <v>865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5197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0,033.40"/>
        <filter val="18,245.76"/>
        <filter val="283.20"/>
        <filter val="4,238.72"/>
        <filter val="4,328.38"/>
        <filter val="4,860.24"/>
        <filter val="5,481.00"/>
        <filter val="5,644.80"/>
        <filter val="6,946.32"/>
        <filter val="7,858.92"/>
        <filter val="7,877.44"/>
        <filter val="8,589.36"/>
        <filter val="9,694.12"/>
        <filter val="94,081.7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T67" sqref="AT67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163</v>
      </c>
      <c r="F2" s="96"/>
      <c r="G2" s="96"/>
      <c r="H2" s="97"/>
      <c r="I2" s="98" t="s">
        <v>166</v>
      </c>
      <c r="J2" s="99"/>
      <c r="K2" s="99"/>
      <c r="L2" s="100"/>
      <c r="M2" s="98" t="s">
        <v>167</v>
      </c>
      <c r="N2" s="99"/>
      <c r="O2" s="99"/>
      <c r="P2" s="100"/>
      <c r="Q2" s="98"/>
      <c r="R2" s="99"/>
      <c r="S2" s="99"/>
      <c r="T2" s="100"/>
      <c r="U2" s="98"/>
      <c r="V2" s="99"/>
      <c r="W2" s="99"/>
      <c r="X2" s="100"/>
      <c r="Y2" s="98"/>
      <c r="Z2" s="99"/>
      <c r="AA2" s="99"/>
      <c r="AB2" s="100"/>
      <c r="AC2" s="101"/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2"/>
      <c r="S4" s="12"/>
      <c r="T4" s="12"/>
      <c r="U4" s="11"/>
      <c r="V4" s="11"/>
      <c r="W4" s="11"/>
      <c r="X4" s="11"/>
      <c r="Y4" s="12"/>
      <c r="Z4" s="12"/>
      <c r="AA4" s="12"/>
      <c r="AB4" s="16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1">
        <v>102</v>
      </c>
      <c r="F5" s="11"/>
      <c r="G5" s="11"/>
      <c r="H5" s="11"/>
      <c r="I5" s="11">
        <v>102</v>
      </c>
      <c r="J5" s="11"/>
      <c r="K5" s="11"/>
      <c r="L5" s="11"/>
      <c r="M5" s="11">
        <v>101</v>
      </c>
      <c r="N5" s="11"/>
      <c r="O5" s="11">
        <v>1</v>
      </c>
      <c r="P5" s="11"/>
      <c r="Q5" s="12"/>
      <c r="R5" s="12"/>
      <c r="S5" s="12"/>
      <c r="T5" s="12"/>
      <c r="U5" s="11"/>
      <c r="V5" s="11"/>
      <c r="W5" s="11"/>
      <c r="X5" s="11"/>
      <c r="Y5" s="12"/>
      <c r="Z5" s="12"/>
      <c r="AA5" s="12"/>
      <c r="AB5" s="16"/>
      <c r="AC5" s="12"/>
      <c r="AD5" s="12"/>
      <c r="AE5" s="12"/>
      <c r="AF5" s="12"/>
      <c r="AG5" s="47">
        <f t="shared" ref="AG5:AG67" si="2">SUM(E5,I5,M5,Q5,U5,Y5,AC5)</f>
        <v>305</v>
      </c>
      <c r="AH5" s="48"/>
      <c r="AI5" s="49">
        <f t="shared" si="0"/>
        <v>0</v>
      </c>
      <c r="AJ5" s="47">
        <f t="shared" si="1"/>
        <v>1</v>
      </c>
      <c r="AK5" s="47">
        <f t="shared" ref="AK5:AK67" si="3">SUM(AF5,AB5,X5,T5,P5,L5,H5)</f>
        <v>0</v>
      </c>
      <c r="AL5" s="47">
        <f t="shared" ref="AL5:AL67" si="4">SUM(AG5:AK5)</f>
        <v>306</v>
      </c>
      <c r="AM5" s="51">
        <v>7.01</v>
      </c>
      <c r="AN5" s="52">
        <v>7.25</v>
      </c>
      <c r="AO5" s="53">
        <f t="shared" ref="AO5:AO67" si="5">SUM(AL5*AN5)</f>
        <v>2218.5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1">
        <v>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2"/>
      <c r="S6" s="12"/>
      <c r="T6" s="12"/>
      <c r="U6" s="11"/>
      <c r="V6" s="11"/>
      <c r="W6" s="11"/>
      <c r="X6" s="11"/>
      <c r="Y6" s="12"/>
      <c r="Z6" s="12"/>
      <c r="AA6" s="12"/>
      <c r="AB6" s="16"/>
      <c r="AC6" s="12"/>
      <c r="AD6" s="12"/>
      <c r="AE6" s="12"/>
      <c r="AF6" s="12"/>
      <c r="AG6" s="47">
        <f t="shared" si="2"/>
        <v>4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4</v>
      </c>
      <c r="AM6" s="51">
        <v>7.01</v>
      </c>
      <c r="AN6" s="52">
        <v>7.07</v>
      </c>
      <c r="AO6" s="53">
        <f t="shared" si="5"/>
        <v>28.28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12"/>
      <c r="S7" s="12"/>
      <c r="T7" s="12"/>
      <c r="U7" s="11"/>
      <c r="V7" s="11"/>
      <c r="W7" s="11"/>
      <c r="X7" s="11"/>
      <c r="Y7" s="12"/>
      <c r="Z7" s="12"/>
      <c r="AA7" s="12"/>
      <c r="AB7" s="16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1">
        <v>82</v>
      </c>
      <c r="F8" s="11"/>
      <c r="G8" s="11"/>
      <c r="H8" s="11"/>
      <c r="I8" s="11">
        <v>90</v>
      </c>
      <c r="J8" s="11"/>
      <c r="K8" s="11"/>
      <c r="L8" s="11"/>
      <c r="M8" s="11">
        <v>85</v>
      </c>
      <c r="N8" s="11"/>
      <c r="O8" s="11">
        <v>1</v>
      </c>
      <c r="P8" s="11"/>
      <c r="Q8" s="12"/>
      <c r="R8" s="12"/>
      <c r="S8" s="12"/>
      <c r="T8" s="12"/>
      <c r="U8" s="11"/>
      <c r="V8" s="11"/>
      <c r="W8" s="11"/>
      <c r="X8" s="11"/>
      <c r="Y8" s="12"/>
      <c r="Z8" s="12"/>
      <c r="AA8" s="12"/>
      <c r="AB8" s="16"/>
      <c r="AC8" s="12"/>
      <c r="AD8" s="12"/>
      <c r="AE8" s="12"/>
      <c r="AF8" s="12"/>
      <c r="AG8" s="47">
        <f t="shared" si="2"/>
        <v>257</v>
      </c>
      <c r="AH8" s="48"/>
      <c r="AI8" s="49">
        <f t="shared" si="0"/>
        <v>0</v>
      </c>
      <c r="AJ8" s="47">
        <f t="shared" si="1"/>
        <v>1</v>
      </c>
      <c r="AK8" s="47">
        <f t="shared" si="3"/>
        <v>0</v>
      </c>
      <c r="AL8" s="47">
        <f t="shared" si="4"/>
        <v>258</v>
      </c>
      <c r="AM8" s="51">
        <v>9.69</v>
      </c>
      <c r="AN8" s="52">
        <v>9.48</v>
      </c>
      <c r="AO8" s="53">
        <f t="shared" si="5"/>
        <v>2445.84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2"/>
      <c r="S9" s="12"/>
      <c r="T9" s="12"/>
      <c r="U9" s="11"/>
      <c r="V9" s="11"/>
      <c r="W9" s="11"/>
      <c r="X9" s="11"/>
      <c r="Y9" s="12"/>
      <c r="Z9" s="12"/>
      <c r="AA9" s="12"/>
      <c r="AB9" s="16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1">
        <v>78</v>
      </c>
      <c r="F10" s="11"/>
      <c r="G10" s="11"/>
      <c r="H10" s="11"/>
      <c r="I10" s="11">
        <v>90</v>
      </c>
      <c r="J10" s="11"/>
      <c r="K10" s="11"/>
      <c r="L10" s="11"/>
      <c r="M10" s="11">
        <v>87</v>
      </c>
      <c r="N10" s="11">
        <v>1</v>
      </c>
      <c r="O10" s="11"/>
      <c r="P10" s="11"/>
      <c r="Q10" s="12"/>
      <c r="R10" s="12"/>
      <c r="S10" s="12"/>
      <c r="T10" s="12"/>
      <c r="U10" s="11"/>
      <c r="V10" s="11"/>
      <c r="W10" s="11"/>
      <c r="X10" s="11"/>
      <c r="Y10" s="12"/>
      <c r="Z10" s="12"/>
      <c r="AA10" s="12"/>
      <c r="AB10" s="16"/>
      <c r="AC10" s="12"/>
      <c r="AD10" s="12"/>
      <c r="AE10" s="12"/>
      <c r="AF10" s="12"/>
      <c r="AG10" s="47">
        <f t="shared" si="2"/>
        <v>255</v>
      </c>
      <c r="AH10" s="48"/>
      <c r="AI10" s="49">
        <f t="shared" si="0"/>
        <v>1</v>
      </c>
      <c r="AJ10" s="47">
        <f t="shared" si="1"/>
        <v>0</v>
      </c>
      <c r="AK10" s="47">
        <f t="shared" si="3"/>
        <v>0</v>
      </c>
      <c r="AL10" s="47">
        <f t="shared" si="4"/>
        <v>256</v>
      </c>
      <c r="AM10" s="51" t="s">
        <v>66</v>
      </c>
      <c r="AN10" s="52">
        <v>9.25</v>
      </c>
      <c r="AO10" s="53">
        <f t="shared" si="5"/>
        <v>2368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2"/>
      <c r="S11" s="12"/>
      <c r="T11" s="12"/>
      <c r="U11" s="11"/>
      <c r="V11" s="11"/>
      <c r="W11" s="11"/>
      <c r="X11" s="11"/>
      <c r="Y11" s="12"/>
      <c r="Z11" s="12"/>
      <c r="AA11" s="12"/>
      <c r="AB11" s="16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2"/>
      <c r="S12" s="12"/>
      <c r="T12" s="12"/>
      <c r="U12" s="11"/>
      <c r="V12" s="11"/>
      <c r="W12" s="11"/>
      <c r="X12" s="11"/>
      <c r="Y12" s="12"/>
      <c r="Z12" s="12"/>
      <c r="AA12" s="12"/>
      <c r="AB12" s="16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1">
        <v>76</v>
      </c>
      <c r="F13" s="11">
        <v>2</v>
      </c>
      <c r="G13" s="11"/>
      <c r="H13" s="11"/>
      <c r="I13" s="11">
        <v>83</v>
      </c>
      <c r="J13" s="11"/>
      <c r="K13" s="11">
        <v>1</v>
      </c>
      <c r="L13" s="11"/>
      <c r="M13" s="11">
        <v>88</v>
      </c>
      <c r="N13" s="11"/>
      <c r="O13" s="11"/>
      <c r="P13" s="11"/>
      <c r="Q13" s="12"/>
      <c r="R13" s="12"/>
      <c r="S13" s="12"/>
      <c r="T13" s="12"/>
      <c r="U13" s="11"/>
      <c r="V13" s="11"/>
      <c r="W13" s="11"/>
      <c r="X13" s="11"/>
      <c r="Y13" s="12"/>
      <c r="Z13" s="12"/>
      <c r="AA13" s="12"/>
      <c r="AB13" s="16"/>
      <c r="AC13" s="12"/>
      <c r="AD13" s="12"/>
      <c r="AE13" s="12"/>
      <c r="AF13" s="12"/>
      <c r="AG13" s="47">
        <f t="shared" si="2"/>
        <v>247</v>
      </c>
      <c r="AH13" s="48"/>
      <c r="AI13" s="49">
        <f t="shared" si="0"/>
        <v>2</v>
      </c>
      <c r="AJ13" s="47">
        <f t="shared" si="1"/>
        <v>1</v>
      </c>
      <c r="AK13" s="47">
        <f t="shared" si="3"/>
        <v>0</v>
      </c>
      <c r="AL13" s="47">
        <f t="shared" si="4"/>
        <v>250</v>
      </c>
      <c r="AM13" s="51">
        <v>10.07</v>
      </c>
      <c r="AN13" s="52">
        <v>9.89</v>
      </c>
      <c r="AO13" s="53">
        <f t="shared" si="5"/>
        <v>2472.5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12"/>
      <c r="T14" s="12"/>
      <c r="U14" s="11"/>
      <c r="V14" s="11"/>
      <c r="W14" s="11"/>
      <c r="X14" s="11"/>
      <c r="Y14" s="12"/>
      <c r="Z14" s="12"/>
      <c r="AA14" s="12"/>
      <c r="AB14" s="16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2"/>
      <c r="S15" s="12"/>
      <c r="T15" s="12"/>
      <c r="U15" s="11"/>
      <c r="V15" s="11"/>
      <c r="W15" s="11"/>
      <c r="X15" s="11"/>
      <c r="Y15" s="12"/>
      <c r="Z15" s="12"/>
      <c r="AA15" s="12"/>
      <c r="AB15" s="16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  <c r="S16" s="12"/>
      <c r="T16" s="12"/>
      <c r="U16" s="11"/>
      <c r="V16" s="11"/>
      <c r="W16" s="11"/>
      <c r="X16" s="11"/>
      <c r="Y16" s="12"/>
      <c r="Z16" s="12"/>
      <c r="AA16" s="12"/>
      <c r="AB16" s="16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2"/>
      <c r="S17" s="12"/>
      <c r="T17" s="12"/>
      <c r="U17" s="11"/>
      <c r="V17" s="11"/>
      <c r="W17" s="11"/>
      <c r="X17" s="11"/>
      <c r="Y17" s="12"/>
      <c r="Z17" s="12"/>
      <c r="AA17" s="12"/>
      <c r="AB17" s="16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2"/>
      <c r="S18" s="12"/>
      <c r="T18" s="12"/>
      <c r="U18" s="11"/>
      <c r="V18" s="11"/>
      <c r="W18" s="11"/>
      <c r="X18" s="11"/>
      <c r="Y18" s="12"/>
      <c r="Z18" s="12"/>
      <c r="AA18" s="12"/>
      <c r="AB18" s="16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2"/>
      <c r="S19" s="12"/>
      <c r="T19" s="12"/>
      <c r="U19" s="11"/>
      <c r="V19" s="11"/>
      <c r="W19" s="11"/>
      <c r="X19" s="11"/>
      <c r="Y19" s="12"/>
      <c r="Z19" s="12"/>
      <c r="AA19" s="12"/>
      <c r="AB19" s="16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  <c r="U20" s="11"/>
      <c r="V20" s="11"/>
      <c r="W20" s="11"/>
      <c r="X20" s="11"/>
      <c r="Y20" s="12"/>
      <c r="Z20" s="12"/>
      <c r="AA20" s="12"/>
      <c r="AB20" s="16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2"/>
      <c r="S21" s="12"/>
      <c r="T21" s="12"/>
      <c r="U21" s="11"/>
      <c r="V21" s="11"/>
      <c r="W21" s="11"/>
      <c r="X21" s="11"/>
      <c r="Y21" s="12"/>
      <c r="Z21" s="12"/>
      <c r="AA21" s="12"/>
      <c r="AB21" s="16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12"/>
      <c r="T22" s="12"/>
      <c r="U22" s="11"/>
      <c r="V22" s="11"/>
      <c r="W22" s="11"/>
      <c r="X22" s="11"/>
      <c r="Y22" s="12"/>
      <c r="Z22" s="12"/>
      <c r="AA22" s="12"/>
      <c r="AB22" s="16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2"/>
      <c r="S23" s="12"/>
      <c r="T23" s="12"/>
      <c r="U23" s="11"/>
      <c r="V23" s="11"/>
      <c r="W23" s="11"/>
      <c r="X23" s="11"/>
      <c r="Y23" s="12"/>
      <c r="Z23" s="12"/>
      <c r="AA23" s="12"/>
      <c r="AB23" s="16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2"/>
      <c r="S24" s="12"/>
      <c r="T24" s="12"/>
      <c r="U24" s="11"/>
      <c r="V24" s="11"/>
      <c r="W24" s="11"/>
      <c r="X24" s="11"/>
      <c r="Y24" s="12"/>
      <c r="Z24" s="12"/>
      <c r="AA24" s="12"/>
      <c r="AB24" s="16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2"/>
      <c r="S25" s="12"/>
      <c r="T25" s="12"/>
      <c r="U25" s="11"/>
      <c r="V25" s="11"/>
      <c r="W25" s="11"/>
      <c r="X25" s="11"/>
      <c r="Y25" s="12"/>
      <c r="Z25" s="12"/>
      <c r="AA25" s="12"/>
      <c r="AB25" s="16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hidden="1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2"/>
      <c r="S26" s="12"/>
      <c r="T26" s="12"/>
      <c r="U26" s="11"/>
      <c r="V26" s="11"/>
      <c r="W26" s="11"/>
      <c r="X26" s="11"/>
      <c r="Y26" s="12"/>
      <c r="Z26" s="12"/>
      <c r="AA26" s="12"/>
      <c r="AB26" s="16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>
        <v>16.510000000000002</v>
      </c>
      <c r="AN26" s="52"/>
      <c r="AO26" s="53">
        <f t="shared" si="5"/>
        <v>0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2"/>
      <c r="S27" s="12"/>
      <c r="T27" s="12"/>
      <c r="U27" s="11"/>
      <c r="V27" s="11"/>
      <c r="W27" s="11"/>
      <c r="X27" s="11"/>
      <c r="Y27" s="12"/>
      <c r="Z27" s="12"/>
      <c r="AA27" s="12"/>
      <c r="AB27" s="16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2"/>
      <c r="T28" s="12"/>
      <c r="U28" s="11"/>
      <c r="V28" s="11"/>
      <c r="W28" s="11"/>
      <c r="X28" s="11"/>
      <c r="Y28" s="12"/>
      <c r="Z28" s="12"/>
      <c r="AA28" s="12"/>
      <c r="AB28" s="16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2"/>
      <c r="T29" s="12"/>
      <c r="U29" s="11"/>
      <c r="V29" s="11"/>
      <c r="W29" s="11"/>
      <c r="X29" s="11"/>
      <c r="Y29" s="12"/>
      <c r="Z29" s="12"/>
      <c r="AA29" s="12"/>
      <c r="AB29" s="16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1">
        <v>70</v>
      </c>
      <c r="F30" s="11"/>
      <c r="G30" s="11"/>
      <c r="H30" s="11"/>
      <c r="I30" s="11">
        <v>70</v>
      </c>
      <c r="J30" s="11"/>
      <c r="K30" s="11"/>
      <c r="L30" s="11"/>
      <c r="M30" s="11">
        <v>68</v>
      </c>
      <c r="N30" s="11"/>
      <c r="O30" s="11"/>
      <c r="P30" s="11"/>
      <c r="Q30" s="12"/>
      <c r="R30" s="12"/>
      <c r="S30" s="12"/>
      <c r="T30" s="12"/>
      <c r="U30" s="11"/>
      <c r="V30" s="11"/>
      <c r="W30" s="11"/>
      <c r="X30" s="11"/>
      <c r="Y30" s="12"/>
      <c r="Z30" s="12"/>
      <c r="AA30" s="12"/>
      <c r="AB30" s="16"/>
      <c r="AC30" s="12"/>
      <c r="AD30" s="12"/>
      <c r="AE30" s="12"/>
      <c r="AF30" s="12"/>
      <c r="AG30" s="47">
        <f t="shared" si="2"/>
        <v>208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208</v>
      </c>
      <c r="AM30" s="54">
        <v>17.27</v>
      </c>
      <c r="AN30" s="52">
        <v>17.170000000000002</v>
      </c>
      <c r="AO30" s="53">
        <f t="shared" si="5"/>
        <v>3571.3600000000006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1"/>
      <c r="V31" s="11"/>
      <c r="W31" s="11"/>
      <c r="X31" s="11"/>
      <c r="Y31" s="12"/>
      <c r="Z31" s="12"/>
      <c r="AA31" s="12"/>
      <c r="AB31" s="16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1">
        <v>72</v>
      </c>
      <c r="F32" s="11"/>
      <c r="G32" s="11"/>
      <c r="H32" s="11"/>
      <c r="I32" s="11">
        <v>66</v>
      </c>
      <c r="J32" s="11"/>
      <c r="K32" s="11"/>
      <c r="L32" s="11"/>
      <c r="M32" s="11">
        <v>70</v>
      </c>
      <c r="N32" s="11"/>
      <c r="O32" s="11"/>
      <c r="P32" s="11"/>
      <c r="Q32" s="12"/>
      <c r="R32" s="12"/>
      <c r="S32" s="12"/>
      <c r="T32" s="12"/>
      <c r="U32" s="11"/>
      <c r="V32" s="11"/>
      <c r="W32" s="11"/>
      <c r="X32" s="11"/>
      <c r="Y32" s="12"/>
      <c r="Z32" s="12"/>
      <c r="AA32" s="12"/>
      <c r="AB32" s="16"/>
      <c r="AC32" s="12"/>
      <c r="AD32" s="12"/>
      <c r="AE32" s="12"/>
      <c r="AF32" s="12"/>
      <c r="AG32" s="47">
        <f t="shared" si="2"/>
        <v>208</v>
      </c>
      <c r="AH32" s="48"/>
      <c r="AI32" s="49">
        <f t="shared" si="0"/>
        <v>0</v>
      </c>
      <c r="AJ32" s="47">
        <f t="shared" si="1"/>
        <v>0</v>
      </c>
      <c r="AK32" s="47">
        <f t="shared" si="3"/>
        <v>0</v>
      </c>
      <c r="AL32" s="47">
        <f t="shared" si="4"/>
        <v>208</v>
      </c>
      <c r="AM32" s="51">
        <v>18.899999999999999</v>
      </c>
      <c r="AN32" s="52">
        <v>19.29</v>
      </c>
      <c r="AO32" s="53">
        <f t="shared" si="5"/>
        <v>4012.3199999999997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2"/>
      <c r="S33" s="12"/>
      <c r="T33" s="12"/>
      <c r="U33" s="11"/>
      <c r="V33" s="11"/>
      <c r="W33" s="11"/>
      <c r="X33" s="11"/>
      <c r="Y33" s="12"/>
      <c r="Z33" s="12"/>
      <c r="AA33" s="12"/>
      <c r="AB33" s="16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1">
        <v>26</v>
      </c>
      <c r="F34" s="11"/>
      <c r="G34" s="11"/>
      <c r="H34" s="11"/>
      <c r="I34" s="11">
        <v>52</v>
      </c>
      <c r="J34" s="11"/>
      <c r="K34" s="11"/>
      <c r="L34" s="11"/>
      <c r="M34" s="11">
        <v>53</v>
      </c>
      <c r="N34" s="11">
        <v>1</v>
      </c>
      <c r="O34" s="11"/>
      <c r="P34" s="11"/>
      <c r="Q34" s="12"/>
      <c r="R34" s="12"/>
      <c r="S34" s="12"/>
      <c r="T34" s="12"/>
      <c r="U34" s="11"/>
      <c r="V34" s="11"/>
      <c r="W34" s="11"/>
      <c r="X34" s="11"/>
      <c r="Y34" s="12"/>
      <c r="Z34" s="12"/>
      <c r="AA34" s="12"/>
      <c r="AB34" s="16"/>
      <c r="AC34" s="12"/>
      <c r="AD34" s="12"/>
      <c r="AE34" s="12"/>
      <c r="AF34" s="12"/>
      <c r="AG34" s="47">
        <f t="shared" si="2"/>
        <v>131</v>
      </c>
      <c r="AH34" s="48"/>
      <c r="AI34" s="49">
        <f t="shared" si="0"/>
        <v>1</v>
      </c>
      <c r="AJ34" s="47">
        <f t="shared" si="1"/>
        <v>0</v>
      </c>
      <c r="AK34" s="47">
        <f t="shared" si="3"/>
        <v>0</v>
      </c>
      <c r="AL34" s="47">
        <f t="shared" si="4"/>
        <v>132</v>
      </c>
      <c r="AM34" s="51">
        <v>23.94</v>
      </c>
      <c r="AN34" s="52">
        <v>23.76</v>
      </c>
      <c r="AO34" s="53">
        <f t="shared" si="5"/>
        <v>3136.32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1">
        <v>54</v>
      </c>
      <c r="F35" s="11"/>
      <c r="G35" s="11"/>
      <c r="H35" s="11"/>
      <c r="I35" s="11">
        <v>54</v>
      </c>
      <c r="J35" s="11"/>
      <c r="K35" s="11"/>
      <c r="L35" s="11"/>
      <c r="M35" s="11">
        <v>54</v>
      </c>
      <c r="N35" s="11"/>
      <c r="O35" s="11"/>
      <c r="P35" s="11"/>
      <c r="Q35" s="12"/>
      <c r="R35" s="12"/>
      <c r="S35" s="12"/>
      <c r="T35" s="12"/>
      <c r="U35" s="11"/>
      <c r="V35" s="11"/>
      <c r="W35" s="11"/>
      <c r="X35" s="11"/>
      <c r="Y35" s="12"/>
      <c r="Z35" s="12"/>
      <c r="AA35" s="12"/>
      <c r="AB35" s="16"/>
      <c r="AC35" s="12"/>
      <c r="AD35" s="12"/>
      <c r="AE35" s="12"/>
      <c r="AF35" s="12"/>
      <c r="AG35" s="47">
        <f t="shared" si="2"/>
        <v>162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162</v>
      </c>
      <c r="AM35" s="51">
        <v>25.14</v>
      </c>
      <c r="AN35" s="52">
        <v>24.64</v>
      </c>
      <c r="AO35" s="53">
        <f t="shared" si="5"/>
        <v>3991.6800000000003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2"/>
      <c r="T36" s="12"/>
      <c r="U36" s="11"/>
      <c r="V36" s="11"/>
      <c r="W36" s="11"/>
      <c r="X36" s="11"/>
      <c r="Y36" s="12"/>
      <c r="Z36" s="12"/>
      <c r="AA36" s="12"/>
      <c r="AB36" s="16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2"/>
      <c r="T37" s="12"/>
      <c r="U37" s="11"/>
      <c r="V37" s="11"/>
      <c r="W37" s="11"/>
      <c r="X37" s="11"/>
      <c r="Y37" s="12"/>
      <c r="Z37" s="12"/>
      <c r="AA37" s="12"/>
      <c r="AB37" s="16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1">
        <v>12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2"/>
      <c r="T38" s="12"/>
      <c r="U38" s="11"/>
      <c r="V38" s="11"/>
      <c r="W38" s="11"/>
      <c r="X38" s="11"/>
      <c r="Y38" s="12"/>
      <c r="Z38" s="12"/>
      <c r="AA38" s="12"/>
      <c r="AB38" s="16"/>
      <c r="AC38" s="12"/>
      <c r="AD38" s="12"/>
      <c r="AE38" s="12"/>
      <c r="AF38" s="12"/>
      <c r="AG38" s="47">
        <f t="shared" si="2"/>
        <v>12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12</v>
      </c>
      <c r="AM38" s="51">
        <v>16.39</v>
      </c>
      <c r="AN38" s="52">
        <v>16.809999999999999</v>
      </c>
      <c r="AO38" s="53">
        <f t="shared" si="5"/>
        <v>201.71999999999997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2"/>
      <c r="S39" s="12"/>
      <c r="T39" s="12"/>
      <c r="U39" s="11"/>
      <c r="V39" s="11"/>
      <c r="W39" s="11"/>
      <c r="X39" s="11"/>
      <c r="Y39" s="12"/>
      <c r="Z39" s="12"/>
      <c r="AA39" s="12"/>
      <c r="AB39" s="16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  <c r="R40" s="12"/>
      <c r="S40" s="12"/>
      <c r="T40" s="12"/>
      <c r="U40" s="11"/>
      <c r="V40" s="11"/>
      <c r="W40" s="11"/>
      <c r="X40" s="11"/>
      <c r="Y40" s="12"/>
      <c r="Z40" s="12"/>
      <c r="AA40" s="12"/>
      <c r="AB40" s="16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1">
        <v>105</v>
      </c>
      <c r="F41" s="11">
        <v>1</v>
      </c>
      <c r="G41" s="11"/>
      <c r="H41" s="11"/>
      <c r="I41" s="11">
        <v>108</v>
      </c>
      <c r="J41" s="11"/>
      <c r="K41" s="11"/>
      <c r="L41" s="11"/>
      <c r="M41" s="11">
        <v>108</v>
      </c>
      <c r="N41" s="11"/>
      <c r="O41" s="11"/>
      <c r="P41" s="11"/>
      <c r="Q41" s="12"/>
      <c r="R41" s="12"/>
      <c r="S41" s="12"/>
      <c r="T41" s="12"/>
      <c r="U41" s="11"/>
      <c r="V41" s="11"/>
      <c r="W41" s="11"/>
      <c r="X41" s="11"/>
      <c r="Y41" s="12"/>
      <c r="Z41" s="12"/>
      <c r="AA41" s="12"/>
      <c r="AB41" s="16"/>
      <c r="AC41" s="12"/>
      <c r="AD41" s="12"/>
      <c r="AE41" s="12"/>
      <c r="AF41" s="12"/>
      <c r="AG41" s="47">
        <f>SUM(E41,I41,M41,Q41,U41,Y41,AC41)</f>
        <v>321</v>
      </c>
      <c r="AH41" s="48"/>
      <c r="AI41" s="49">
        <f t="shared" si="0"/>
        <v>1</v>
      </c>
      <c r="AJ41" s="47">
        <f t="shared" si="1"/>
        <v>0</v>
      </c>
      <c r="AK41" s="47">
        <f t="shared" si="3"/>
        <v>0</v>
      </c>
      <c r="AL41" s="47">
        <f t="shared" si="4"/>
        <v>322</v>
      </c>
      <c r="AM41" s="54">
        <v>29.35</v>
      </c>
      <c r="AN41" s="52">
        <v>29.09</v>
      </c>
      <c r="AO41" s="53">
        <f t="shared" si="5"/>
        <v>9366.98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1">
        <v>48</v>
      </c>
      <c r="F42" s="11"/>
      <c r="G42" s="11"/>
      <c r="H42" s="11"/>
      <c r="I42" s="11">
        <v>54</v>
      </c>
      <c r="J42" s="11"/>
      <c r="K42" s="11"/>
      <c r="L42" s="11"/>
      <c r="M42" s="11">
        <v>38</v>
      </c>
      <c r="N42" s="11"/>
      <c r="O42" s="11"/>
      <c r="P42" s="11"/>
      <c r="Q42" s="12"/>
      <c r="R42" s="12"/>
      <c r="S42" s="12"/>
      <c r="T42" s="12"/>
      <c r="U42" s="11"/>
      <c r="V42" s="11"/>
      <c r="W42" s="11"/>
      <c r="X42" s="11"/>
      <c r="Y42" s="12"/>
      <c r="Z42" s="12"/>
      <c r="AA42" s="12"/>
      <c r="AB42" s="16"/>
      <c r="AC42" s="12"/>
      <c r="AD42" s="12"/>
      <c r="AE42" s="12"/>
      <c r="AF42" s="12"/>
      <c r="AG42" s="47">
        <f t="shared" si="2"/>
        <v>140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140</v>
      </c>
      <c r="AM42" s="54">
        <v>29.55</v>
      </c>
      <c r="AN42" s="52">
        <v>29.79</v>
      </c>
      <c r="AO42" s="53">
        <f t="shared" si="5"/>
        <v>4170.5999999999995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  <c r="R43" s="12"/>
      <c r="S43" s="12"/>
      <c r="T43" s="12"/>
      <c r="U43" s="11"/>
      <c r="V43" s="11"/>
      <c r="W43" s="11"/>
      <c r="X43" s="11"/>
      <c r="Y43" s="12"/>
      <c r="Z43" s="12"/>
      <c r="AA43" s="12"/>
      <c r="AB43" s="16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2"/>
      <c r="S44" s="12"/>
      <c r="T44" s="12"/>
      <c r="U44" s="11"/>
      <c r="V44" s="11"/>
      <c r="W44" s="11"/>
      <c r="X44" s="11"/>
      <c r="Y44" s="12"/>
      <c r="Z44" s="12"/>
      <c r="AA44" s="12"/>
      <c r="AB44" s="16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2"/>
      <c r="S45" s="12"/>
      <c r="T45" s="12"/>
      <c r="U45" s="11"/>
      <c r="V45" s="11"/>
      <c r="W45" s="11"/>
      <c r="X45" s="11"/>
      <c r="Y45" s="12"/>
      <c r="Z45" s="12"/>
      <c r="AA45" s="12"/>
      <c r="AB45" s="16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hidden="1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2"/>
      <c r="S46" s="12"/>
      <c r="T46" s="12"/>
      <c r="U46" s="11"/>
      <c r="V46" s="11"/>
      <c r="W46" s="11"/>
      <c r="X46" s="11"/>
      <c r="Y46" s="12"/>
      <c r="Z46" s="12"/>
      <c r="AA46" s="12"/>
      <c r="AB46" s="16"/>
      <c r="AC46" s="12"/>
      <c r="AD46" s="12"/>
      <c r="AE46" s="12"/>
      <c r="AF46" s="12"/>
      <c r="AG46" s="47">
        <f t="shared" si="2"/>
        <v>0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0</v>
      </c>
      <c r="AM46" s="54">
        <v>35.5</v>
      </c>
      <c r="AN46" s="52"/>
      <c r="AO46" s="53">
        <f t="shared" si="5"/>
        <v>0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2"/>
      <c r="S47" s="12"/>
      <c r="T47" s="12"/>
      <c r="U47" s="11"/>
      <c r="V47" s="11"/>
      <c r="W47" s="11"/>
      <c r="X47" s="11"/>
      <c r="Y47" s="12"/>
      <c r="Z47" s="12"/>
      <c r="AA47" s="12"/>
      <c r="AB47" s="16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2"/>
      <c r="S48" s="12"/>
      <c r="T48" s="12"/>
      <c r="U48" s="11"/>
      <c r="V48" s="11"/>
      <c r="W48" s="11"/>
      <c r="X48" s="11"/>
      <c r="Y48" s="12"/>
      <c r="Z48" s="12"/>
      <c r="AA48" s="12"/>
      <c r="AB48" s="16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2"/>
      <c r="S49" s="12"/>
      <c r="T49" s="12"/>
      <c r="U49" s="11"/>
      <c r="V49" s="11"/>
      <c r="W49" s="11"/>
      <c r="X49" s="11"/>
      <c r="Y49" s="12"/>
      <c r="Z49" s="12"/>
      <c r="AA49" s="12"/>
      <c r="AB49" s="16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2"/>
      <c r="S50" s="12"/>
      <c r="T50" s="12"/>
      <c r="U50" s="11"/>
      <c r="V50" s="11"/>
      <c r="W50" s="11"/>
      <c r="X50" s="11"/>
      <c r="Y50" s="12"/>
      <c r="Z50" s="12"/>
      <c r="AA50" s="12"/>
      <c r="AB50" s="16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2"/>
      <c r="S51" s="12"/>
      <c r="T51" s="12"/>
      <c r="U51" s="11"/>
      <c r="V51" s="11"/>
      <c r="W51" s="11"/>
      <c r="X51" s="11"/>
      <c r="Y51" s="12"/>
      <c r="Z51" s="12"/>
      <c r="AA51" s="12"/>
      <c r="AB51" s="16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1">
        <v>41</v>
      </c>
      <c r="F52" s="11"/>
      <c r="G52" s="11">
        <v>1</v>
      </c>
      <c r="H52" s="11"/>
      <c r="I52" s="11">
        <v>36</v>
      </c>
      <c r="J52" s="11"/>
      <c r="K52" s="11">
        <v>2</v>
      </c>
      <c r="L52" s="11"/>
      <c r="M52" s="11">
        <v>38</v>
      </c>
      <c r="N52" s="11"/>
      <c r="O52" s="11"/>
      <c r="P52" s="11"/>
      <c r="Q52" s="12"/>
      <c r="R52" s="12"/>
      <c r="S52" s="12"/>
      <c r="T52" s="12"/>
      <c r="U52" s="11"/>
      <c r="V52" s="11"/>
      <c r="W52" s="11"/>
      <c r="X52" s="11"/>
      <c r="Y52" s="12"/>
      <c r="Z52" s="12"/>
      <c r="AA52" s="12"/>
      <c r="AB52" s="16"/>
      <c r="AC52" s="12"/>
      <c r="AD52" s="12"/>
      <c r="AE52" s="12"/>
      <c r="AF52" s="12"/>
      <c r="AG52" s="47">
        <f t="shared" si="2"/>
        <v>115</v>
      </c>
      <c r="AH52" s="48"/>
      <c r="AI52" s="49">
        <f t="shared" si="0"/>
        <v>0</v>
      </c>
      <c r="AJ52" s="47">
        <f t="shared" si="1"/>
        <v>3</v>
      </c>
      <c r="AK52" s="47">
        <f t="shared" si="3"/>
        <v>0</v>
      </c>
      <c r="AL52" s="47">
        <f t="shared" si="4"/>
        <v>118</v>
      </c>
      <c r="AM52" s="54">
        <v>47.18</v>
      </c>
      <c r="AN52" s="52">
        <v>47.97</v>
      </c>
      <c r="AO52" s="53">
        <f t="shared" si="5"/>
        <v>5660.46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"/>
      <c r="S53" s="12"/>
      <c r="T53" s="12"/>
      <c r="U53" s="11"/>
      <c r="V53" s="11"/>
      <c r="W53" s="11"/>
      <c r="X53" s="11"/>
      <c r="Y53" s="12"/>
      <c r="Z53" s="12"/>
      <c r="AA53" s="12"/>
      <c r="AB53" s="16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1">
        <v>42</v>
      </c>
      <c r="F54" s="11"/>
      <c r="G54" s="11"/>
      <c r="H54" s="11"/>
      <c r="I54" s="11">
        <v>36</v>
      </c>
      <c r="J54" s="11"/>
      <c r="K54" s="11"/>
      <c r="L54" s="11"/>
      <c r="M54" s="11">
        <v>42</v>
      </c>
      <c r="N54" s="11"/>
      <c r="O54" s="11"/>
      <c r="P54" s="11"/>
      <c r="Q54" s="12"/>
      <c r="R54" s="12"/>
      <c r="S54" s="12"/>
      <c r="T54" s="12"/>
      <c r="U54" s="11"/>
      <c r="V54" s="11"/>
      <c r="W54" s="11"/>
      <c r="X54" s="11"/>
      <c r="Y54" s="12"/>
      <c r="Z54" s="12"/>
      <c r="AA54" s="12"/>
      <c r="AB54" s="16"/>
      <c r="AC54" s="12"/>
      <c r="AD54" s="12"/>
      <c r="AE54" s="12"/>
      <c r="AF54" s="12"/>
      <c r="AG54" s="47">
        <f t="shared" si="2"/>
        <v>120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120</v>
      </c>
      <c r="AM54" s="54">
        <v>51.25</v>
      </c>
      <c r="AN54" s="52">
        <v>51.23</v>
      </c>
      <c r="AO54" s="53">
        <f t="shared" si="5"/>
        <v>6147.5999999999995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"/>
      <c r="S55" s="12"/>
      <c r="T55" s="12"/>
      <c r="U55" s="11"/>
      <c r="V55" s="11"/>
      <c r="W55" s="11"/>
      <c r="X55" s="11"/>
      <c r="Y55" s="12"/>
      <c r="Z55" s="12"/>
      <c r="AA55" s="12"/>
      <c r="AB55" s="16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"/>
      <c r="S56" s="12"/>
      <c r="T56" s="12"/>
      <c r="U56" s="11"/>
      <c r="V56" s="11"/>
      <c r="W56" s="11"/>
      <c r="X56" s="11"/>
      <c r="Y56" s="12"/>
      <c r="Z56" s="12"/>
      <c r="AA56" s="12"/>
      <c r="AB56" s="16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"/>
      <c r="S57" s="12"/>
      <c r="T57" s="12"/>
      <c r="U57" s="11"/>
      <c r="V57" s="11"/>
      <c r="W57" s="11"/>
      <c r="X57" s="11"/>
      <c r="Y57" s="12"/>
      <c r="Z57" s="12"/>
      <c r="AA57" s="12"/>
      <c r="AB57" s="16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2"/>
      <c r="R58" s="12"/>
      <c r="S58" s="12"/>
      <c r="T58" s="12"/>
      <c r="U58" s="13"/>
      <c r="V58" s="13"/>
      <c r="W58" s="13"/>
      <c r="X58" s="13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65"/>
      <c r="R59" s="65"/>
      <c r="S59" s="12"/>
      <c r="T59" s="12"/>
      <c r="U59" s="11"/>
      <c r="V59" s="11"/>
      <c r="W59" s="11"/>
      <c r="X59" s="11"/>
      <c r="Y59" s="12"/>
      <c r="Z59" s="12"/>
      <c r="AA59" s="12"/>
      <c r="AB59" s="16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  <c r="T60" s="12"/>
      <c r="U60" s="11"/>
      <c r="V60" s="11"/>
      <c r="W60" s="11"/>
      <c r="X60" s="11"/>
      <c r="Y60" s="12"/>
      <c r="Z60" s="12"/>
      <c r="AA60" s="12"/>
      <c r="AB60" s="16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  <c r="T61" s="12"/>
      <c r="U61" s="11"/>
      <c r="V61" s="11"/>
      <c r="W61" s="11"/>
      <c r="X61" s="11"/>
      <c r="Y61" s="12"/>
      <c r="Z61" s="12"/>
      <c r="AA61" s="12"/>
      <c r="AB61" s="16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"/>
      <c r="S62" s="12"/>
      <c r="T62" s="12"/>
      <c r="U62" s="11"/>
      <c r="V62" s="11"/>
      <c r="W62" s="11"/>
      <c r="X62" s="11"/>
      <c r="Y62" s="12"/>
      <c r="Z62" s="12"/>
      <c r="AA62" s="12"/>
      <c r="AB62" s="16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"/>
      <c r="S63" s="12"/>
      <c r="T63" s="12"/>
      <c r="U63" s="11"/>
      <c r="V63" s="11"/>
      <c r="W63" s="11"/>
      <c r="X63" s="11"/>
      <c r="Y63" s="12"/>
      <c r="Z63" s="12"/>
      <c r="AA63" s="12"/>
      <c r="AB63" s="16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2"/>
      <c r="S64" s="12"/>
      <c r="T64" s="12"/>
      <c r="U64" s="11"/>
      <c r="V64" s="11"/>
      <c r="W64" s="11"/>
      <c r="X64" s="11"/>
      <c r="Y64" s="12"/>
      <c r="Z64" s="12"/>
      <c r="AA64" s="12"/>
      <c r="AB64" s="16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35"/>
      <c r="R65" s="35"/>
      <c r="S65" s="35"/>
      <c r="T65" s="35"/>
      <c r="U65" s="67"/>
      <c r="V65" s="67"/>
      <c r="W65" s="67"/>
      <c r="X65" s="67"/>
      <c r="Y65" s="35"/>
      <c r="Z65" s="35"/>
      <c r="AA65" s="35"/>
      <c r="AB65" s="66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  <c r="T66" s="12"/>
      <c r="U66" s="11"/>
      <c r="V66" s="11"/>
      <c r="W66" s="11"/>
      <c r="X66" s="11"/>
      <c r="Y66" s="12"/>
      <c r="Z66" s="12"/>
      <c r="AA66" s="12"/>
      <c r="AB66" s="16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812</v>
      </c>
      <c r="F68" s="11">
        <f t="shared" ref="F68:AF68" si="7">SUM(F4:F67)</f>
        <v>3</v>
      </c>
      <c r="G68" s="11">
        <f t="shared" si="7"/>
        <v>1</v>
      </c>
      <c r="H68" s="11">
        <f t="shared" si="7"/>
        <v>0</v>
      </c>
      <c r="I68" s="11">
        <f t="shared" si="7"/>
        <v>841</v>
      </c>
      <c r="J68" s="11">
        <f t="shared" si="7"/>
        <v>0</v>
      </c>
      <c r="K68" s="11">
        <f t="shared" si="7"/>
        <v>3</v>
      </c>
      <c r="L68" s="11">
        <f t="shared" si="7"/>
        <v>0</v>
      </c>
      <c r="M68" s="11">
        <f t="shared" si="7"/>
        <v>832</v>
      </c>
      <c r="N68" s="11">
        <f t="shared" si="7"/>
        <v>2</v>
      </c>
      <c r="O68" s="11">
        <f t="shared" si="7"/>
        <v>2</v>
      </c>
      <c r="P68" s="11">
        <f t="shared" si="7"/>
        <v>0</v>
      </c>
      <c r="Q68" s="11">
        <f t="shared" si="7"/>
        <v>0</v>
      </c>
      <c r="R68" s="11">
        <f t="shared" si="7"/>
        <v>0</v>
      </c>
      <c r="S68" s="11">
        <f t="shared" si="7"/>
        <v>0</v>
      </c>
      <c r="T68" s="11">
        <f t="shared" si="7"/>
        <v>0</v>
      </c>
      <c r="U68" s="11">
        <f t="shared" si="7"/>
        <v>0</v>
      </c>
      <c r="V68" s="11">
        <f t="shared" si="7"/>
        <v>0</v>
      </c>
      <c r="W68" s="11">
        <f t="shared" si="7"/>
        <v>0</v>
      </c>
      <c r="X68" s="11">
        <f t="shared" si="7"/>
        <v>0</v>
      </c>
      <c r="Y68" s="11">
        <f t="shared" si="7"/>
        <v>0</v>
      </c>
      <c r="Z68" s="11">
        <f t="shared" si="7"/>
        <v>0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2485</v>
      </c>
      <c r="AH68" s="45">
        <f>SUM(AH4:AH67)</f>
        <v>0</v>
      </c>
      <c r="AI68" s="44">
        <f t="shared" ref="AI68:AL68" si="8">SUM(AI4:AI67)</f>
        <v>5</v>
      </c>
      <c r="AJ68" s="44">
        <f t="shared" si="8"/>
        <v>6</v>
      </c>
      <c r="AK68" s="44">
        <f t="shared" si="8"/>
        <v>0</v>
      </c>
      <c r="AL68" s="44">
        <f t="shared" si="8"/>
        <v>2496</v>
      </c>
      <c r="AM68" s="46"/>
      <c r="AN68" s="39"/>
      <c r="AO68" s="40">
        <f>SUM(AO4:AO67)</f>
        <v>49792.159999999996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99.559294871794862</v>
      </c>
      <c r="AH69" s="59">
        <f>SUM(AH68/AL68*100)</f>
        <v>0</v>
      </c>
      <c r="AI69" s="60">
        <f>SUM(AI68/AL68*100)</f>
        <v>0.2003205128205128</v>
      </c>
      <c r="AJ69" s="58">
        <f>SUM(AJ68/AL68*100)</f>
        <v>0.24038461538461539</v>
      </c>
      <c r="AK69" s="58">
        <f>SUM(AK68/AL68*100)</f>
        <v>0</v>
      </c>
      <c r="AL69" s="61"/>
      <c r="AM69" s="41" t="s">
        <v>165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9"/>
      <c r="AL70" s="118">
        <f>SUM(AL68/3)</f>
        <v>832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816</v>
      </c>
      <c r="I71" s="3">
        <f>SUM(I68,J68,K68,L68)</f>
        <v>844</v>
      </c>
      <c r="M71" s="4">
        <f>SUM(M68,N68,O68,P68)</f>
        <v>836</v>
      </c>
      <c r="Q71" s="4">
        <f>SUM(Q68,R68,S68,T68)</f>
        <v>0</v>
      </c>
      <c r="U71" s="4">
        <f>SUM(U68,V68,W68,X68)</f>
        <v>0</v>
      </c>
      <c r="Y71" s="4">
        <f>SUM(Y68,Z68,AA68,AB68)</f>
        <v>0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2496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2,218.50"/>
        <filter val="2,368.00"/>
        <filter val="2,445.84"/>
        <filter val="2,472.50"/>
        <filter val="201.72"/>
        <filter val="28.28"/>
        <filter val="3,136.32"/>
        <filter val="3,571.36"/>
        <filter val="3,991.68"/>
        <filter val="4,012.32"/>
        <filter val="4,170.60"/>
        <filter val="49,792.2"/>
        <filter val="5,660.46"/>
        <filter val="6,147.60"/>
        <filter val="9,366.98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G72" sqref="AG72:AO72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169</v>
      </c>
      <c r="F2" s="96"/>
      <c r="G2" s="96"/>
      <c r="H2" s="97"/>
      <c r="I2" s="98" t="s">
        <v>170</v>
      </c>
      <c r="J2" s="99"/>
      <c r="K2" s="99"/>
      <c r="L2" s="100"/>
      <c r="M2" s="98" t="s">
        <v>171</v>
      </c>
      <c r="N2" s="99"/>
      <c r="O2" s="99"/>
      <c r="P2" s="100"/>
      <c r="Q2" s="98" t="s">
        <v>172</v>
      </c>
      <c r="R2" s="99"/>
      <c r="S2" s="99"/>
      <c r="T2" s="100"/>
      <c r="U2" s="98" t="s">
        <v>173</v>
      </c>
      <c r="V2" s="99"/>
      <c r="W2" s="99"/>
      <c r="X2" s="100"/>
      <c r="Y2" s="98" t="s">
        <v>174</v>
      </c>
      <c r="Z2" s="99"/>
      <c r="AA2" s="99"/>
      <c r="AB2" s="100"/>
      <c r="AC2" s="101" t="s">
        <v>175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3"/>
      <c r="G4" s="13"/>
      <c r="H4" s="13"/>
      <c r="I4" s="13"/>
      <c r="J4" s="12"/>
      <c r="K4" s="12"/>
      <c r="L4" s="12"/>
      <c r="M4" s="13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3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80</v>
      </c>
      <c r="F5" s="13"/>
      <c r="G5" s="13"/>
      <c r="H5" s="13"/>
      <c r="I5" s="12">
        <v>102</v>
      </c>
      <c r="J5" s="12"/>
      <c r="K5" s="12"/>
      <c r="L5" s="12"/>
      <c r="M5" s="13">
        <v>102</v>
      </c>
      <c r="N5" s="13"/>
      <c r="O5" s="13"/>
      <c r="P5" s="13"/>
      <c r="Q5" s="12">
        <v>102</v>
      </c>
      <c r="R5" s="12"/>
      <c r="S5" s="12"/>
      <c r="T5" s="12"/>
      <c r="U5" s="12">
        <v>102</v>
      </c>
      <c r="V5" s="12"/>
      <c r="W5" s="12"/>
      <c r="X5" s="12"/>
      <c r="Y5" s="12">
        <v>102</v>
      </c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590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590</v>
      </c>
      <c r="AM5" s="51">
        <v>7.01</v>
      </c>
      <c r="AN5" s="52">
        <v>7.28</v>
      </c>
      <c r="AO5" s="53">
        <f t="shared" ref="AO5:AO67" si="5">SUM(AL5*AN5)</f>
        <v>4295.2</v>
      </c>
      <c r="AQ5" s="7"/>
    </row>
    <row r="6" spans="1:45" s="6" customFormat="1" ht="12" hidden="1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/>
      <c r="F6" s="13"/>
      <c r="G6" s="13"/>
      <c r="H6" s="13"/>
      <c r="I6" s="12"/>
      <c r="J6" s="12"/>
      <c r="K6" s="12"/>
      <c r="L6" s="12"/>
      <c r="M6" s="13"/>
      <c r="N6" s="13"/>
      <c r="O6" s="13"/>
      <c r="P6" s="13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47">
        <f t="shared" si="2"/>
        <v>0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0</v>
      </c>
      <c r="AM6" s="51">
        <v>7.01</v>
      </c>
      <c r="AN6" s="52"/>
      <c r="AO6" s="53">
        <f t="shared" si="5"/>
        <v>0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3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70</v>
      </c>
      <c r="F8" s="13"/>
      <c r="G8" s="13"/>
      <c r="H8" s="13"/>
      <c r="I8" s="12">
        <v>90</v>
      </c>
      <c r="J8" s="12"/>
      <c r="K8" s="12"/>
      <c r="L8" s="12"/>
      <c r="M8" s="13">
        <v>90</v>
      </c>
      <c r="N8" s="13"/>
      <c r="O8" s="13"/>
      <c r="P8" s="13"/>
      <c r="Q8" s="12">
        <v>90</v>
      </c>
      <c r="R8" s="12"/>
      <c r="S8" s="12"/>
      <c r="T8" s="12"/>
      <c r="U8" s="12">
        <v>90</v>
      </c>
      <c r="V8" s="12"/>
      <c r="W8" s="12"/>
      <c r="X8" s="12"/>
      <c r="Y8" s="12">
        <v>89</v>
      </c>
      <c r="Z8" s="12"/>
      <c r="AA8" s="12"/>
      <c r="AB8" s="12"/>
      <c r="AC8" s="12"/>
      <c r="AD8" s="12"/>
      <c r="AE8" s="12"/>
      <c r="AF8" s="12"/>
      <c r="AG8" s="47">
        <f t="shared" si="2"/>
        <v>519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519</v>
      </c>
      <c r="AM8" s="51">
        <v>9.69</v>
      </c>
      <c r="AN8" s="52">
        <v>9.3000000000000007</v>
      </c>
      <c r="AO8" s="53">
        <f t="shared" si="5"/>
        <v>4826.7000000000007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3"/>
      <c r="G9" s="13"/>
      <c r="H9" s="13"/>
      <c r="I9" s="12"/>
      <c r="J9" s="12"/>
      <c r="K9" s="12"/>
      <c r="L9" s="12"/>
      <c r="M9" s="13"/>
      <c r="N9" s="13"/>
      <c r="O9" s="13"/>
      <c r="P9" s="13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>
        <v>70</v>
      </c>
      <c r="F10" s="13"/>
      <c r="G10" s="13"/>
      <c r="H10" s="13"/>
      <c r="I10" s="12">
        <v>90</v>
      </c>
      <c r="J10" s="12"/>
      <c r="K10" s="12"/>
      <c r="L10" s="12"/>
      <c r="M10" s="13">
        <v>86</v>
      </c>
      <c r="N10" s="13"/>
      <c r="O10" s="13"/>
      <c r="P10" s="13"/>
      <c r="Q10" s="12">
        <v>85</v>
      </c>
      <c r="R10" s="12">
        <v>5</v>
      </c>
      <c r="S10" s="12"/>
      <c r="T10" s="12"/>
      <c r="U10" s="12">
        <v>87</v>
      </c>
      <c r="V10" s="12">
        <v>3</v>
      </c>
      <c r="W10" s="12"/>
      <c r="X10" s="12"/>
      <c r="Y10" s="12">
        <v>88</v>
      </c>
      <c r="Z10" s="12"/>
      <c r="AA10" s="12"/>
      <c r="AB10" s="12"/>
      <c r="AC10" s="12"/>
      <c r="AD10" s="12"/>
      <c r="AE10" s="12"/>
      <c r="AF10" s="12"/>
      <c r="AG10" s="47">
        <f t="shared" si="2"/>
        <v>506</v>
      </c>
      <c r="AH10" s="48"/>
      <c r="AI10" s="49">
        <f t="shared" si="0"/>
        <v>8</v>
      </c>
      <c r="AJ10" s="47">
        <f t="shared" si="1"/>
        <v>0</v>
      </c>
      <c r="AK10" s="47">
        <f t="shared" si="3"/>
        <v>0</v>
      </c>
      <c r="AL10" s="47">
        <f t="shared" si="4"/>
        <v>514</v>
      </c>
      <c r="AM10" s="51" t="s">
        <v>66</v>
      </c>
      <c r="AN10" s="52">
        <v>9.17</v>
      </c>
      <c r="AO10" s="53">
        <f t="shared" si="5"/>
        <v>4713.38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3"/>
      <c r="G11" s="13"/>
      <c r="H11" s="13"/>
      <c r="I11" s="12"/>
      <c r="J11" s="12"/>
      <c r="K11" s="12"/>
      <c r="L11" s="12"/>
      <c r="M11" s="13"/>
      <c r="N11" s="13"/>
      <c r="O11" s="13"/>
      <c r="P11" s="13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3"/>
      <c r="G12" s="13"/>
      <c r="H12" s="13"/>
      <c r="I12" s="12"/>
      <c r="J12" s="12"/>
      <c r="K12" s="12"/>
      <c r="L12" s="12"/>
      <c r="M12" s="13"/>
      <c r="N12" s="13"/>
      <c r="O12" s="13"/>
      <c r="P12" s="13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>
        <v>70</v>
      </c>
      <c r="F13" s="13"/>
      <c r="G13" s="13"/>
      <c r="H13" s="13"/>
      <c r="I13" s="12">
        <v>90</v>
      </c>
      <c r="J13" s="12"/>
      <c r="K13" s="12"/>
      <c r="L13" s="12"/>
      <c r="M13" s="13">
        <v>88</v>
      </c>
      <c r="N13" s="13"/>
      <c r="O13" s="13"/>
      <c r="P13" s="13"/>
      <c r="Q13" s="12">
        <v>86</v>
      </c>
      <c r="R13" s="12">
        <v>2</v>
      </c>
      <c r="S13" s="12"/>
      <c r="T13" s="12"/>
      <c r="U13" s="12">
        <v>88</v>
      </c>
      <c r="V13" s="12"/>
      <c r="W13" s="12"/>
      <c r="X13" s="12"/>
      <c r="Y13" s="12">
        <v>85</v>
      </c>
      <c r="Z13" s="12"/>
      <c r="AA13" s="12"/>
      <c r="AB13" s="12"/>
      <c r="AC13" s="12"/>
      <c r="AD13" s="12"/>
      <c r="AE13" s="12"/>
      <c r="AF13" s="12"/>
      <c r="AG13" s="47">
        <f t="shared" si="2"/>
        <v>507</v>
      </c>
      <c r="AH13" s="48"/>
      <c r="AI13" s="49">
        <f t="shared" si="0"/>
        <v>2</v>
      </c>
      <c r="AJ13" s="47">
        <f t="shared" si="1"/>
        <v>0</v>
      </c>
      <c r="AK13" s="47">
        <f t="shared" si="3"/>
        <v>0</v>
      </c>
      <c r="AL13" s="47">
        <f t="shared" si="4"/>
        <v>509</v>
      </c>
      <c r="AM13" s="51">
        <v>10.07</v>
      </c>
      <c r="AN13" s="52">
        <v>9.7799999999999994</v>
      </c>
      <c r="AO13" s="53">
        <f t="shared" si="5"/>
        <v>4978.0199999999995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3"/>
      <c r="G14" s="13"/>
      <c r="H14" s="13"/>
      <c r="I14" s="12"/>
      <c r="J14" s="12"/>
      <c r="K14" s="12"/>
      <c r="L14" s="12"/>
      <c r="M14" s="13"/>
      <c r="N14" s="13"/>
      <c r="O14" s="13"/>
      <c r="P14" s="13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3"/>
      <c r="G15" s="13"/>
      <c r="H15" s="13"/>
      <c r="I15" s="12"/>
      <c r="J15" s="12"/>
      <c r="K15" s="12"/>
      <c r="L15" s="12"/>
      <c r="M15" s="13"/>
      <c r="N15" s="13"/>
      <c r="O15" s="13"/>
      <c r="P15" s="13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3"/>
      <c r="G16" s="13"/>
      <c r="H16" s="13"/>
      <c r="I16" s="12"/>
      <c r="J16" s="12"/>
      <c r="K16" s="12"/>
      <c r="L16" s="12"/>
      <c r="M16" s="13"/>
      <c r="N16" s="13"/>
      <c r="O16" s="13"/>
      <c r="P16" s="13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3"/>
      <c r="G17" s="13"/>
      <c r="H17" s="13"/>
      <c r="I17" s="12"/>
      <c r="J17" s="12"/>
      <c r="K17" s="12"/>
      <c r="L17" s="12"/>
      <c r="M17" s="13"/>
      <c r="N17" s="13"/>
      <c r="O17" s="13"/>
      <c r="P17" s="13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3"/>
      <c r="G18" s="13"/>
      <c r="H18" s="13"/>
      <c r="I18" s="12"/>
      <c r="J18" s="12"/>
      <c r="K18" s="12"/>
      <c r="L18" s="12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3"/>
      <c r="G19" s="13"/>
      <c r="H19" s="13"/>
      <c r="I19" s="12"/>
      <c r="J19" s="12"/>
      <c r="K19" s="12"/>
      <c r="L19" s="12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3"/>
      <c r="G20" s="13"/>
      <c r="H20" s="13"/>
      <c r="I20" s="12"/>
      <c r="J20" s="12"/>
      <c r="K20" s="12"/>
      <c r="L20" s="12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3"/>
      <c r="G21" s="13"/>
      <c r="H21" s="13"/>
      <c r="I21" s="12"/>
      <c r="J21" s="12"/>
      <c r="K21" s="12"/>
      <c r="L21" s="12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3"/>
      <c r="G22" s="13"/>
      <c r="H22" s="13"/>
      <c r="I22" s="12"/>
      <c r="J22" s="12"/>
      <c r="K22" s="12"/>
      <c r="L22" s="12"/>
      <c r="M22" s="13"/>
      <c r="N22" s="13"/>
      <c r="O22" s="13"/>
      <c r="P22" s="13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3"/>
      <c r="G23" s="13"/>
      <c r="H23" s="13"/>
      <c r="I23" s="12"/>
      <c r="J23" s="12"/>
      <c r="K23" s="12"/>
      <c r="L23" s="12"/>
      <c r="M23" s="13"/>
      <c r="N23" s="13"/>
      <c r="O23" s="13"/>
      <c r="P23" s="13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3"/>
      <c r="G24" s="13"/>
      <c r="H24" s="13"/>
      <c r="I24" s="12"/>
      <c r="J24" s="12"/>
      <c r="K24" s="12"/>
      <c r="L24" s="12"/>
      <c r="M24" s="13"/>
      <c r="N24" s="13"/>
      <c r="O24" s="13"/>
      <c r="P24" s="13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3"/>
      <c r="G25" s="13"/>
      <c r="H25" s="13"/>
      <c r="I25" s="12"/>
      <c r="J25" s="12"/>
      <c r="K25" s="12"/>
      <c r="L25" s="12"/>
      <c r="M25" s="13"/>
      <c r="N25" s="13"/>
      <c r="O25" s="13"/>
      <c r="P25" s="13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hidden="1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/>
      <c r="F26" s="13"/>
      <c r="G26" s="13"/>
      <c r="H26" s="13"/>
      <c r="I26" s="12"/>
      <c r="J26" s="12"/>
      <c r="K26" s="12"/>
      <c r="L26" s="12"/>
      <c r="M26" s="13"/>
      <c r="N26" s="13"/>
      <c r="O26" s="13"/>
      <c r="P26" s="13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>
        <v>16.510000000000002</v>
      </c>
      <c r="AN26" s="52"/>
      <c r="AO26" s="53">
        <f t="shared" si="5"/>
        <v>0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3"/>
      <c r="G27" s="13"/>
      <c r="H27" s="13"/>
      <c r="I27" s="12"/>
      <c r="J27" s="12"/>
      <c r="K27" s="12"/>
      <c r="L27" s="12"/>
      <c r="M27" s="13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3"/>
      <c r="G28" s="13"/>
      <c r="H28" s="13"/>
      <c r="I28" s="12"/>
      <c r="J28" s="12"/>
      <c r="K28" s="12"/>
      <c r="L28" s="12"/>
      <c r="M28" s="13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3"/>
      <c r="G29" s="13"/>
      <c r="H29" s="13"/>
      <c r="I29" s="12"/>
      <c r="J29" s="12"/>
      <c r="K29" s="12"/>
      <c r="L29" s="12"/>
      <c r="M29" s="13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>
        <v>52</v>
      </c>
      <c r="F30" s="13"/>
      <c r="G30" s="13"/>
      <c r="H30" s="13"/>
      <c r="I30" s="12">
        <v>58</v>
      </c>
      <c r="J30" s="12"/>
      <c r="K30" s="12"/>
      <c r="L30" s="12"/>
      <c r="M30" s="13">
        <v>71</v>
      </c>
      <c r="N30" s="13">
        <v>1</v>
      </c>
      <c r="O30" s="13"/>
      <c r="P30" s="13"/>
      <c r="Q30" s="12">
        <v>72</v>
      </c>
      <c r="R30" s="12"/>
      <c r="S30" s="12"/>
      <c r="T30" s="12"/>
      <c r="U30" s="12">
        <v>70</v>
      </c>
      <c r="V30" s="12"/>
      <c r="W30" s="12"/>
      <c r="X30" s="12"/>
      <c r="Y30" s="12">
        <v>69</v>
      </c>
      <c r="Z30" s="12"/>
      <c r="AA30" s="12">
        <v>1</v>
      </c>
      <c r="AB30" s="12"/>
      <c r="AC30" s="12"/>
      <c r="AD30" s="12"/>
      <c r="AE30" s="12"/>
      <c r="AF30" s="12"/>
      <c r="AG30" s="47">
        <f t="shared" si="2"/>
        <v>392</v>
      </c>
      <c r="AH30" s="48"/>
      <c r="AI30" s="49">
        <f t="shared" si="0"/>
        <v>1</v>
      </c>
      <c r="AJ30" s="47">
        <f t="shared" si="1"/>
        <v>1</v>
      </c>
      <c r="AK30" s="47">
        <f t="shared" si="3"/>
        <v>0</v>
      </c>
      <c r="AL30" s="47">
        <f t="shared" si="4"/>
        <v>394</v>
      </c>
      <c r="AM30" s="54">
        <v>17.27</v>
      </c>
      <c r="AN30" s="52">
        <v>17.29</v>
      </c>
      <c r="AO30" s="53">
        <f t="shared" si="5"/>
        <v>6812.2599999999993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3"/>
      <c r="G31" s="13"/>
      <c r="H31" s="13"/>
      <c r="I31" s="12"/>
      <c r="J31" s="12"/>
      <c r="K31" s="12"/>
      <c r="L31" s="12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42</v>
      </c>
      <c r="F32" s="13"/>
      <c r="G32" s="13"/>
      <c r="H32" s="13"/>
      <c r="I32" s="12">
        <v>72</v>
      </c>
      <c r="J32" s="12"/>
      <c r="K32" s="12"/>
      <c r="L32" s="12"/>
      <c r="M32" s="13">
        <v>59</v>
      </c>
      <c r="N32" s="13">
        <v>1</v>
      </c>
      <c r="O32" s="13"/>
      <c r="P32" s="13"/>
      <c r="Q32" s="12">
        <v>71</v>
      </c>
      <c r="R32" s="12"/>
      <c r="S32" s="12">
        <v>1</v>
      </c>
      <c r="T32" s="12"/>
      <c r="U32" s="12">
        <v>69</v>
      </c>
      <c r="V32" s="12">
        <v>1</v>
      </c>
      <c r="W32" s="12"/>
      <c r="X32" s="12"/>
      <c r="Y32" s="12">
        <v>72</v>
      </c>
      <c r="Z32" s="12"/>
      <c r="AA32" s="12"/>
      <c r="AB32" s="12"/>
      <c r="AC32" s="12"/>
      <c r="AD32" s="12"/>
      <c r="AE32" s="12"/>
      <c r="AF32" s="12"/>
      <c r="AG32" s="47">
        <f t="shared" si="2"/>
        <v>385</v>
      </c>
      <c r="AH32" s="48"/>
      <c r="AI32" s="49">
        <f t="shared" si="0"/>
        <v>2</v>
      </c>
      <c r="AJ32" s="47">
        <f t="shared" si="1"/>
        <v>1</v>
      </c>
      <c r="AK32" s="47">
        <f t="shared" si="3"/>
        <v>0</v>
      </c>
      <c r="AL32" s="47">
        <f t="shared" si="4"/>
        <v>388</v>
      </c>
      <c r="AM32" s="51">
        <v>18.899999999999999</v>
      </c>
      <c r="AN32" s="52">
        <v>19.23</v>
      </c>
      <c r="AO32" s="53">
        <f t="shared" si="5"/>
        <v>7461.24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3"/>
      <c r="G33" s="13"/>
      <c r="H33" s="13"/>
      <c r="I33" s="12"/>
      <c r="J33" s="12"/>
      <c r="K33" s="12"/>
      <c r="L33" s="12"/>
      <c r="M33" s="13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>
        <v>36</v>
      </c>
      <c r="F34" s="13"/>
      <c r="G34" s="13"/>
      <c r="H34" s="13"/>
      <c r="I34" s="12">
        <v>34</v>
      </c>
      <c r="J34" s="12"/>
      <c r="K34" s="12"/>
      <c r="L34" s="12"/>
      <c r="M34" s="13">
        <v>54</v>
      </c>
      <c r="N34" s="13"/>
      <c r="O34" s="13"/>
      <c r="P34" s="13"/>
      <c r="Q34" s="12">
        <v>54</v>
      </c>
      <c r="R34" s="12"/>
      <c r="S34" s="12"/>
      <c r="T34" s="12"/>
      <c r="U34" s="12">
        <v>54</v>
      </c>
      <c r="V34" s="12"/>
      <c r="W34" s="12"/>
      <c r="X34" s="12"/>
      <c r="Y34" s="12">
        <v>53</v>
      </c>
      <c r="Z34" s="12"/>
      <c r="AA34" s="12"/>
      <c r="AB34" s="12"/>
      <c r="AC34" s="12"/>
      <c r="AD34" s="12"/>
      <c r="AE34" s="12"/>
      <c r="AF34" s="12"/>
      <c r="AG34" s="47">
        <f t="shared" si="2"/>
        <v>285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285</v>
      </c>
      <c r="AM34" s="51">
        <v>23.94</v>
      </c>
      <c r="AN34" s="52">
        <v>23.8</v>
      </c>
      <c r="AO34" s="53">
        <f t="shared" si="5"/>
        <v>6783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36</v>
      </c>
      <c r="F35" s="13"/>
      <c r="G35" s="13"/>
      <c r="H35" s="13"/>
      <c r="I35" s="12">
        <v>54</v>
      </c>
      <c r="J35" s="12"/>
      <c r="K35" s="12"/>
      <c r="L35" s="12"/>
      <c r="M35" s="13">
        <v>54</v>
      </c>
      <c r="N35" s="13"/>
      <c r="O35" s="13"/>
      <c r="P35" s="13"/>
      <c r="Q35" s="12">
        <v>42</v>
      </c>
      <c r="R35" s="12"/>
      <c r="S35" s="12"/>
      <c r="T35" s="12"/>
      <c r="U35" s="12">
        <v>48</v>
      </c>
      <c r="V35" s="12"/>
      <c r="W35" s="12"/>
      <c r="X35" s="12"/>
      <c r="Y35" s="12">
        <v>54</v>
      </c>
      <c r="Z35" s="12"/>
      <c r="AA35" s="12"/>
      <c r="AB35" s="12"/>
      <c r="AC35" s="12"/>
      <c r="AD35" s="12"/>
      <c r="AE35" s="12"/>
      <c r="AF35" s="12"/>
      <c r="AG35" s="47">
        <f t="shared" si="2"/>
        <v>288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288</v>
      </c>
      <c r="AM35" s="51">
        <v>25.14</v>
      </c>
      <c r="AN35" s="52">
        <v>24.65</v>
      </c>
      <c r="AO35" s="53">
        <f t="shared" si="5"/>
        <v>7099.2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3"/>
      <c r="G36" s="13"/>
      <c r="H36" s="13"/>
      <c r="I36" s="12"/>
      <c r="J36" s="12"/>
      <c r="K36" s="12"/>
      <c r="L36" s="12"/>
      <c r="M36" s="13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3"/>
      <c r="G37" s="13"/>
      <c r="H37" s="13"/>
      <c r="I37" s="12"/>
      <c r="J37" s="12"/>
      <c r="K37" s="12"/>
      <c r="L37" s="12"/>
      <c r="M37" s="13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3"/>
      <c r="G38" s="13"/>
      <c r="H38" s="13"/>
      <c r="I38" s="12"/>
      <c r="J38" s="12"/>
      <c r="K38" s="12"/>
      <c r="L38" s="12"/>
      <c r="M38" s="13"/>
      <c r="N38" s="13"/>
      <c r="O38" s="13"/>
      <c r="P38" s="13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3"/>
      <c r="G39" s="13"/>
      <c r="H39" s="13"/>
      <c r="I39" s="12"/>
      <c r="J39" s="12"/>
      <c r="K39" s="12"/>
      <c r="L39" s="12"/>
      <c r="M39" s="13"/>
      <c r="N39" s="13"/>
      <c r="O39" s="13"/>
      <c r="P39" s="13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3"/>
      <c r="G40" s="13"/>
      <c r="H40" s="13"/>
      <c r="I40" s="12"/>
      <c r="J40" s="12"/>
      <c r="K40" s="12"/>
      <c r="L40" s="12"/>
      <c r="M40" s="13"/>
      <c r="N40" s="13"/>
      <c r="O40" s="13"/>
      <c r="P40" s="13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72</v>
      </c>
      <c r="F41" s="13"/>
      <c r="G41" s="13"/>
      <c r="H41" s="13"/>
      <c r="I41" s="12">
        <v>105</v>
      </c>
      <c r="J41" s="12">
        <v>1</v>
      </c>
      <c r="K41" s="12">
        <v>2</v>
      </c>
      <c r="L41" s="12"/>
      <c r="M41" s="13">
        <v>108</v>
      </c>
      <c r="N41" s="13"/>
      <c r="O41" s="13"/>
      <c r="P41" s="13"/>
      <c r="Q41" s="12">
        <v>107</v>
      </c>
      <c r="R41" s="12"/>
      <c r="S41" s="12">
        <v>1</v>
      </c>
      <c r="T41" s="12"/>
      <c r="U41" s="12">
        <v>108</v>
      </c>
      <c r="V41" s="12"/>
      <c r="W41" s="12"/>
      <c r="X41" s="12"/>
      <c r="Y41" s="12">
        <v>106</v>
      </c>
      <c r="Z41" s="12"/>
      <c r="AA41" s="12"/>
      <c r="AB41" s="12"/>
      <c r="AC41" s="12"/>
      <c r="AD41" s="12"/>
      <c r="AE41" s="12"/>
      <c r="AF41" s="12"/>
      <c r="AG41" s="47">
        <f>SUM(E41,I41,M41,Q41,U41,Y41,AC41)</f>
        <v>606</v>
      </c>
      <c r="AH41" s="48"/>
      <c r="AI41" s="49">
        <f t="shared" si="0"/>
        <v>1</v>
      </c>
      <c r="AJ41" s="47">
        <f t="shared" si="1"/>
        <v>3</v>
      </c>
      <c r="AK41" s="47">
        <f t="shared" si="3"/>
        <v>0</v>
      </c>
      <c r="AL41" s="47">
        <f t="shared" si="4"/>
        <v>610</v>
      </c>
      <c r="AM41" s="54">
        <v>29.35</v>
      </c>
      <c r="AN41" s="52">
        <v>29.3</v>
      </c>
      <c r="AO41" s="53">
        <f t="shared" si="5"/>
        <v>17873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38</v>
      </c>
      <c r="F42" s="13"/>
      <c r="G42" s="13"/>
      <c r="H42" s="13"/>
      <c r="I42" s="12">
        <v>54</v>
      </c>
      <c r="J42" s="12"/>
      <c r="K42" s="12"/>
      <c r="L42" s="12"/>
      <c r="M42" s="13">
        <v>54</v>
      </c>
      <c r="N42" s="13"/>
      <c r="O42" s="13"/>
      <c r="P42" s="13"/>
      <c r="Q42" s="12">
        <v>53</v>
      </c>
      <c r="R42" s="12"/>
      <c r="S42" s="12">
        <v>1</v>
      </c>
      <c r="T42" s="12"/>
      <c r="U42" s="12">
        <v>54</v>
      </c>
      <c r="V42" s="12"/>
      <c r="W42" s="12"/>
      <c r="X42" s="12"/>
      <c r="Y42" s="12">
        <v>38</v>
      </c>
      <c r="Z42" s="12"/>
      <c r="AA42" s="12"/>
      <c r="AB42" s="12"/>
      <c r="AC42" s="12"/>
      <c r="AD42" s="12"/>
      <c r="AE42" s="12"/>
      <c r="AF42" s="12"/>
      <c r="AG42" s="47">
        <f t="shared" si="2"/>
        <v>291</v>
      </c>
      <c r="AH42" s="48"/>
      <c r="AI42" s="49">
        <f t="shared" si="0"/>
        <v>0</v>
      </c>
      <c r="AJ42" s="47">
        <f t="shared" si="1"/>
        <v>1</v>
      </c>
      <c r="AK42" s="47">
        <f t="shared" si="3"/>
        <v>0</v>
      </c>
      <c r="AL42" s="47">
        <f t="shared" si="4"/>
        <v>292</v>
      </c>
      <c r="AM42" s="54">
        <v>29.55</v>
      </c>
      <c r="AN42" s="52">
        <v>29.53</v>
      </c>
      <c r="AO42" s="53">
        <f t="shared" si="5"/>
        <v>8622.76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3"/>
      <c r="G43" s="13"/>
      <c r="H43" s="13"/>
      <c r="I43" s="12"/>
      <c r="J43" s="12"/>
      <c r="K43" s="12"/>
      <c r="L43" s="12"/>
      <c r="M43" s="13"/>
      <c r="N43" s="13"/>
      <c r="O43" s="13"/>
      <c r="P43" s="13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3"/>
      <c r="G44" s="13"/>
      <c r="H44" s="13"/>
      <c r="I44" s="12"/>
      <c r="J44" s="12"/>
      <c r="K44" s="12"/>
      <c r="L44" s="12"/>
      <c r="M44" s="13"/>
      <c r="N44" s="13"/>
      <c r="O44" s="13"/>
      <c r="P44" s="1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3"/>
      <c r="G45" s="13"/>
      <c r="H45" s="13"/>
      <c r="I45" s="12"/>
      <c r="J45" s="12"/>
      <c r="K45" s="12"/>
      <c r="L45" s="12"/>
      <c r="M45" s="13"/>
      <c r="N45" s="13"/>
      <c r="O45" s="13"/>
      <c r="P45" s="1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hidden="1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/>
      <c r="F46" s="13"/>
      <c r="G46" s="13"/>
      <c r="H46" s="13"/>
      <c r="I46" s="12"/>
      <c r="J46" s="12"/>
      <c r="K46" s="12"/>
      <c r="L46" s="12"/>
      <c r="M46" s="13"/>
      <c r="N46" s="13"/>
      <c r="O46" s="13"/>
      <c r="P46" s="13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47">
        <f t="shared" si="2"/>
        <v>0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0</v>
      </c>
      <c r="AM46" s="54">
        <v>35.5</v>
      </c>
      <c r="AN46" s="52"/>
      <c r="AO46" s="53">
        <f t="shared" si="5"/>
        <v>0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3"/>
      <c r="G47" s="13"/>
      <c r="H47" s="13"/>
      <c r="I47" s="12"/>
      <c r="J47" s="12"/>
      <c r="K47" s="12"/>
      <c r="L47" s="12"/>
      <c r="M47" s="13"/>
      <c r="N47" s="13"/>
      <c r="O47" s="13"/>
      <c r="P47" s="13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3"/>
      <c r="G48" s="13"/>
      <c r="H48" s="13"/>
      <c r="I48" s="12"/>
      <c r="J48" s="12"/>
      <c r="K48" s="12"/>
      <c r="L48" s="12"/>
      <c r="M48" s="13"/>
      <c r="N48" s="13"/>
      <c r="O48" s="13"/>
      <c r="P48" s="13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3"/>
      <c r="G49" s="13"/>
      <c r="H49" s="13"/>
      <c r="I49" s="12"/>
      <c r="J49" s="12"/>
      <c r="K49" s="12"/>
      <c r="L49" s="12"/>
      <c r="M49" s="13"/>
      <c r="N49" s="13"/>
      <c r="O49" s="13"/>
      <c r="P49" s="13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3"/>
      <c r="G50" s="13"/>
      <c r="H50" s="13"/>
      <c r="I50" s="12"/>
      <c r="J50" s="12"/>
      <c r="K50" s="12"/>
      <c r="L50" s="12"/>
      <c r="M50" s="13"/>
      <c r="N50" s="13"/>
      <c r="O50" s="13"/>
      <c r="P50" s="13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3"/>
      <c r="G51" s="13"/>
      <c r="H51" s="13"/>
      <c r="I51" s="12"/>
      <c r="J51" s="12"/>
      <c r="K51" s="12"/>
      <c r="L51" s="12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>
        <v>26</v>
      </c>
      <c r="F52" s="13"/>
      <c r="G52" s="13"/>
      <c r="H52" s="13"/>
      <c r="I52" s="12">
        <v>38</v>
      </c>
      <c r="J52" s="12"/>
      <c r="K52" s="12"/>
      <c r="L52" s="12"/>
      <c r="M52" s="13">
        <v>40</v>
      </c>
      <c r="N52" s="13"/>
      <c r="O52" s="13"/>
      <c r="P52" s="13"/>
      <c r="Q52" s="12">
        <v>28</v>
      </c>
      <c r="R52" s="12"/>
      <c r="S52" s="12"/>
      <c r="T52" s="12"/>
      <c r="U52" s="12">
        <v>42</v>
      </c>
      <c r="V52" s="12"/>
      <c r="W52" s="12"/>
      <c r="X52" s="12"/>
      <c r="Y52" s="12">
        <v>42</v>
      </c>
      <c r="Z52" s="12"/>
      <c r="AA52" s="12"/>
      <c r="AB52" s="12"/>
      <c r="AC52" s="12"/>
      <c r="AD52" s="12"/>
      <c r="AE52" s="12"/>
      <c r="AF52" s="12"/>
      <c r="AG52" s="47">
        <f t="shared" si="2"/>
        <v>216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216</v>
      </c>
      <c r="AM52" s="54">
        <v>47.18</v>
      </c>
      <c r="AN52" s="52">
        <v>47.78</v>
      </c>
      <c r="AO52" s="53">
        <f t="shared" si="5"/>
        <v>10320.48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3"/>
      <c r="G53" s="13"/>
      <c r="H53" s="13"/>
      <c r="I53" s="12"/>
      <c r="J53" s="12"/>
      <c r="K53" s="12"/>
      <c r="L53" s="12"/>
      <c r="M53" s="13"/>
      <c r="N53" s="13"/>
      <c r="O53" s="13"/>
      <c r="P53" s="13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>
        <v>26</v>
      </c>
      <c r="F54" s="13"/>
      <c r="G54" s="13"/>
      <c r="H54" s="13"/>
      <c r="I54" s="12">
        <v>42</v>
      </c>
      <c r="J54" s="12"/>
      <c r="K54" s="12"/>
      <c r="L54" s="12"/>
      <c r="M54" s="13">
        <v>42</v>
      </c>
      <c r="N54" s="13"/>
      <c r="O54" s="13"/>
      <c r="P54" s="13"/>
      <c r="Q54" s="12">
        <v>42</v>
      </c>
      <c r="R54" s="12"/>
      <c r="S54" s="12"/>
      <c r="T54" s="12"/>
      <c r="U54" s="12">
        <v>22</v>
      </c>
      <c r="V54" s="12"/>
      <c r="W54" s="12"/>
      <c r="X54" s="12"/>
      <c r="Y54" s="12">
        <v>42</v>
      </c>
      <c r="Z54" s="12"/>
      <c r="AA54" s="12"/>
      <c r="AB54" s="12"/>
      <c r="AC54" s="12"/>
      <c r="AD54" s="12"/>
      <c r="AE54" s="12"/>
      <c r="AF54" s="12"/>
      <c r="AG54" s="47">
        <f t="shared" si="2"/>
        <v>216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216</v>
      </c>
      <c r="AM54" s="54">
        <v>51.25</v>
      </c>
      <c r="AN54" s="52">
        <v>50.65</v>
      </c>
      <c r="AO54" s="53">
        <f t="shared" si="5"/>
        <v>10940.4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3"/>
      <c r="G55" s="13"/>
      <c r="H55" s="13"/>
      <c r="I55" s="12"/>
      <c r="J55" s="12"/>
      <c r="K55" s="12"/>
      <c r="L55" s="12"/>
      <c r="M55" s="13"/>
      <c r="N55" s="13"/>
      <c r="O55" s="13"/>
      <c r="P55" s="13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3"/>
      <c r="G56" s="13"/>
      <c r="H56" s="13"/>
      <c r="I56" s="12"/>
      <c r="J56" s="12"/>
      <c r="K56" s="12"/>
      <c r="L56" s="12"/>
      <c r="M56" s="13"/>
      <c r="N56" s="13"/>
      <c r="O56" s="13"/>
      <c r="P56" s="13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3"/>
      <c r="G57" s="13"/>
      <c r="H57" s="13"/>
      <c r="I57" s="12"/>
      <c r="J57" s="12"/>
      <c r="K57" s="12"/>
      <c r="L57" s="12"/>
      <c r="M57" s="13"/>
      <c r="N57" s="13"/>
      <c r="O57" s="13"/>
      <c r="P57" s="13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3"/>
      <c r="G58" s="13"/>
      <c r="H58" s="13"/>
      <c r="I58" s="12"/>
      <c r="J58" s="12"/>
      <c r="K58" s="12"/>
      <c r="L58" s="12"/>
      <c r="M58" s="13"/>
      <c r="N58" s="13"/>
      <c r="O58" s="13"/>
      <c r="P58" s="13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3"/>
      <c r="G59" s="13"/>
      <c r="H59" s="13"/>
      <c r="I59" s="12"/>
      <c r="J59" s="12"/>
      <c r="K59" s="12"/>
      <c r="L59" s="12"/>
      <c r="M59" s="13"/>
      <c r="N59" s="13"/>
      <c r="O59" s="13"/>
      <c r="P59" s="13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3"/>
      <c r="G60" s="13"/>
      <c r="H60" s="13"/>
      <c r="I60" s="12"/>
      <c r="J60" s="12"/>
      <c r="K60" s="12"/>
      <c r="L60" s="12"/>
      <c r="M60" s="13"/>
      <c r="N60" s="13"/>
      <c r="O60" s="13"/>
      <c r="P60" s="13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3"/>
      <c r="G61" s="13"/>
      <c r="H61" s="13"/>
      <c r="I61" s="12"/>
      <c r="J61" s="12"/>
      <c r="K61" s="12"/>
      <c r="L61" s="12"/>
      <c r="M61" s="13"/>
      <c r="N61" s="13"/>
      <c r="O61" s="13"/>
      <c r="P61" s="13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3"/>
      <c r="G62" s="13"/>
      <c r="H62" s="13"/>
      <c r="I62" s="12"/>
      <c r="J62" s="12"/>
      <c r="K62" s="12"/>
      <c r="L62" s="12"/>
      <c r="M62" s="13"/>
      <c r="N62" s="13"/>
      <c r="O62" s="13"/>
      <c r="P62" s="13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3"/>
      <c r="G63" s="13"/>
      <c r="H63" s="13"/>
      <c r="I63" s="12"/>
      <c r="J63" s="12"/>
      <c r="K63" s="12"/>
      <c r="L63" s="12"/>
      <c r="M63" s="13"/>
      <c r="N63" s="13"/>
      <c r="O63" s="13"/>
      <c r="P63" s="13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3"/>
      <c r="G64" s="13"/>
      <c r="H64" s="13"/>
      <c r="I64" s="12"/>
      <c r="J64" s="12"/>
      <c r="K64" s="12"/>
      <c r="L64" s="12"/>
      <c r="M64" s="13"/>
      <c r="N64" s="13"/>
      <c r="O64" s="13"/>
      <c r="P64" s="13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68"/>
      <c r="G65" s="68"/>
      <c r="H65" s="68"/>
      <c r="I65" s="35"/>
      <c r="J65" s="35"/>
      <c r="K65" s="35"/>
      <c r="L65" s="35"/>
      <c r="M65" s="68"/>
      <c r="N65" s="68"/>
      <c r="O65" s="68"/>
      <c r="P65" s="68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3"/>
      <c r="G66" s="13"/>
      <c r="H66" s="13"/>
      <c r="I66" s="12"/>
      <c r="J66" s="12"/>
      <c r="K66" s="12"/>
      <c r="L66" s="12"/>
      <c r="M66" s="13"/>
      <c r="N66" s="13"/>
      <c r="O66" s="13"/>
      <c r="P66" s="13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3"/>
      <c r="G67" s="13"/>
      <c r="H67" s="13"/>
      <c r="I67" s="12"/>
      <c r="J67" s="12"/>
      <c r="K67" s="12"/>
      <c r="L67" s="12"/>
      <c r="M67" s="13"/>
      <c r="N67" s="13"/>
      <c r="O67" s="13"/>
      <c r="P67" s="13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618</v>
      </c>
      <c r="F68" s="11">
        <f t="shared" ref="F68:AF68" si="7">SUM(F4:F67)</f>
        <v>0</v>
      </c>
      <c r="G68" s="11">
        <f t="shared" si="7"/>
        <v>0</v>
      </c>
      <c r="H68" s="11">
        <f t="shared" si="7"/>
        <v>0</v>
      </c>
      <c r="I68" s="11">
        <f t="shared" si="7"/>
        <v>829</v>
      </c>
      <c r="J68" s="11">
        <f t="shared" si="7"/>
        <v>1</v>
      </c>
      <c r="K68" s="11">
        <f t="shared" si="7"/>
        <v>2</v>
      </c>
      <c r="L68" s="11">
        <f t="shared" si="7"/>
        <v>0</v>
      </c>
      <c r="M68" s="11">
        <f t="shared" si="7"/>
        <v>848</v>
      </c>
      <c r="N68" s="11">
        <f t="shared" si="7"/>
        <v>2</v>
      </c>
      <c r="O68" s="11">
        <f t="shared" si="7"/>
        <v>0</v>
      </c>
      <c r="P68" s="11">
        <f t="shared" si="7"/>
        <v>0</v>
      </c>
      <c r="Q68" s="11">
        <f t="shared" si="7"/>
        <v>832</v>
      </c>
      <c r="R68" s="11">
        <f t="shared" si="7"/>
        <v>7</v>
      </c>
      <c r="S68" s="11">
        <f t="shared" si="7"/>
        <v>3</v>
      </c>
      <c r="T68" s="11">
        <f t="shared" si="7"/>
        <v>0</v>
      </c>
      <c r="U68" s="11">
        <f t="shared" si="7"/>
        <v>834</v>
      </c>
      <c r="V68" s="11">
        <f t="shared" si="7"/>
        <v>4</v>
      </c>
      <c r="W68" s="11">
        <f t="shared" si="7"/>
        <v>0</v>
      </c>
      <c r="X68" s="11">
        <f t="shared" si="7"/>
        <v>0</v>
      </c>
      <c r="Y68" s="11">
        <f t="shared" si="7"/>
        <v>840</v>
      </c>
      <c r="Z68" s="11">
        <f t="shared" si="7"/>
        <v>0</v>
      </c>
      <c r="AA68" s="11">
        <f t="shared" si="7"/>
        <v>1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4801</v>
      </c>
      <c r="AH68" s="45">
        <f>SUM(AH4:AH67)</f>
        <v>0</v>
      </c>
      <c r="AI68" s="44">
        <f t="shared" ref="AI68:AL68" si="8">SUM(AI4:AI67)</f>
        <v>14</v>
      </c>
      <c r="AJ68" s="44">
        <f t="shared" si="8"/>
        <v>6</v>
      </c>
      <c r="AK68" s="44">
        <f t="shared" si="8"/>
        <v>0</v>
      </c>
      <c r="AL68" s="44">
        <f t="shared" si="8"/>
        <v>4821</v>
      </c>
      <c r="AM68" s="46"/>
      <c r="AN68" s="39"/>
      <c r="AO68" s="40">
        <f>SUM(AO4:AO67)</f>
        <v>94725.639999999985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99.585148309479365</v>
      </c>
      <c r="AH69" s="59">
        <f>SUM(AH68/AL68*100)</f>
        <v>0</v>
      </c>
      <c r="AI69" s="60">
        <f>SUM(AI68/AL68*100)</f>
        <v>0.29039618336444722</v>
      </c>
      <c r="AJ69" s="58">
        <f>SUM(AJ68/AL68*100)</f>
        <v>0.12445550715619166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0"/>
      <c r="AL70" s="118">
        <f>SUM(AL68/6)</f>
        <v>803.5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618</v>
      </c>
      <c r="I71" s="3">
        <f>SUM(I68,J68,K68,L68)</f>
        <v>832</v>
      </c>
      <c r="M71" s="4">
        <f>SUM(M68,N68,O68,P68)</f>
        <v>850</v>
      </c>
      <c r="Q71" s="4">
        <f>SUM(Q68,R68,S68,T68)</f>
        <v>842</v>
      </c>
      <c r="U71" s="4">
        <f>SUM(U68,V68,W68,X68)</f>
        <v>838</v>
      </c>
      <c r="Y71" s="4">
        <f>SUM(Y68,Z68,AA68,AB68)</f>
        <v>841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4821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0,320.48"/>
        <filter val="10,940.40"/>
        <filter val="17,873.00"/>
        <filter val="4,295.20"/>
        <filter val="4,713.38"/>
        <filter val="4,826.70"/>
        <filter val="4,978.02"/>
        <filter val="6,783.00"/>
        <filter val="6,812.26"/>
        <filter val="7,099.20"/>
        <filter val="7,461.24"/>
        <filter val="8,622.76"/>
        <filter val="94,725.6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O47" sqref="AO47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176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177</v>
      </c>
      <c r="F2" s="96"/>
      <c r="G2" s="96"/>
      <c r="H2" s="97"/>
      <c r="I2" s="98" t="s">
        <v>178</v>
      </c>
      <c r="J2" s="99"/>
      <c r="K2" s="99"/>
      <c r="L2" s="100"/>
      <c r="M2" s="98" t="s">
        <v>179</v>
      </c>
      <c r="N2" s="99"/>
      <c r="O2" s="99"/>
      <c r="P2" s="100"/>
      <c r="Q2" s="98" t="s">
        <v>180</v>
      </c>
      <c r="R2" s="99"/>
      <c r="S2" s="99"/>
      <c r="T2" s="100"/>
      <c r="U2" s="98" t="s">
        <v>181</v>
      </c>
      <c r="V2" s="99"/>
      <c r="W2" s="99"/>
      <c r="X2" s="100"/>
      <c r="Y2" s="98" t="s">
        <v>182</v>
      </c>
      <c r="Z2" s="99"/>
      <c r="AA2" s="99"/>
      <c r="AB2" s="100"/>
      <c r="AC2" s="101" t="s">
        <v>183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3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90</v>
      </c>
      <c r="F5" s="12"/>
      <c r="G5" s="12"/>
      <c r="H5" s="12"/>
      <c r="I5" s="12">
        <v>102</v>
      </c>
      <c r="J5" s="12"/>
      <c r="K5" s="12"/>
      <c r="L5" s="12"/>
      <c r="M5" s="12">
        <v>102</v>
      </c>
      <c r="N5" s="12"/>
      <c r="O5" s="12"/>
      <c r="P5" s="12"/>
      <c r="Q5" s="12">
        <v>102</v>
      </c>
      <c r="R5" s="12"/>
      <c r="S5" s="12"/>
      <c r="T5" s="12"/>
      <c r="U5" s="12">
        <v>102</v>
      </c>
      <c r="V5" s="12"/>
      <c r="W5" s="12"/>
      <c r="X5" s="12"/>
      <c r="Y5" s="12">
        <v>101</v>
      </c>
      <c r="Z5" s="12"/>
      <c r="AA5" s="12">
        <v>1</v>
      </c>
      <c r="AB5" s="12"/>
      <c r="AC5" s="12"/>
      <c r="AD5" s="12"/>
      <c r="AE5" s="12"/>
      <c r="AF5" s="12"/>
      <c r="AG5" s="47">
        <f t="shared" ref="AG5:AG67" si="2">SUM(E5,I5,M5,Q5,U5,Y5,AC5)</f>
        <v>599</v>
      </c>
      <c r="AH5" s="48"/>
      <c r="AI5" s="49">
        <f t="shared" si="0"/>
        <v>0</v>
      </c>
      <c r="AJ5" s="47">
        <f t="shared" si="1"/>
        <v>1</v>
      </c>
      <c r="AK5" s="47">
        <f t="shared" ref="AK5:AK67" si="3">SUM(AF5,AB5,X5,T5,P5,L5,H5)</f>
        <v>0</v>
      </c>
      <c r="AL5" s="47">
        <f t="shared" ref="AL5:AL67" si="4">SUM(AG5:AK5)</f>
        <v>600</v>
      </c>
      <c r="AM5" s="51">
        <v>7.01</v>
      </c>
      <c r="AN5" s="52">
        <v>7.17</v>
      </c>
      <c r="AO5" s="53">
        <f t="shared" ref="AO5:AO67" si="5">SUM(AL5*AN5)</f>
        <v>4302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92</v>
      </c>
      <c r="F6" s="12"/>
      <c r="G6" s="12"/>
      <c r="H6" s="12"/>
      <c r="I6" s="12">
        <v>102</v>
      </c>
      <c r="J6" s="12"/>
      <c r="K6" s="12"/>
      <c r="L6" s="12"/>
      <c r="M6" s="12">
        <v>101</v>
      </c>
      <c r="N6" s="12">
        <v>1</v>
      </c>
      <c r="O6" s="12"/>
      <c r="P6" s="12"/>
      <c r="Q6" s="12">
        <v>102</v>
      </c>
      <c r="R6" s="12"/>
      <c r="S6" s="12"/>
      <c r="T6" s="12"/>
      <c r="U6" s="12">
        <v>102</v>
      </c>
      <c r="V6" s="12"/>
      <c r="W6" s="12"/>
      <c r="X6" s="12"/>
      <c r="Y6" s="12">
        <v>102</v>
      </c>
      <c r="Z6" s="12"/>
      <c r="AA6" s="12"/>
      <c r="AB6" s="12"/>
      <c r="AC6" s="12"/>
      <c r="AD6" s="12"/>
      <c r="AE6" s="12"/>
      <c r="AF6" s="12"/>
      <c r="AG6" s="47">
        <f t="shared" si="2"/>
        <v>601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602</v>
      </c>
      <c r="AM6" s="51">
        <v>7.01</v>
      </c>
      <c r="AN6" s="52">
        <v>7.15</v>
      </c>
      <c r="AO6" s="53">
        <f t="shared" si="5"/>
        <v>4304.3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>
        <v>80</v>
      </c>
      <c r="F17" s="12"/>
      <c r="G17" s="12"/>
      <c r="H17" s="12"/>
      <c r="I17" s="12">
        <v>88</v>
      </c>
      <c r="J17" s="12"/>
      <c r="K17" s="12"/>
      <c r="L17" s="12"/>
      <c r="M17" s="12">
        <v>90</v>
      </c>
      <c r="N17" s="12"/>
      <c r="O17" s="12"/>
      <c r="P17" s="12"/>
      <c r="Q17" s="12">
        <v>90</v>
      </c>
      <c r="R17" s="12"/>
      <c r="S17" s="12"/>
      <c r="T17" s="12"/>
      <c r="U17" s="12">
        <v>90</v>
      </c>
      <c r="V17" s="12"/>
      <c r="W17" s="12"/>
      <c r="X17" s="12"/>
      <c r="Y17" s="12">
        <v>82</v>
      </c>
      <c r="Z17" s="12"/>
      <c r="AA17" s="12"/>
      <c r="AB17" s="12"/>
      <c r="AC17" s="12"/>
      <c r="AD17" s="12"/>
      <c r="AE17" s="12"/>
      <c r="AF17" s="12"/>
      <c r="AG17" s="47">
        <f t="shared" si="2"/>
        <v>520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520</v>
      </c>
      <c r="AM17" s="51">
        <v>11.22</v>
      </c>
      <c r="AN17" s="52">
        <v>11.1</v>
      </c>
      <c r="AO17" s="53">
        <f t="shared" si="5"/>
        <v>5772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>
        <v>82</v>
      </c>
      <c r="F18" s="12"/>
      <c r="G18" s="12"/>
      <c r="H18" s="12"/>
      <c r="I18" s="12">
        <v>90</v>
      </c>
      <c r="J18" s="12"/>
      <c r="K18" s="12"/>
      <c r="L18" s="12"/>
      <c r="M18" s="12">
        <v>90</v>
      </c>
      <c r="N18" s="12"/>
      <c r="O18" s="12"/>
      <c r="P18" s="12"/>
      <c r="Q18" s="12">
        <v>90</v>
      </c>
      <c r="R18" s="12"/>
      <c r="S18" s="12"/>
      <c r="T18" s="12"/>
      <c r="U18" s="12">
        <v>86</v>
      </c>
      <c r="V18" s="12"/>
      <c r="W18" s="12">
        <v>2</v>
      </c>
      <c r="X18" s="12"/>
      <c r="Y18" s="12">
        <v>88</v>
      </c>
      <c r="Z18" s="12"/>
      <c r="AA18" s="12"/>
      <c r="AB18" s="12"/>
      <c r="AC18" s="12"/>
      <c r="AD18" s="12"/>
      <c r="AE18" s="12"/>
      <c r="AF18" s="12"/>
      <c r="AG18" s="47">
        <f t="shared" si="2"/>
        <v>526</v>
      </c>
      <c r="AH18" s="48"/>
      <c r="AI18" s="49">
        <f t="shared" si="0"/>
        <v>0</v>
      </c>
      <c r="AJ18" s="47">
        <f t="shared" si="1"/>
        <v>2</v>
      </c>
      <c r="AK18" s="47">
        <f t="shared" si="3"/>
        <v>0</v>
      </c>
      <c r="AL18" s="47">
        <f t="shared" si="4"/>
        <v>528</v>
      </c>
      <c r="AM18" s="51">
        <v>12.1</v>
      </c>
      <c r="AN18" s="52">
        <v>12.1</v>
      </c>
      <c r="AO18" s="53">
        <f t="shared" si="5"/>
        <v>6388.8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>
        <v>58</v>
      </c>
      <c r="F24" s="12"/>
      <c r="G24" s="12"/>
      <c r="H24" s="12"/>
      <c r="I24" s="12">
        <v>65</v>
      </c>
      <c r="J24" s="12">
        <v>1</v>
      </c>
      <c r="K24" s="12"/>
      <c r="L24" s="12"/>
      <c r="M24" s="12">
        <v>66</v>
      </c>
      <c r="N24" s="12"/>
      <c r="O24" s="12"/>
      <c r="P24" s="12"/>
      <c r="Q24" s="12">
        <v>65</v>
      </c>
      <c r="R24" s="12">
        <v>1</v>
      </c>
      <c r="S24" s="12"/>
      <c r="T24" s="12"/>
      <c r="U24" s="12">
        <v>66</v>
      </c>
      <c r="V24" s="12"/>
      <c r="W24" s="12"/>
      <c r="X24" s="12"/>
      <c r="Y24" s="12">
        <v>65</v>
      </c>
      <c r="Z24" s="12">
        <v>1</v>
      </c>
      <c r="AA24" s="12"/>
      <c r="AB24" s="12"/>
      <c r="AC24" s="12"/>
      <c r="AD24" s="12"/>
      <c r="AE24" s="12"/>
      <c r="AF24" s="12"/>
      <c r="AG24" s="47">
        <f t="shared" si="2"/>
        <v>385</v>
      </c>
      <c r="AH24" s="48"/>
      <c r="AI24" s="49">
        <f t="shared" si="0"/>
        <v>3</v>
      </c>
      <c r="AJ24" s="47">
        <f t="shared" si="1"/>
        <v>0</v>
      </c>
      <c r="AK24" s="47">
        <f t="shared" si="3"/>
        <v>0</v>
      </c>
      <c r="AL24" s="47">
        <f t="shared" si="4"/>
        <v>388</v>
      </c>
      <c r="AM24" s="51">
        <v>16.39</v>
      </c>
      <c r="AN24" s="52">
        <v>15.99</v>
      </c>
      <c r="AO24" s="53">
        <f t="shared" si="5"/>
        <v>6204.12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62</v>
      </c>
      <c r="F26" s="12"/>
      <c r="G26" s="12"/>
      <c r="H26" s="12"/>
      <c r="I26" s="12">
        <v>72</v>
      </c>
      <c r="J26" s="12"/>
      <c r="K26" s="12"/>
      <c r="L26" s="12"/>
      <c r="M26" s="12">
        <v>72</v>
      </c>
      <c r="N26" s="12"/>
      <c r="O26" s="12"/>
      <c r="P26" s="12"/>
      <c r="Q26" s="12">
        <v>70</v>
      </c>
      <c r="R26" s="12"/>
      <c r="S26" s="12"/>
      <c r="T26" s="12"/>
      <c r="U26" s="12">
        <v>72</v>
      </c>
      <c r="V26" s="12"/>
      <c r="W26" s="12"/>
      <c r="X26" s="12"/>
      <c r="Y26" s="12">
        <v>67</v>
      </c>
      <c r="Z26" s="12"/>
      <c r="AA26" s="12">
        <v>1</v>
      </c>
      <c r="AB26" s="12"/>
      <c r="AC26" s="12"/>
      <c r="AD26" s="12"/>
      <c r="AE26" s="12"/>
      <c r="AF26" s="12"/>
      <c r="AG26" s="47">
        <f t="shared" si="2"/>
        <v>415</v>
      </c>
      <c r="AH26" s="48"/>
      <c r="AI26" s="49">
        <f t="shared" si="0"/>
        <v>0</v>
      </c>
      <c r="AJ26" s="47">
        <f t="shared" si="1"/>
        <v>1</v>
      </c>
      <c r="AK26" s="47">
        <f t="shared" si="3"/>
        <v>0</v>
      </c>
      <c r="AL26" s="47">
        <f t="shared" si="4"/>
        <v>416</v>
      </c>
      <c r="AM26" s="51">
        <v>16.510000000000002</v>
      </c>
      <c r="AN26" s="52">
        <v>16.22</v>
      </c>
      <c r="AO26" s="53">
        <f t="shared" si="5"/>
        <v>6747.5199999999995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61</v>
      </c>
      <c r="F32" s="12"/>
      <c r="G32" s="12">
        <v>1</v>
      </c>
      <c r="H32" s="12"/>
      <c r="I32" s="12">
        <v>70</v>
      </c>
      <c r="J32" s="12"/>
      <c r="K32" s="12"/>
      <c r="L32" s="12"/>
      <c r="M32" s="12">
        <v>72</v>
      </c>
      <c r="N32" s="12"/>
      <c r="O32" s="12"/>
      <c r="P32" s="12"/>
      <c r="Q32" s="12">
        <v>72</v>
      </c>
      <c r="R32" s="12"/>
      <c r="S32" s="12"/>
      <c r="T32" s="12"/>
      <c r="U32" s="12">
        <v>72</v>
      </c>
      <c r="V32" s="12"/>
      <c r="W32" s="12"/>
      <c r="X32" s="12"/>
      <c r="Y32" s="12">
        <v>70</v>
      </c>
      <c r="Z32" s="12"/>
      <c r="AA32" s="12"/>
      <c r="AB32" s="12"/>
      <c r="AC32" s="12"/>
      <c r="AD32" s="12"/>
      <c r="AE32" s="12"/>
      <c r="AF32" s="12"/>
      <c r="AG32" s="47">
        <f t="shared" si="2"/>
        <v>417</v>
      </c>
      <c r="AH32" s="48"/>
      <c r="AI32" s="49">
        <f t="shared" si="0"/>
        <v>0</v>
      </c>
      <c r="AJ32" s="47">
        <f t="shared" si="1"/>
        <v>1</v>
      </c>
      <c r="AK32" s="47">
        <f t="shared" si="3"/>
        <v>0</v>
      </c>
      <c r="AL32" s="47">
        <f t="shared" si="4"/>
        <v>418</v>
      </c>
      <c r="AM32" s="51">
        <v>18.899999999999999</v>
      </c>
      <c r="AN32" s="52">
        <v>19.190000000000001</v>
      </c>
      <c r="AO32" s="53">
        <f t="shared" si="5"/>
        <v>8021.420000000001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45</v>
      </c>
      <c r="F35" s="12"/>
      <c r="G35" s="12">
        <v>1</v>
      </c>
      <c r="H35" s="12"/>
      <c r="I35" s="12">
        <v>54</v>
      </c>
      <c r="J35" s="12"/>
      <c r="K35" s="12"/>
      <c r="L35" s="12"/>
      <c r="M35" s="12">
        <v>54</v>
      </c>
      <c r="N35" s="12"/>
      <c r="O35" s="12"/>
      <c r="P35" s="12"/>
      <c r="Q35" s="12">
        <v>53</v>
      </c>
      <c r="R35" s="12"/>
      <c r="S35" s="12">
        <v>1</v>
      </c>
      <c r="T35" s="12"/>
      <c r="U35" s="12">
        <v>54</v>
      </c>
      <c r="V35" s="12"/>
      <c r="W35" s="12"/>
      <c r="X35" s="12"/>
      <c r="Y35" s="12">
        <v>54</v>
      </c>
      <c r="Z35" s="12"/>
      <c r="AA35" s="12"/>
      <c r="AB35" s="12"/>
      <c r="AC35" s="12"/>
      <c r="AD35" s="12"/>
      <c r="AE35" s="12"/>
      <c r="AF35" s="12"/>
      <c r="AG35" s="47">
        <f t="shared" si="2"/>
        <v>314</v>
      </c>
      <c r="AH35" s="48"/>
      <c r="AI35" s="49">
        <f t="shared" si="0"/>
        <v>0</v>
      </c>
      <c r="AJ35" s="47">
        <f t="shared" si="1"/>
        <v>2</v>
      </c>
      <c r="AK35" s="47">
        <f t="shared" si="3"/>
        <v>0</v>
      </c>
      <c r="AL35" s="47">
        <f t="shared" si="4"/>
        <v>316</v>
      </c>
      <c r="AM35" s="51">
        <v>25.14</v>
      </c>
      <c r="AN35" s="52">
        <v>24.77</v>
      </c>
      <c r="AO35" s="53">
        <f t="shared" si="5"/>
        <v>7827.32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91</v>
      </c>
      <c r="F41" s="12">
        <v>1</v>
      </c>
      <c r="G41" s="12"/>
      <c r="H41" s="12"/>
      <c r="I41" s="12">
        <v>108</v>
      </c>
      <c r="J41" s="12"/>
      <c r="K41" s="12"/>
      <c r="L41" s="12"/>
      <c r="M41" s="12">
        <v>108</v>
      </c>
      <c r="N41" s="12"/>
      <c r="O41" s="12"/>
      <c r="P41" s="12"/>
      <c r="Q41" s="12">
        <v>105</v>
      </c>
      <c r="R41" s="12">
        <v>1</v>
      </c>
      <c r="S41" s="12"/>
      <c r="T41" s="12"/>
      <c r="U41" s="12">
        <v>106</v>
      </c>
      <c r="V41" s="12">
        <v>2</v>
      </c>
      <c r="W41" s="12"/>
      <c r="X41" s="12"/>
      <c r="Y41" s="12">
        <v>108</v>
      </c>
      <c r="Z41" s="12"/>
      <c r="AA41" s="12"/>
      <c r="AB41" s="12"/>
      <c r="AC41" s="12"/>
      <c r="AD41" s="12"/>
      <c r="AE41" s="12"/>
      <c r="AF41" s="12"/>
      <c r="AG41" s="47">
        <f>SUM(E41,I41,M41,Q41,U41,Y41,AC41)</f>
        <v>626</v>
      </c>
      <c r="AH41" s="48"/>
      <c r="AI41" s="49">
        <f t="shared" si="0"/>
        <v>4</v>
      </c>
      <c r="AJ41" s="47">
        <f t="shared" si="1"/>
        <v>0</v>
      </c>
      <c r="AK41" s="47">
        <f t="shared" si="3"/>
        <v>0</v>
      </c>
      <c r="AL41" s="47">
        <f t="shared" si="4"/>
        <v>630</v>
      </c>
      <c r="AM41" s="54">
        <v>29.35</v>
      </c>
      <c r="AN41" s="52">
        <v>29.24</v>
      </c>
      <c r="AO41" s="53">
        <f t="shared" si="5"/>
        <v>18421.2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46</v>
      </c>
      <c r="F42" s="12"/>
      <c r="G42" s="12"/>
      <c r="H42" s="12"/>
      <c r="I42" s="12">
        <v>54</v>
      </c>
      <c r="J42" s="12"/>
      <c r="K42" s="12"/>
      <c r="L42" s="12"/>
      <c r="M42" s="12">
        <v>52</v>
      </c>
      <c r="N42" s="12"/>
      <c r="O42" s="12"/>
      <c r="P42" s="12"/>
      <c r="Q42" s="12">
        <v>54</v>
      </c>
      <c r="R42" s="12"/>
      <c r="S42" s="12"/>
      <c r="T42" s="12"/>
      <c r="U42" s="12">
        <v>54</v>
      </c>
      <c r="V42" s="12"/>
      <c r="W42" s="12"/>
      <c r="X42" s="12"/>
      <c r="Y42" s="12">
        <v>53</v>
      </c>
      <c r="Z42" s="12">
        <v>1</v>
      </c>
      <c r="AA42" s="12"/>
      <c r="AB42" s="12"/>
      <c r="AC42" s="12"/>
      <c r="AD42" s="12"/>
      <c r="AE42" s="12"/>
      <c r="AF42" s="12"/>
      <c r="AG42" s="47">
        <f t="shared" si="2"/>
        <v>313</v>
      </c>
      <c r="AH42" s="48"/>
      <c r="AI42" s="49">
        <f t="shared" si="0"/>
        <v>1</v>
      </c>
      <c r="AJ42" s="47">
        <f t="shared" si="1"/>
        <v>0</v>
      </c>
      <c r="AK42" s="47">
        <f t="shared" si="3"/>
        <v>0</v>
      </c>
      <c r="AL42" s="47">
        <f t="shared" si="4"/>
        <v>314</v>
      </c>
      <c r="AM42" s="54">
        <v>29.55</v>
      </c>
      <c r="AN42" s="52">
        <v>29.77</v>
      </c>
      <c r="AO42" s="53">
        <f t="shared" si="5"/>
        <v>9347.7800000000007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30</v>
      </c>
      <c r="F46" s="12"/>
      <c r="G46" s="12"/>
      <c r="H46" s="12"/>
      <c r="I46" s="12">
        <v>48</v>
      </c>
      <c r="J46" s="12"/>
      <c r="K46" s="12"/>
      <c r="L46" s="12"/>
      <c r="M46" s="12">
        <v>48</v>
      </c>
      <c r="N46" s="12"/>
      <c r="O46" s="12"/>
      <c r="P46" s="12"/>
      <c r="Q46" s="12">
        <v>48</v>
      </c>
      <c r="R46" s="12"/>
      <c r="S46" s="12"/>
      <c r="T46" s="12"/>
      <c r="U46" s="12">
        <v>48</v>
      </c>
      <c r="V46" s="12"/>
      <c r="W46" s="12"/>
      <c r="X46" s="12"/>
      <c r="Y46" s="12">
        <v>44</v>
      </c>
      <c r="Z46" s="12"/>
      <c r="AA46" s="12"/>
      <c r="AB46" s="12"/>
      <c r="AC46" s="12"/>
      <c r="AD46" s="12"/>
      <c r="AE46" s="12"/>
      <c r="AF46" s="12"/>
      <c r="AG46" s="47">
        <f t="shared" si="2"/>
        <v>266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266</v>
      </c>
      <c r="AM46" s="54">
        <v>35.5</v>
      </c>
      <c r="AN46" s="52">
        <v>34.549999999999997</v>
      </c>
      <c r="AO46" s="53">
        <f t="shared" si="5"/>
        <v>9190.2999999999993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>
        <v>38</v>
      </c>
      <c r="F50" s="12"/>
      <c r="G50" s="12"/>
      <c r="H50" s="12"/>
      <c r="I50" s="12">
        <v>48</v>
      </c>
      <c r="J50" s="12"/>
      <c r="K50" s="12"/>
      <c r="L50" s="12"/>
      <c r="M50" s="12">
        <v>48</v>
      </c>
      <c r="N50" s="12"/>
      <c r="O50" s="12"/>
      <c r="P50" s="12"/>
      <c r="Q50" s="12">
        <v>48</v>
      </c>
      <c r="R50" s="12"/>
      <c r="S50" s="12"/>
      <c r="T50" s="12"/>
      <c r="U50" s="12">
        <v>48</v>
      </c>
      <c r="V50" s="12"/>
      <c r="W50" s="12"/>
      <c r="X50" s="12"/>
      <c r="Y50" s="12">
        <v>47</v>
      </c>
      <c r="Z50" s="12">
        <v>1</v>
      </c>
      <c r="AA50" s="12"/>
      <c r="AB50" s="12"/>
      <c r="AC50" s="12"/>
      <c r="AD50" s="12"/>
      <c r="AE50" s="12"/>
      <c r="AF50" s="12"/>
      <c r="AG50" s="47">
        <f t="shared" si="2"/>
        <v>277</v>
      </c>
      <c r="AH50" s="48"/>
      <c r="AI50" s="49">
        <f t="shared" si="0"/>
        <v>1</v>
      </c>
      <c r="AJ50" s="47">
        <f t="shared" si="1"/>
        <v>0</v>
      </c>
      <c r="AK50" s="47">
        <f t="shared" si="3"/>
        <v>0</v>
      </c>
      <c r="AL50" s="47">
        <f t="shared" si="4"/>
        <v>278</v>
      </c>
      <c r="AM50" s="54">
        <v>38.700000000000003</v>
      </c>
      <c r="AN50" s="52">
        <v>38.619999999999997</v>
      </c>
      <c r="AO50" s="53">
        <f t="shared" si="5"/>
        <v>10736.359999999999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775</v>
      </c>
      <c r="F68" s="11">
        <f t="shared" ref="F68:AF68" si="7">SUM(F4:F67)</f>
        <v>1</v>
      </c>
      <c r="G68" s="11">
        <f t="shared" si="7"/>
        <v>2</v>
      </c>
      <c r="H68" s="11">
        <f t="shared" si="7"/>
        <v>0</v>
      </c>
      <c r="I68" s="11">
        <f t="shared" si="7"/>
        <v>901</v>
      </c>
      <c r="J68" s="11">
        <f t="shared" si="7"/>
        <v>1</v>
      </c>
      <c r="K68" s="11">
        <f t="shared" si="7"/>
        <v>0</v>
      </c>
      <c r="L68" s="11">
        <f t="shared" si="7"/>
        <v>0</v>
      </c>
      <c r="M68" s="11">
        <f t="shared" si="7"/>
        <v>903</v>
      </c>
      <c r="N68" s="11">
        <f t="shared" si="7"/>
        <v>1</v>
      </c>
      <c r="O68" s="11">
        <f t="shared" si="7"/>
        <v>0</v>
      </c>
      <c r="P68" s="11">
        <f t="shared" si="7"/>
        <v>0</v>
      </c>
      <c r="Q68" s="11">
        <f t="shared" si="7"/>
        <v>899</v>
      </c>
      <c r="R68" s="11">
        <f t="shared" si="7"/>
        <v>2</v>
      </c>
      <c r="S68" s="11">
        <f t="shared" si="7"/>
        <v>1</v>
      </c>
      <c r="T68" s="11">
        <f t="shared" si="7"/>
        <v>0</v>
      </c>
      <c r="U68" s="11">
        <f t="shared" si="7"/>
        <v>900</v>
      </c>
      <c r="V68" s="11">
        <f t="shared" si="7"/>
        <v>2</v>
      </c>
      <c r="W68" s="11">
        <f t="shared" si="7"/>
        <v>2</v>
      </c>
      <c r="X68" s="11">
        <f t="shared" si="7"/>
        <v>0</v>
      </c>
      <c r="Y68" s="11">
        <f t="shared" si="7"/>
        <v>881</v>
      </c>
      <c r="Z68" s="11">
        <f t="shared" si="7"/>
        <v>3</v>
      </c>
      <c r="AA68" s="11">
        <f t="shared" si="7"/>
        <v>2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5259</v>
      </c>
      <c r="AH68" s="45">
        <f>SUM(AH4:AH67)</f>
        <v>0</v>
      </c>
      <c r="AI68" s="44">
        <f t="shared" ref="AI68:AL68" si="8">SUM(AI4:AI67)</f>
        <v>10</v>
      </c>
      <c r="AJ68" s="44">
        <f t="shared" si="8"/>
        <v>7</v>
      </c>
      <c r="AK68" s="44">
        <f t="shared" si="8"/>
        <v>0</v>
      </c>
      <c r="AL68" s="44">
        <f t="shared" si="8"/>
        <v>5276</v>
      </c>
      <c r="AM68" s="46"/>
      <c r="AN68" s="39"/>
      <c r="AO68" s="40">
        <f>SUM(AO4:AO67)</f>
        <v>97263.12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99.677786201667928</v>
      </c>
      <c r="AH69" s="59">
        <f>SUM(AH68/AL68*100)</f>
        <v>0</v>
      </c>
      <c r="AI69" s="60">
        <f>SUM(AI68/AL68*100)</f>
        <v>0.18953752843062927</v>
      </c>
      <c r="AJ69" s="58">
        <f>SUM(AJ68/AL68*100)</f>
        <v>0.13267626990144049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1"/>
      <c r="AL70" s="118">
        <f>SUM(AL68/6)</f>
        <v>879.33333333333337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778</v>
      </c>
      <c r="I71" s="3">
        <f>SUM(I68,J68,K68,L68)</f>
        <v>902</v>
      </c>
      <c r="M71" s="4">
        <f>SUM(M68,N68,O68,P68)</f>
        <v>904</v>
      </c>
      <c r="Q71" s="4">
        <f>SUM(Q68,R68,S68,T68)</f>
        <v>902</v>
      </c>
      <c r="U71" s="4">
        <f>SUM(U68,V68,W68,X68)</f>
        <v>904</v>
      </c>
      <c r="Y71" s="4">
        <f>SUM(Y68,Z68,AA68,AB68)</f>
        <v>886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5276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0,736.36"/>
        <filter val="18,421.20"/>
        <filter val="4,302.00"/>
        <filter val="4,304.30"/>
        <filter val="5,772.00"/>
        <filter val="6,204.12"/>
        <filter val="6,388.80"/>
        <filter val="6,747.52"/>
        <filter val="7,827.32"/>
        <filter val="8,021.42"/>
        <filter val="9,190.30"/>
        <filter val="9,347.78"/>
        <filter val="97,263.1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O6" sqref="AO6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184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185</v>
      </c>
      <c r="F2" s="96"/>
      <c r="G2" s="96"/>
      <c r="H2" s="97"/>
      <c r="I2" s="98" t="s">
        <v>186</v>
      </c>
      <c r="J2" s="99"/>
      <c r="K2" s="99"/>
      <c r="L2" s="100"/>
      <c r="M2" s="98" t="s">
        <v>187</v>
      </c>
      <c r="N2" s="99"/>
      <c r="O2" s="99"/>
      <c r="P2" s="100"/>
      <c r="Q2" s="98" t="s">
        <v>188</v>
      </c>
      <c r="R2" s="99"/>
      <c r="S2" s="99"/>
      <c r="T2" s="100"/>
      <c r="U2" s="98" t="s">
        <v>189</v>
      </c>
      <c r="V2" s="99"/>
      <c r="W2" s="99"/>
      <c r="X2" s="100"/>
      <c r="Y2" s="98" t="s">
        <v>190</v>
      </c>
      <c r="Z2" s="99"/>
      <c r="AA2" s="99"/>
      <c r="AB2" s="100"/>
      <c r="AC2" s="101" t="s">
        <v>191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6"/>
      <c r="Q4" s="12"/>
      <c r="R4" s="12"/>
      <c r="S4" s="12"/>
      <c r="T4" s="16"/>
      <c r="U4" s="12"/>
      <c r="V4" s="12"/>
      <c r="W4" s="12"/>
      <c r="X4" s="16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90</v>
      </c>
      <c r="F5" s="12"/>
      <c r="G5" s="12"/>
      <c r="H5" s="12"/>
      <c r="I5" s="12">
        <v>102</v>
      </c>
      <c r="J5" s="12"/>
      <c r="K5" s="12"/>
      <c r="L5" s="12"/>
      <c r="M5" s="12">
        <v>102</v>
      </c>
      <c r="N5" s="12"/>
      <c r="O5" s="12"/>
      <c r="P5" s="16"/>
      <c r="Q5" s="12">
        <v>102</v>
      </c>
      <c r="R5" s="12"/>
      <c r="S5" s="12"/>
      <c r="T5" s="16"/>
      <c r="U5" s="12">
        <v>102</v>
      </c>
      <c r="V5" s="12"/>
      <c r="W5" s="12"/>
      <c r="X5" s="16"/>
      <c r="Y5" s="12">
        <v>99</v>
      </c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597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597</v>
      </c>
      <c r="AM5" s="51">
        <v>7.01</v>
      </c>
      <c r="AN5" s="52">
        <v>7.11</v>
      </c>
      <c r="AO5" s="53">
        <f>SUM(AL5*AN5)</f>
        <v>4244.67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84</v>
      </c>
      <c r="F6" s="12">
        <v>1</v>
      </c>
      <c r="G6" s="12">
        <v>1</v>
      </c>
      <c r="H6" s="12"/>
      <c r="I6" s="12">
        <v>102</v>
      </c>
      <c r="J6" s="12"/>
      <c r="K6" s="12"/>
      <c r="L6" s="12"/>
      <c r="M6" s="12">
        <v>102</v>
      </c>
      <c r="N6" s="12"/>
      <c r="O6" s="12"/>
      <c r="P6" s="16"/>
      <c r="Q6" s="12">
        <v>102</v>
      </c>
      <c r="R6" s="12"/>
      <c r="S6" s="12"/>
      <c r="T6" s="16"/>
      <c r="U6" s="12">
        <v>102</v>
      </c>
      <c r="V6" s="12"/>
      <c r="W6" s="12"/>
      <c r="X6" s="16"/>
      <c r="Y6" s="12">
        <v>102</v>
      </c>
      <c r="Z6" s="12"/>
      <c r="AA6" s="12"/>
      <c r="AB6" s="12"/>
      <c r="AC6" s="12"/>
      <c r="AD6" s="12"/>
      <c r="AE6" s="12"/>
      <c r="AF6" s="12"/>
      <c r="AG6" s="47">
        <f t="shared" si="2"/>
        <v>594</v>
      </c>
      <c r="AH6" s="48"/>
      <c r="AI6" s="49">
        <f t="shared" si="0"/>
        <v>1</v>
      </c>
      <c r="AJ6" s="47">
        <f t="shared" si="1"/>
        <v>1</v>
      </c>
      <c r="AK6" s="47">
        <f t="shared" si="3"/>
        <v>0</v>
      </c>
      <c r="AL6" s="47">
        <f t="shared" si="4"/>
        <v>596</v>
      </c>
      <c r="AM6" s="51">
        <v>7.01</v>
      </c>
      <c r="AN6" s="52">
        <v>7.15</v>
      </c>
      <c r="AO6" s="53">
        <f t="shared" ref="AO6:AO67" si="5">SUM(AL6*AN6)</f>
        <v>4261.4000000000005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6"/>
      <c r="Q7" s="12"/>
      <c r="R7" s="12"/>
      <c r="S7" s="12"/>
      <c r="T7" s="16"/>
      <c r="U7" s="12"/>
      <c r="V7" s="12"/>
      <c r="W7" s="12"/>
      <c r="X7" s="16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6"/>
      <c r="Q8" s="12"/>
      <c r="R8" s="12"/>
      <c r="S8" s="12"/>
      <c r="T8" s="16"/>
      <c r="U8" s="12"/>
      <c r="V8" s="12"/>
      <c r="W8" s="12"/>
      <c r="X8" s="16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6"/>
      <c r="Q9" s="12"/>
      <c r="R9" s="12"/>
      <c r="S9" s="12"/>
      <c r="T9" s="16"/>
      <c r="U9" s="12"/>
      <c r="V9" s="12"/>
      <c r="W9" s="12"/>
      <c r="X9" s="16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6"/>
      <c r="Q10" s="12"/>
      <c r="R10" s="12"/>
      <c r="S10" s="12"/>
      <c r="T10" s="16"/>
      <c r="U10" s="12"/>
      <c r="V10" s="12"/>
      <c r="W10" s="12"/>
      <c r="X10" s="16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6"/>
      <c r="Q11" s="12"/>
      <c r="R11" s="12"/>
      <c r="S11" s="12"/>
      <c r="T11" s="16"/>
      <c r="U11" s="12"/>
      <c r="V11" s="12"/>
      <c r="W11" s="12"/>
      <c r="X11" s="16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6"/>
      <c r="Q12" s="12"/>
      <c r="R12" s="12"/>
      <c r="S12" s="12"/>
      <c r="T12" s="16"/>
      <c r="U12" s="12"/>
      <c r="V12" s="12"/>
      <c r="W12" s="12"/>
      <c r="X12" s="16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6"/>
      <c r="Q13" s="12"/>
      <c r="R13" s="12"/>
      <c r="S13" s="12"/>
      <c r="T13" s="16"/>
      <c r="U13" s="12"/>
      <c r="V13" s="12"/>
      <c r="W13" s="12"/>
      <c r="X13" s="16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>
        <v>80</v>
      </c>
      <c r="F14" s="12"/>
      <c r="G14" s="12"/>
      <c r="H14" s="12"/>
      <c r="I14" s="12">
        <v>90</v>
      </c>
      <c r="J14" s="12"/>
      <c r="K14" s="12"/>
      <c r="L14" s="12"/>
      <c r="M14" s="12">
        <v>90</v>
      </c>
      <c r="N14" s="12"/>
      <c r="O14" s="12"/>
      <c r="P14" s="16"/>
      <c r="Q14" s="12">
        <v>90</v>
      </c>
      <c r="R14" s="12"/>
      <c r="S14" s="12"/>
      <c r="T14" s="16"/>
      <c r="U14" s="12">
        <v>90</v>
      </c>
      <c r="V14" s="12"/>
      <c r="W14" s="12"/>
      <c r="X14" s="16"/>
      <c r="Y14" s="12">
        <v>85</v>
      </c>
      <c r="Z14" s="12"/>
      <c r="AA14" s="12">
        <v>1</v>
      </c>
      <c r="AB14" s="12"/>
      <c r="AC14" s="12"/>
      <c r="AD14" s="12"/>
      <c r="AE14" s="12"/>
      <c r="AF14" s="12"/>
      <c r="AG14" s="47">
        <f t="shared" si="2"/>
        <v>525</v>
      </c>
      <c r="AH14" s="48"/>
      <c r="AI14" s="49">
        <f t="shared" si="0"/>
        <v>0</v>
      </c>
      <c r="AJ14" s="47">
        <f t="shared" si="1"/>
        <v>1</v>
      </c>
      <c r="AK14" s="47">
        <f t="shared" si="3"/>
        <v>0</v>
      </c>
      <c r="AL14" s="47">
        <f t="shared" si="4"/>
        <v>526</v>
      </c>
      <c r="AM14" s="51">
        <v>10.26</v>
      </c>
      <c r="AN14" s="52">
        <v>10.36</v>
      </c>
      <c r="AO14" s="53">
        <f t="shared" si="5"/>
        <v>5449.36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74</v>
      </c>
      <c r="F15" s="12">
        <v>2</v>
      </c>
      <c r="G15" s="12"/>
      <c r="H15" s="12"/>
      <c r="I15" s="12">
        <v>90</v>
      </c>
      <c r="J15" s="12"/>
      <c r="K15" s="12"/>
      <c r="L15" s="12"/>
      <c r="M15" s="12">
        <v>90</v>
      </c>
      <c r="N15" s="12"/>
      <c r="O15" s="12"/>
      <c r="P15" s="16"/>
      <c r="Q15" s="12">
        <v>90</v>
      </c>
      <c r="R15" s="12"/>
      <c r="S15" s="12"/>
      <c r="T15" s="16"/>
      <c r="U15" s="12">
        <v>89</v>
      </c>
      <c r="V15" s="12">
        <v>1</v>
      </c>
      <c r="W15" s="12"/>
      <c r="X15" s="16"/>
      <c r="Y15" s="12">
        <v>77</v>
      </c>
      <c r="Z15" s="12"/>
      <c r="AA15" s="12"/>
      <c r="AB15" s="12"/>
      <c r="AC15" s="12"/>
      <c r="AD15" s="12"/>
      <c r="AE15" s="12"/>
      <c r="AF15" s="12"/>
      <c r="AG15" s="47">
        <f t="shared" si="2"/>
        <v>510</v>
      </c>
      <c r="AH15" s="48"/>
      <c r="AI15" s="49">
        <f t="shared" si="0"/>
        <v>3</v>
      </c>
      <c r="AJ15" s="47">
        <f t="shared" si="1"/>
        <v>0</v>
      </c>
      <c r="AK15" s="47">
        <f t="shared" si="3"/>
        <v>0</v>
      </c>
      <c r="AL15" s="47">
        <f t="shared" si="4"/>
        <v>513</v>
      </c>
      <c r="AM15" s="51">
        <v>10.69</v>
      </c>
      <c r="AN15" s="52">
        <v>10.35</v>
      </c>
      <c r="AO15" s="53">
        <f t="shared" si="5"/>
        <v>5309.55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6"/>
      <c r="Q16" s="12"/>
      <c r="R16" s="12"/>
      <c r="S16" s="12"/>
      <c r="T16" s="16"/>
      <c r="U16" s="12"/>
      <c r="V16" s="12"/>
      <c r="W16" s="12"/>
      <c r="X16" s="16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6"/>
      <c r="Q17" s="12"/>
      <c r="R17" s="12"/>
      <c r="S17" s="12"/>
      <c r="T17" s="16"/>
      <c r="U17" s="12"/>
      <c r="V17" s="12"/>
      <c r="W17" s="12"/>
      <c r="X17" s="16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6"/>
      <c r="Q18" s="12"/>
      <c r="R18" s="12"/>
      <c r="S18" s="12"/>
      <c r="T18" s="16"/>
      <c r="U18" s="12"/>
      <c r="V18" s="12"/>
      <c r="W18" s="12"/>
      <c r="X18" s="16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6"/>
      <c r="Q19" s="12"/>
      <c r="R19" s="12"/>
      <c r="S19" s="12"/>
      <c r="T19" s="16"/>
      <c r="U19" s="12"/>
      <c r="V19" s="12"/>
      <c r="W19" s="12"/>
      <c r="X19" s="16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6"/>
      <c r="Q20" s="12"/>
      <c r="R20" s="12"/>
      <c r="S20" s="12"/>
      <c r="T20" s="16"/>
      <c r="U20" s="12"/>
      <c r="V20" s="12"/>
      <c r="W20" s="12"/>
      <c r="X20" s="16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6"/>
      <c r="Q21" s="12"/>
      <c r="R21" s="12"/>
      <c r="S21" s="12"/>
      <c r="T21" s="16"/>
      <c r="U21" s="12"/>
      <c r="V21" s="12"/>
      <c r="W21" s="12"/>
      <c r="X21" s="16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6"/>
      <c r="Q22" s="12"/>
      <c r="R22" s="12"/>
      <c r="S22" s="12"/>
      <c r="T22" s="16"/>
      <c r="U22" s="12"/>
      <c r="V22" s="12"/>
      <c r="W22" s="12"/>
      <c r="X22" s="16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6"/>
      <c r="Q23" s="12"/>
      <c r="R23" s="12"/>
      <c r="S23" s="12"/>
      <c r="T23" s="16"/>
      <c r="U23" s="12"/>
      <c r="V23" s="12"/>
      <c r="W23" s="12"/>
      <c r="X23" s="16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>
        <v>56</v>
      </c>
      <c r="F24" s="12"/>
      <c r="G24" s="12"/>
      <c r="H24" s="12"/>
      <c r="I24" s="12">
        <v>51</v>
      </c>
      <c r="J24" s="12"/>
      <c r="K24" s="12"/>
      <c r="L24" s="12"/>
      <c r="M24" s="12">
        <v>50</v>
      </c>
      <c r="N24" s="12"/>
      <c r="O24" s="12"/>
      <c r="P24" s="16"/>
      <c r="Q24" s="12">
        <v>63</v>
      </c>
      <c r="R24" s="12"/>
      <c r="S24" s="12">
        <v>1</v>
      </c>
      <c r="T24" s="16"/>
      <c r="U24" s="12">
        <v>66</v>
      </c>
      <c r="V24" s="12"/>
      <c r="W24" s="12"/>
      <c r="X24" s="16"/>
      <c r="Y24" s="12">
        <v>63</v>
      </c>
      <c r="Z24" s="12">
        <v>1</v>
      </c>
      <c r="AA24" s="12"/>
      <c r="AB24" s="12"/>
      <c r="AC24" s="12"/>
      <c r="AD24" s="12"/>
      <c r="AE24" s="12"/>
      <c r="AF24" s="12"/>
      <c r="AG24" s="47">
        <f t="shared" si="2"/>
        <v>349</v>
      </c>
      <c r="AH24" s="48"/>
      <c r="AI24" s="49">
        <f t="shared" si="0"/>
        <v>1</v>
      </c>
      <c r="AJ24" s="47">
        <f t="shared" si="1"/>
        <v>1</v>
      </c>
      <c r="AK24" s="47">
        <f t="shared" si="3"/>
        <v>0</v>
      </c>
      <c r="AL24" s="47">
        <f t="shared" si="4"/>
        <v>351</v>
      </c>
      <c r="AM24" s="51">
        <v>16.39</v>
      </c>
      <c r="AN24" s="52">
        <v>16.02</v>
      </c>
      <c r="AO24" s="53">
        <f t="shared" si="5"/>
        <v>5623.0199999999995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6"/>
      <c r="Q25" s="12"/>
      <c r="R25" s="12"/>
      <c r="S25" s="12"/>
      <c r="T25" s="16"/>
      <c r="U25" s="12"/>
      <c r="V25" s="12"/>
      <c r="W25" s="12"/>
      <c r="X25" s="16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62</v>
      </c>
      <c r="F26" s="12"/>
      <c r="G26" s="12"/>
      <c r="H26" s="12"/>
      <c r="I26" s="12">
        <v>36</v>
      </c>
      <c r="J26" s="12"/>
      <c r="K26" s="12"/>
      <c r="L26" s="12"/>
      <c r="M26" s="12">
        <v>58</v>
      </c>
      <c r="N26" s="12"/>
      <c r="O26" s="12"/>
      <c r="P26" s="16"/>
      <c r="Q26" s="12">
        <v>68</v>
      </c>
      <c r="R26" s="12"/>
      <c r="S26" s="12"/>
      <c r="T26" s="16"/>
      <c r="U26" s="12">
        <v>72</v>
      </c>
      <c r="V26" s="12"/>
      <c r="W26" s="12"/>
      <c r="X26" s="16"/>
      <c r="Y26" s="12">
        <v>72</v>
      </c>
      <c r="Z26" s="12"/>
      <c r="AA26" s="12"/>
      <c r="AB26" s="12"/>
      <c r="AC26" s="12"/>
      <c r="AD26" s="12"/>
      <c r="AE26" s="12"/>
      <c r="AF26" s="12"/>
      <c r="AG26" s="47">
        <f t="shared" si="2"/>
        <v>368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368</v>
      </c>
      <c r="AM26" s="51">
        <v>16.510000000000002</v>
      </c>
      <c r="AN26" s="52">
        <v>16.27</v>
      </c>
      <c r="AO26" s="53">
        <f t="shared" si="5"/>
        <v>5987.36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6"/>
      <c r="Q27" s="12"/>
      <c r="R27" s="12"/>
      <c r="S27" s="12"/>
      <c r="T27" s="16"/>
      <c r="U27" s="12"/>
      <c r="V27" s="12"/>
      <c r="W27" s="12"/>
      <c r="X27" s="16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6"/>
      <c r="Q28" s="12"/>
      <c r="R28" s="12"/>
      <c r="S28" s="12"/>
      <c r="T28" s="16"/>
      <c r="U28" s="12"/>
      <c r="V28" s="12"/>
      <c r="W28" s="12"/>
      <c r="X28" s="16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6"/>
      <c r="Q29" s="12"/>
      <c r="R29" s="12"/>
      <c r="S29" s="12"/>
      <c r="T29" s="16"/>
      <c r="U29" s="12"/>
      <c r="V29" s="12"/>
      <c r="W29" s="12"/>
      <c r="X29" s="16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6"/>
      <c r="Q30" s="12"/>
      <c r="R30" s="12"/>
      <c r="S30" s="12"/>
      <c r="T30" s="16"/>
      <c r="U30" s="12"/>
      <c r="V30" s="12"/>
      <c r="W30" s="12"/>
      <c r="X30" s="16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6"/>
      <c r="Q31" s="12"/>
      <c r="R31" s="12"/>
      <c r="S31" s="12"/>
      <c r="T31" s="16"/>
      <c r="U31" s="12"/>
      <c r="V31" s="12"/>
      <c r="W31" s="12"/>
      <c r="X31" s="16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62</v>
      </c>
      <c r="F32" s="12"/>
      <c r="G32" s="12"/>
      <c r="H32" s="12"/>
      <c r="I32" s="12">
        <v>70</v>
      </c>
      <c r="J32" s="12"/>
      <c r="K32" s="12"/>
      <c r="L32" s="12"/>
      <c r="M32" s="12">
        <v>70</v>
      </c>
      <c r="N32" s="12"/>
      <c r="O32" s="12"/>
      <c r="P32" s="16"/>
      <c r="Q32" s="12">
        <v>72</v>
      </c>
      <c r="R32" s="12"/>
      <c r="S32" s="12"/>
      <c r="T32" s="16"/>
      <c r="U32" s="12">
        <v>66</v>
      </c>
      <c r="V32" s="12"/>
      <c r="W32" s="12">
        <v>2</v>
      </c>
      <c r="X32" s="16"/>
      <c r="Y32" s="12">
        <v>72</v>
      </c>
      <c r="Z32" s="12"/>
      <c r="AA32" s="12"/>
      <c r="AB32" s="12"/>
      <c r="AC32" s="12"/>
      <c r="AD32" s="12"/>
      <c r="AE32" s="12"/>
      <c r="AF32" s="12"/>
      <c r="AG32" s="47">
        <f t="shared" si="2"/>
        <v>412</v>
      </c>
      <c r="AH32" s="48"/>
      <c r="AI32" s="49">
        <f t="shared" si="0"/>
        <v>0</v>
      </c>
      <c r="AJ32" s="47">
        <f t="shared" si="1"/>
        <v>2</v>
      </c>
      <c r="AK32" s="47">
        <f t="shared" si="3"/>
        <v>0</v>
      </c>
      <c r="AL32" s="47">
        <f t="shared" si="4"/>
        <v>414</v>
      </c>
      <c r="AM32" s="51">
        <v>18.899999999999999</v>
      </c>
      <c r="AN32" s="52">
        <v>19.2</v>
      </c>
      <c r="AO32" s="53">
        <f t="shared" si="5"/>
        <v>7948.7999999999993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6"/>
      <c r="Q33" s="12"/>
      <c r="R33" s="12"/>
      <c r="S33" s="12"/>
      <c r="T33" s="16"/>
      <c r="U33" s="12"/>
      <c r="V33" s="12"/>
      <c r="W33" s="12"/>
      <c r="X33" s="16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6"/>
      <c r="Q34" s="12"/>
      <c r="R34" s="12"/>
      <c r="S34" s="12"/>
      <c r="T34" s="16"/>
      <c r="U34" s="12"/>
      <c r="V34" s="12"/>
      <c r="W34" s="12"/>
      <c r="X34" s="16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44</v>
      </c>
      <c r="F35" s="12"/>
      <c r="G35" s="12"/>
      <c r="H35" s="12"/>
      <c r="I35" s="12">
        <v>46</v>
      </c>
      <c r="J35" s="12"/>
      <c r="K35" s="12"/>
      <c r="L35" s="12"/>
      <c r="M35" s="12">
        <v>42</v>
      </c>
      <c r="N35" s="12"/>
      <c r="O35" s="12"/>
      <c r="P35" s="16"/>
      <c r="Q35" s="12">
        <v>54</v>
      </c>
      <c r="R35" s="12"/>
      <c r="S35" s="12"/>
      <c r="T35" s="16"/>
      <c r="U35" s="12">
        <v>53</v>
      </c>
      <c r="V35" s="12">
        <v>1</v>
      </c>
      <c r="W35" s="12"/>
      <c r="X35" s="16"/>
      <c r="Y35" s="12">
        <v>52</v>
      </c>
      <c r="Z35" s="12"/>
      <c r="AA35" s="12"/>
      <c r="AB35" s="12"/>
      <c r="AC35" s="12"/>
      <c r="AD35" s="12"/>
      <c r="AE35" s="12"/>
      <c r="AF35" s="12"/>
      <c r="AG35" s="47">
        <f t="shared" si="2"/>
        <v>291</v>
      </c>
      <c r="AH35" s="48"/>
      <c r="AI35" s="49">
        <f t="shared" si="0"/>
        <v>1</v>
      </c>
      <c r="AJ35" s="47">
        <f t="shared" si="1"/>
        <v>0</v>
      </c>
      <c r="AK35" s="47">
        <f t="shared" si="3"/>
        <v>0</v>
      </c>
      <c r="AL35" s="47">
        <f t="shared" si="4"/>
        <v>292</v>
      </c>
      <c r="AM35" s="51">
        <v>25.14</v>
      </c>
      <c r="AN35" s="52">
        <v>24.77</v>
      </c>
      <c r="AO35" s="53">
        <f t="shared" si="5"/>
        <v>7232.84</v>
      </c>
      <c r="AQ35" s="7"/>
    </row>
    <row r="36" spans="1:43" s="6" customFormat="1" ht="12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>
        <v>44</v>
      </c>
      <c r="F36" s="12"/>
      <c r="G36" s="12"/>
      <c r="H36" s="12"/>
      <c r="I36" s="12">
        <v>56</v>
      </c>
      <c r="J36" s="12"/>
      <c r="K36" s="12"/>
      <c r="L36" s="12"/>
      <c r="M36" s="12">
        <v>54</v>
      </c>
      <c r="N36" s="12"/>
      <c r="O36" s="12"/>
      <c r="P36" s="16"/>
      <c r="Q36" s="12">
        <v>54</v>
      </c>
      <c r="R36" s="12"/>
      <c r="S36" s="12"/>
      <c r="T36" s="16"/>
      <c r="U36" s="12">
        <v>54</v>
      </c>
      <c r="V36" s="12"/>
      <c r="W36" s="12"/>
      <c r="X36" s="16"/>
      <c r="Y36" s="12">
        <v>52</v>
      </c>
      <c r="Z36" s="12"/>
      <c r="AA36" s="12"/>
      <c r="AB36" s="12"/>
      <c r="AC36" s="12"/>
      <c r="AD36" s="12"/>
      <c r="AE36" s="12"/>
      <c r="AF36" s="12"/>
      <c r="AG36" s="47">
        <f t="shared" si="2"/>
        <v>314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314</v>
      </c>
      <c r="AM36" s="51">
        <v>28.33</v>
      </c>
      <c r="AN36" s="52">
        <v>27.88</v>
      </c>
      <c r="AO36" s="53">
        <f t="shared" si="5"/>
        <v>8754.32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6"/>
      <c r="Q37" s="12"/>
      <c r="R37" s="12"/>
      <c r="S37" s="12"/>
      <c r="T37" s="16"/>
      <c r="U37" s="12"/>
      <c r="V37" s="12"/>
      <c r="W37" s="12"/>
      <c r="X37" s="16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6"/>
      <c r="Q38" s="12"/>
      <c r="R38" s="12"/>
      <c r="S38" s="12"/>
      <c r="T38" s="16"/>
      <c r="U38" s="12"/>
      <c r="V38" s="12"/>
      <c r="W38" s="12"/>
      <c r="X38" s="16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6"/>
      <c r="Q39" s="12"/>
      <c r="R39" s="12"/>
      <c r="S39" s="12"/>
      <c r="T39" s="16"/>
      <c r="U39" s="12"/>
      <c r="V39" s="12"/>
      <c r="W39" s="12"/>
      <c r="X39" s="16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Q40" s="12"/>
      <c r="R40" s="12"/>
      <c r="S40" s="12"/>
      <c r="T40" s="16"/>
      <c r="U40" s="12"/>
      <c r="V40" s="12"/>
      <c r="W40" s="12"/>
      <c r="X40" s="16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41</v>
      </c>
      <c r="F41" s="12">
        <v>3</v>
      </c>
      <c r="G41" s="12"/>
      <c r="H41" s="12"/>
      <c r="I41" s="12">
        <v>54</v>
      </c>
      <c r="J41" s="12"/>
      <c r="K41" s="12"/>
      <c r="L41" s="12"/>
      <c r="M41" s="12">
        <v>54</v>
      </c>
      <c r="N41" s="12"/>
      <c r="O41" s="12"/>
      <c r="P41" s="16"/>
      <c r="Q41" s="12">
        <v>53</v>
      </c>
      <c r="R41" s="12">
        <v>1</v>
      </c>
      <c r="S41" s="12"/>
      <c r="T41" s="16"/>
      <c r="U41" s="12">
        <v>54</v>
      </c>
      <c r="V41" s="12"/>
      <c r="W41" s="12"/>
      <c r="X41" s="16"/>
      <c r="Y41" s="12">
        <v>52</v>
      </c>
      <c r="Z41" s="12"/>
      <c r="AA41" s="12"/>
      <c r="AB41" s="12"/>
      <c r="AC41" s="12"/>
      <c r="AD41" s="12"/>
      <c r="AE41" s="12"/>
      <c r="AF41" s="12"/>
      <c r="AG41" s="47">
        <f>SUM(E41,I41,M41,Q41,U41,Y41,AC41)</f>
        <v>308</v>
      </c>
      <c r="AH41" s="48"/>
      <c r="AI41" s="49">
        <f t="shared" si="0"/>
        <v>4</v>
      </c>
      <c r="AJ41" s="47">
        <f t="shared" si="1"/>
        <v>0</v>
      </c>
      <c r="AK41" s="47">
        <f t="shared" si="3"/>
        <v>0</v>
      </c>
      <c r="AL41" s="47">
        <f t="shared" si="4"/>
        <v>312</v>
      </c>
      <c r="AM41" s="54">
        <v>29.35</v>
      </c>
      <c r="AN41" s="52">
        <v>29.04</v>
      </c>
      <c r="AO41" s="53">
        <f t="shared" si="5"/>
        <v>9060.48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44</v>
      </c>
      <c r="F42" s="12"/>
      <c r="G42" s="12"/>
      <c r="H42" s="12"/>
      <c r="I42" s="12">
        <v>26</v>
      </c>
      <c r="J42" s="12"/>
      <c r="K42" s="12"/>
      <c r="L42" s="12"/>
      <c r="M42" s="12">
        <v>38</v>
      </c>
      <c r="N42" s="12"/>
      <c r="O42" s="12"/>
      <c r="P42" s="16"/>
      <c r="Q42" s="12">
        <v>54</v>
      </c>
      <c r="R42" s="12"/>
      <c r="S42" s="12"/>
      <c r="T42" s="16"/>
      <c r="U42" s="12">
        <v>54</v>
      </c>
      <c r="V42" s="12"/>
      <c r="W42" s="12"/>
      <c r="X42" s="16"/>
      <c r="Y42" s="12">
        <v>52</v>
      </c>
      <c r="Z42" s="12"/>
      <c r="AA42" s="12"/>
      <c r="AB42" s="12"/>
      <c r="AC42" s="12"/>
      <c r="AD42" s="12"/>
      <c r="AE42" s="12"/>
      <c r="AF42" s="12"/>
      <c r="AG42" s="47">
        <f t="shared" si="2"/>
        <v>268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268</v>
      </c>
      <c r="AM42" s="54">
        <v>29.55</v>
      </c>
      <c r="AN42" s="52">
        <v>29.5</v>
      </c>
      <c r="AO42" s="53">
        <f t="shared" si="5"/>
        <v>7906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6"/>
      <c r="Q43" s="12"/>
      <c r="R43" s="12"/>
      <c r="S43" s="12"/>
      <c r="T43" s="16"/>
      <c r="U43" s="12"/>
      <c r="V43" s="12"/>
      <c r="W43" s="12"/>
      <c r="X43" s="16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Q44" s="12"/>
      <c r="R44" s="12"/>
      <c r="S44" s="12"/>
      <c r="T44" s="16"/>
      <c r="U44" s="12"/>
      <c r="V44" s="12"/>
      <c r="W44" s="12"/>
      <c r="X44" s="16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6"/>
      <c r="Q45" s="12"/>
      <c r="R45" s="12"/>
      <c r="S45" s="12"/>
      <c r="T45" s="16"/>
      <c r="U45" s="12"/>
      <c r="V45" s="12"/>
      <c r="W45" s="12"/>
      <c r="X45" s="16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hidden="1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6"/>
      <c r="Q46" s="12"/>
      <c r="R46" s="12"/>
      <c r="S46" s="12"/>
      <c r="T46" s="16"/>
      <c r="U46" s="12"/>
      <c r="V46" s="12"/>
      <c r="W46" s="12"/>
      <c r="X46" s="16"/>
      <c r="Y46" s="12"/>
      <c r="Z46" s="12"/>
      <c r="AA46" s="12"/>
      <c r="AB46" s="12"/>
      <c r="AC46" s="12"/>
      <c r="AD46" s="12"/>
      <c r="AE46" s="12"/>
      <c r="AF46" s="12"/>
      <c r="AG46" s="47">
        <f t="shared" si="2"/>
        <v>0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0</v>
      </c>
      <c r="AM46" s="54">
        <v>35.5</v>
      </c>
      <c r="AN46" s="52"/>
      <c r="AO46" s="53">
        <f t="shared" si="5"/>
        <v>0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6"/>
      <c r="Q47" s="12"/>
      <c r="R47" s="12"/>
      <c r="S47" s="12"/>
      <c r="T47" s="16"/>
      <c r="U47" s="12"/>
      <c r="V47" s="12"/>
      <c r="W47" s="12"/>
      <c r="X47" s="16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Q48" s="12"/>
      <c r="R48" s="12"/>
      <c r="S48" s="12"/>
      <c r="T48" s="16"/>
      <c r="U48" s="12"/>
      <c r="V48" s="12"/>
      <c r="W48" s="12"/>
      <c r="X48" s="16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6"/>
      <c r="Q49" s="12"/>
      <c r="R49" s="12"/>
      <c r="S49" s="12"/>
      <c r="T49" s="16"/>
      <c r="U49" s="12"/>
      <c r="V49" s="12"/>
      <c r="W49" s="12"/>
      <c r="X49" s="16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6"/>
      <c r="Q50" s="12"/>
      <c r="R50" s="12"/>
      <c r="S50" s="12"/>
      <c r="T50" s="16"/>
      <c r="U50" s="12"/>
      <c r="V50" s="12"/>
      <c r="W50" s="12"/>
      <c r="X50" s="16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6"/>
      <c r="Q51" s="12"/>
      <c r="R51" s="12"/>
      <c r="S51" s="12"/>
      <c r="T51" s="16"/>
      <c r="U51" s="12"/>
      <c r="V51" s="12"/>
      <c r="W51" s="12"/>
      <c r="X51" s="16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6"/>
      <c r="Q52" s="12"/>
      <c r="R52" s="12"/>
      <c r="S52" s="12"/>
      <c r="T52" s="16"/>
      <c r="U52" s="12"/>
      <c r="V52" s="12"/>
      <c r="W52" s="12"/>
      <c r="X52" s="16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6"/>
      <c r="Q53" s="12"/>
      <c r="R53" s="12"/>
      <c r="S53" s="12"/>
      <c r="T53" s="16"/>
      <c r="U53" s="12"/>
      <c r="V53" s="12"/>
      <c r="W53" s="12"/>
      <c r="X53" s="16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6"/>
      <c r="Q54" s="12"/>
      <c r="R54" s="12"/>
      <c r="S54" s="12"/>
      <c r="T54" s="16"/>
      <c r="U54" s="12"/>
      <c r="V54" s="12"/>
      <c r="W54" s="12"/>
      <c r="X54" s="16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Q55" s="12"/>
      <c r="R55" s="12"/>
      <c r="S55" s="12"/>
      <c r="T55" s="16"/>
      <c r="U55" s="12"/>
      <c r="V55" s="12"/>
      <c r="W55" s="12"/>
      <c r="X55" s="16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6"/>
      <c r="Q56" s="12"/>
      <c r="R56" s="12"/>
      <c r="S56" s="12"/>
      <c r="T56" s="16"/>
      <c r="U56" s="12"/>
      <c r="V56" s="12"/>
      <c r="W56" s="12"/>
      <c r="X56" s="16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6"/>
      <c r="Q57" s="12"/>
      <c r="R57" s="12"/>
      <c r="S57" s="12"/>
      <c r="T57" s="16"/>
      <c r="U57" s="12"/>
      <c r="V57" s="12"/>
      <c r="W57" s="12"/>
      <c r="X57" s="16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>
        <v>18</v>
      </c>
      <c r="F58" s="12"/>
      <c r="G58" s="12"/>
      <c r="H58" s="12"/>
      <c r="I58" s="12">
        <v>47</v>
      </c>
      <c r="J58" s="12">
        <v>1</v>
      </c>
      <c r="K58" s="12"/>
      <c r="L58" s="12"/>
      <c r="M58" s="12">
        <v>47</v>
      </c>
      <c r="N58" s="12">
        <v>1</v>
      </c>
      <c r="O58" s="12"/>
      <c r="P58" s="12"/>
      <c r="Q58" s="12">
        <v>48</v>
      </c>
      <c r="R58" s="12"/>
      <c r="S58" s="12"/>
      <c r="T58" s="12"/>
      <c r="U58" s="12">
        <v>39</v>
      </c>
      <c r="V58" s="12">
        <v>1</v>
      </c>
      <c r="W58" s="12"/>
      <c r="X58" s="12"/>
      <c r="Y58" s="12">
        <v>4</v>
      </c>
      <c r="Z58" s="12"/>
      <c r="AA58" s="12"/>
      <c r="AB58" s="12"/>
      <c r="AC58" s="12"/>
      <c r="AD58" s="12"/>
      <c r="AE58" s="12"/>
      <c r="AF58" s="12"/>
      <c r="AG58" s="47">
        <f t="shared" si="2"/>
        <v>203</v>
      </c>
      <c r="AH58" s="48"/>
      <c r="AI58" s="49">
        <f t="shared" si="0"/>
        <v>3</v>
      </c>
      <c r="AJ58" s="47">
        <f t="shared" si="1"/>
        <v>0</v>
      </c>
      <c r="AK58" s="47">
        <f t="shared" si="3"/>
        <v>0</v>
      </c>
      <c r="AL58" s="47">
        <f t="shared" si="4"/>
        <v>206</v>
      </c>
      <c r="AM58" s="51">
        <v>34.97</v>
      </c>
      <c r="AN58" s="52">
        <v>34.94</v>
      </c>
      <c r="AO58" s="53">
        <f t="shared" si="5"/>
        <v>7197.6399999999994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65"/>
      <c r="J59" s="65"/>
      <c r="K59" s="12"/>
      <c r="L59" s="12"/>
      <c r="M59" s="65"/>
      <c r="N59" s="65"/>
      <c r="O59" s="12"/>
      <c r="P59" s="16"/>
      <c r="Q59" s="65"/>
      <c r="R59" s="65"/>
      <c r="S59" s="12"/>
      <c r="T59" s="16"/>
      <c r="U59" s="65"/>
      <c r="V59" s="65"/>
      <c r="W59" s="12"/>
      <c r="X59" s="16"/>
      <c r="Y59" s="65"/>
      <c r="Z59" s="65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Q60" s="12"/>
      <c r="R60" s="12"/>
      <c r="S60" s="12"/>
      <c r="T60" s="16"/>
      <c r="U60" s="12"/>
      <c r="V60" s="12"/>
      <c r="W60" s="12"/>
      <c r="X60" s="16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6"/>
      <c r="Q61" s="12"/>
      <c r="R61" s="12"/>
      <c r="S61" s="12"/>
      <c r="T61" s="16"/>
      <c r="U61" s="12"/>
      <c r="V61" s="12"/>
      <c r="W61" s="12"/>
      <c r="X61" s="16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>
        <v>30</v>
      </c>
      <c r="F62" s="12"/>
      <c r="G62" s="12"/>
      <c r="H62" s="12"/>
      <c r="I62" s="12">
        <v>42</v>
      </c>
      <c r="J62" s="12"/>
      <c r="K62" s="12"/>
      <c r="L62" s="12"/>
      <c r="M62" s="12">
        <v>42</v>
      </c>
      <c r="N62" s="12"/>
      <c r="O62" s="12"/>
      <c r="P62" s="16"/>
      <c r="Q62" s="12">
        <v>42</v>
      </c>
      <c r="R62" s="12"/>
      <c r="S62" s="12"/>
      <c r="T62" s="16"/>
      <c r="U62" s="12">
        <v>40</v>
      </c>
      <c r="V62" s="12"/>
      <c r="W62" s="12"/>
      <c r="X62" s="16"/>
      <c r="Y62" s="12">
        <v>44</v>
      </c>
      <c r="Z62" s="12"/>
      <c r="AA62" s="12"/>
      <c r="AB62" s="12"/>
      <c r="AC62" s="12"/>
      <c r="AD62" s="12"/>
      <c r="AE62" s="12"/>
      <c r="AF62" s="12"/>
      <c r="AG62" s="47">
        <f t="shared" si="2"/>
        <v>240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240</v>
      </c>
      <c r="AM62" s="51">
        <v>51.26</v>
      </c>
      <c r="AN62" s="52">
        <v>51.79</v>
      </c>
      <c r="AO62" s="53">
        <f t="shared" si="5"/>
        <v>12429.6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6"/>
      <c r="Q63" s="12"/>
      <c r="R63" s="12"/>
      <c r="S63" s="12"/>
      <c r="T63" s="16"/>
      <c r="U63" s="12"/>
      <c r="V63" s="12"/>
      <c r="W63" s="12"/>
      <c r="X63" s="16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Q64" s="12"/>
      <c r="R64" s="12"/>
      <c r="S64" s="12"/>
      <c r="T64" s="16"/>
      <c r="U64" s="12"/>
      <c r="V64" s="12"/>
      <c r="W64" s="12"/>
      <c r="X64" s="16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66"/>
      <c r="Q65" s="35"/>
      <c r="R65" s="35"/>
      <c r="S65" s="35"/>
      <c r="T65" s="66"/>
      <c r="U65" s="35"/>
      <c r="V65" s="35"/>
      <c r="W65" s="35"/>
      <c r="X65" s="66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6"/>
      <c r="Q66" s="12"/>
      <c r="R66" s="12"/>
      <c r="S66" s="12"/>
      <c r="T66" s="16"/>
      <c r="U66" s="12"/>
      <c r="V66" s="12"/>
      <c r="W66" s="12"/>
      <c r="X66" s="16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6"/>
      <c r="Q67" s="12"/>
      <c r="R67" s="12"/>
      <c r="S67" s="12"/>
      <c r="T67" s="16"/>
      <c r="U67" s="12"/>
      <c r="V67" s="12"/>
      <c r="W67" s="12"/>
      <c r="X67" s="12"/>
      <c r="Y67" s="12"/>
      <c r="Z67" s="11"/>
      <c r="AA67" s="11"/>
      <c r="AB67" s="11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729</v>
      </c>
      <c r="F68" s="11">
        <f t="shared" ref="F68:AF68" si="7">SUM(F4:F67)</f>
        <v>6</v>
      </c>
      <c r="G68" s="11">
        <f t="shared" si="7"/>
        <v>1</v>
      </c>
      <c r="H68" s="11">
        <f t="shared" si="7"/>
        <v>0</v>
      </c>
      <c r="I68" s="11">
        <f t="shared" si="7"/>
        <v>812</v>
      </c>
      <c r="J68" s="11">
        <f t="shared" si="7"/>
        <v>1</v>
      </c>
      <c r="K68" s="11">
        <f t="shared" si="7"/>
        <v>0</v>
      </c>
      <c r="L68" s="11">
        <f t="shared" si="7"/>
        <v>0</v>
      </c>
      <c r="M68" s="11">
        <f t="shared" si="7"/>
        <v>839</v>
      </c>
      <c r="N68" s="11">
        <f t="shared" si="7"/>
        <v>1</v>
      </c>
      <c r="O68" s="11">
        <f t="shared" si="7"/>
        <v>0</v>
      </c>
      <c r="P68" s="11">
        <f t="shared" si="7"/>
        <v>0</v>
      </c>
      <c r="Q68" s="11">
        <f t="shared" si="7"/>
        <v>892</v>
      </c>
      <c r="R68" s="11">
        <f t="shared" si="7"/>
        <v>1</v>
      </c>
      <c r="S68" s="11">
        <f t="shared" si="7"/>
        <v>1</v>
      </c>
      <c r="T68" s="11">
        <f t="shared" si="7"/>
        <v>0</v>
      </c>
      <c r="U68" s="11">
        <f t="shared" si="7"/>
        <v>881</v>
      </c>
      <c r="V68" s="11">
        <f t="shared" si="7"/>
        <v>3</v>
      </c>
      <c r="W68" s="11">
        <f t="shared" si="7"/>
        <v>2</v>
      </c>
      <c r="X68" s="11">
        <f t="shared" si="7"/>
        <v>0</v>
      </c>
      <c r="Y68" s="11">
        <f t="shared" si="7"/>
        <v>826</v>
      </c>
      <c r="Z68" s="11">
        <f t="shared" si="7"/>
        <v>1</v>
      </c>
      <c r="AA68" s="11">
        <f t="shared" si="7"/>
        <v>1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4979</v>
      </c>
      <c r="AH68" s="45">
        <f>SUM(AH4:AH67)</f>
        <v>0</v>
      </c>
      <c r="AI68" s="44">
        <f t="shared" ref="AI68:AL68" si="8">SUM(AI4:AI67)</f>
        <v>13</v>
      </c>
      <c r="AJ68" s="44">
        <f t="shared" si="8"/>
        <v>5</v>
      </c>
      <c r="AK68" s="44">
        <f t="shared" si="8"/>
        <v>0</v>
      </c>
      <c r="AL68" s="44">
        <f t="shared" si="8"/>
        <v>4997</v>
      </c>
      <c r="AM68" s="46"/>
      <c r="AN68" s="39"/>
      <c r="AO68" s="40">
        <f>SUM(AO4:AO67)</f>
        <v>91405.040000000008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99.639783870322191</v>
      </c>
      <c r="AH69" s="59">
        <f>SUM(AH68/AL68*100)</f>
        <v>0</v>
      </c>
      <c r="AI69" s="60">
        <f>SUM(AI68/AL68*100)</f>
        <v>0.26015609365619369</v>
      </c>
      <c r="AJ69" s="58">
        <f>SUM(AJ68/AL68*100)</f>
        <v>0.10006003602161297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2"/>
      <c r="AL70" s="118">
        <f>SUM(AL68/6)</f>
        <v>832.83333333333337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736</v>
      </c>
      <c r="I71" s="3">
        <f>SUM(I68,J68,K68,L68)</f>
        <v>813</v>
      </c>
      <c r="M71" s="4">
        <f>SUM(M68,N68,O68,P68)</f>
        <v>840</v>
      </c>
      <c r="Q71" s="4">
        <f>SUM(Q68,R68,S68,T68)</f>
        <v>894</v>
      </c>
      <c r="U71" s="4">
        <f>SUM(U68,V68,W68,X68)</f>
        <v>886</v>
      </c>
      <c r="Y71" s="4">
        <f>SUM(Y68,Z68,AA68,AB68)</f>
        <v>828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4997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2,429.60"/>
        <filter val="4,244.67"/>
        <filter val="4,261.40"/>
        <filter val="5,309.55"/>
        <filter val="5,449.36"/>
        <filter val="5,623.02"/>
        <filter val="5,987.36"/>
        <filter val="7,197.64"/>
        <filter val="7,232.84"/>
        <filter val="7,906.00"/>
        <filter val="7,948.80"/>
        <filter val="8,754.32"/>
        <filter val="9,060.48"/>
        <filter val="91,405.0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T35" sqref="AT35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192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193</v>
      </c>
      <c r="F2" s="96"/>
      <c r="G2" s="96"/>
      <c r="H2" s="97"/>
      <c r="I2" s="98" t="s">
        <v>194</v>
      </c>
      <c r="J2" s="99"/>
      <c r="K2" s="99"/>
      <c r="L2" s="100"/>
      <c r="M2" s="98" t="s">
        <v>195</v>
      </c>
      <c r="N2" s="99"/>
      <c r="O2" s="99"/>
      <c r="P2" s="100"/>
      <c r="Q2" s="98" t="s">
        <v>196</v>
      </c>
      <c r="R2" s="99"/>
      <c r="S2" s="99"/>
      <c r="T2" s="100"/>
      <c r="U2" s="98" t="s">
        <v>197</v>
      </c>
      <c r="V2" s="99"/>
      <c r="W2" s="99"/>
      <c r="X2" s="100"/>
      <c r="Y2" s="98" t="s">
        <v>198</v>
      </c>
      <c r="Z2" s="99"/>
      <c r="AA2" s="99"/>
      <c r="AB2" s="100"/>
      <c r="AC2" s="101" t="s">
        <v>199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1"/>
      <c r="F4" s="11"/>
      <c r="G4" s="11"/>
      <c r="H4" s="11"/>
      <c r="I4" s="12"/>
      <c r="J4" s="12"/>
      <c r="K4" s="12"/>
      <c r="L4" s="16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6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SUM(AN4*AL4)</f>
        <v>0</v>
      </c>
      <c r="AQ4" s="7"/>
    </row>
    <row r="5" spans="1:45" s="6" customFormat="1" ht="12" hidden="1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1"/>
      <c r="F5" s="11"/>
      <c r="G5" s="11"/>
      <c r="H5" s="11"/>
      <c r="I5" s="12"/>
      <c r="J5" s="12"/>
      <c r="K5" s="12"/>
      <c r="L5" s="1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6"/>
      <c r="Y5" s="12"/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0</v>
      </c>
      <c r="AM5" s="51">
        <v>7.01</v>
      </c>
      <c r="AN5" s="52"/>
      <c r="AO5" s="53">
        <f t="shared" ref="AO5:AO67" si="5">SUM(AN5*AL5)</f>
        <v>0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1">
        <v>60</v>
      </c>
      <c r="F6" s="11"/>
      <c r="G6" s="11"/>
      <c r="H6" s="11"/>
      <c r="I6" s="12">
        <v>78</v>
      </c>
      <c r="J6" s="12">
        <v>1</v>
      </c>
      <c r="K6" s="12"/>
      <c r="L6" s="16"/>
      <c r="M6" s="11">
        <v>84</v>
      </c>
      <c r="N6" s="11">
        <v>1</v>
      </c>
      <c r="O6" s="11"/>
      <c r="P6" s="11"/>
      <c r="Q6" s="11">
        <v>74</v>
      </c>
      <c r="R6" s="11"/>
      <c r="S6" s="11"/>
      <c r="T6" s="11"/>
      <c r="U6" s="11">
        <v>100</v>
      </c>
      <c r="V6" s="11"/>
      <c r="W6" s="11"/>
      <c r="X6" s="16"/>
      <c r="Y6" s="12"/>
      <c r="Z6" s="12"/>
      <c r="AA6" s="12"/>
      <c r="AB6" s="12"/>
      <c r="AC6" s="12"/>
      <c r="AD6" s="12"/>
      <c r="AE6" s="12"/>
      <c r="AF6" s="12"/>
      <c r="AG6" s="47">
        <f t="shared" si="2"/>
        <v>396</v>
      </c>
      <c r="AH6" s="48"/>
      <c r="AI6" s="49">
        <f t="shared" si="0"/>
        <v>2</v>
      </c>
      <c r="AJ6" s="47">
        <f t="shared" si="1"/>
        <v>0</v>
      </c>
      <c r="AK6" s="47">
        <f t="shared" si="3"/>
        <v>0</v>
      </c>
      <c r="AL6" s="47">
        <f t="shared" si="4"/>
        <v>398</v>
      </c>
      <c r="AM6" s="51">
        <v>7.01</v>
      </c>
      <c r="AN6" s="52">
        <v>7.13</v>
      </c>
      <c r="AO6" s="53">
        <f t="shared" si="5"/>
        <v>2837.74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1"/>
      <c r="F7" s="11"/>
      <c r="G7" s="11"/>
      <c r="H7" s="11"/>
      <c r="I7" s="12"/>
      <c r="J7" s="12"/>
      <c r="K7" s="12"/>
      <c r="L7" s="16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6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1">
        <v>72</v>
      </c>
      <c r="F8" s="11"/>
      <c r="G8" s="11"/>
      <c r="H8" s="11"/>
      <c r="I8" s="12">
        <v>90</v>
      </c>
      <c r="J8" s="12"/>
      <c r="K8" s="12"/>
      <c r="L8" s="16"/>
      <c r="M8" s="11">
        <v>89</v>
      </c>
      <c r="N8" s="11"/>
      <c r="O8" s="11">
        <v>1</v>
      </c>
      <c r="P8" s="11"/>
      <c r="Q8" s="11">
        <v>90</v>
      </c>
      <c r="R8" s="11"/>
      <c r="S8" s="11"/>
      <c r="T8" s="11"/>
      <c r="U8" s="11">
        <v>88</v>
      </c>
      <c r="V8" s="11"/>
      <c r="W8" s="11"/>
      <c r="X8" s="16"/>
      <c r="Y8" s="12"/>
      <c r="Z8" s="12"/>
      <c r="AA8" s="12"/>
      <c r="AB8" s="12"/>
      <c r="AC8" s="12"/>
      <c r="AD8" s="12"/>
      <c r="AE8" s="12"/>
      <c r="AF8" s="12"/>
      <c r="AG8" s="47">
        <f t="shared" si="2"/>
        <v>429</v>
      </c>
      <c r="AH8" s="48"/>
      <c r="AI8" s="49">
        <f t="shared" si="0"/>
        <v>0</v>
      </c>
      <c r="AJ8" s="47">
        <f t="shared" si="1"/>
        <v>1</v>
      </c>
      <c r="AK8" s="47">
        <f t="shared" si="3"/>
        <v>0</v>
      </c>
      <c r="AL8" s="47">
        <f t="shared" si="4"/>
        <v>430</v>
      </c>
      <c r="AM8" s="51">
        <v>9.69</v>
      </c>
      <c r="AN8" s="52">
        <v>9.52</v>
      </c>
      <c r="AO8" s="53">
        <f t="shared" si="5"/>
        <v>4093.6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1"/>
      <c r="F9" s="11"/>
      <c r="G9" s="11"/>
      <c r="H9" s="11"/>
      <c r="I9" s="12"/>
      <c r="J9" s="12"/>
      <c r="K9" s="12"/>
      <c r="L9" s="16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6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1"/>
      <c r="F10" s="11"/>
      <c r="G10" s="11"/>
      <c r="H10" s="11"/>
      <c r="I10" s="12"/>
      <c r="J10" s="12"/>
      <c r="K10" s="12"/>
      <c r="L10" s="1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6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1"/>
      <c r="F11" s="11"/>
      <c r="G11" s="11"/>
      <c r="H11" s="11"/>
      <c r="I11" s="12"/>
      <c r="J11" s="12"/>
      <c r="K11" s="12"/>
      <c r="L11" s="1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6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1"/>
      <c r="F12" s="11"/>
      <c r="G12" s="11"/>
      <c r="H12" s="11"/>
      <c r="I12" s="12"/>
      <c r="J12" s="12"/>
      <c r="K12" s="12"/>
      <c r="L12" s="16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6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1"/>
      <c r="F13" s="11"/>
      <c r="G13" s="11"/>
      <c r="H13" s="11"/>
      <c r="I13" s="12"/>
      <c r="J13" s="12"/>
      <c r="K13" s="12"/>
      <c r="L13" s="1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6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1"/>
      <c r="F14" s="11"/>
      <c r="G14" s="11"/>
      <c r="H14" s="11"/>
      <c r="I14" s="12"/>
      <c r="J14" s="12"/>
      <c r="K14" s="12"/>
      <c r="L14" s="1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6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1"/>
      <c r="F15" s="11"/>
      <c r="G15" s="11"/>
      <c r="H15" s="11"/>
      <c r="I15" s="12"/>
      <c r="J15" s="12"/>
      <c r="K15" s="12"/>
      <c r="L15" s="1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6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1"/>
      <c r="F16" s="11"/>
      <c r="G16" s="11"/>
      <c r="H16" s="11"/>
      <c r="I16" s="12"/>
      <c r="J16" s="12"/>
      <c r="K16" s="12"/>
      <c r="L16" s="1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6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1">
        <v>80</v>
      </c>
      <c r="F17" s="11"/>
      <c r="G17" s="11"/>
      <c r="H17" s="11"/>
      <c r="I17" s="12">
        <v>89</v>
      </c>
      <c r="J17" s="12">
        <v>1</v>
      </c>
      <c r="K17" s="12"/>
      <c r="L17" s="16"/>
      <c r="M17" s="11">
        <v>90</v>
      </c>
      <c r="N17" s="11"/>
      <c r="O17" s="11"/>
      <c r="P17" s="11"/>
      <c r="Q17" s="11">
        <v>80</v>
      </c>
      <c r="R17" s="11">
        <v>2</v>
      </c>
      <c r="S17" s="11"/>
      <c r="T17" s="11"/>
      <c r="U17" s="11">
        <v>87</v>
      </c>
      <c r="V17" s="11"/>
      <c r="W17" s="11">
        <v>1</v>
      </c>
      <c r="X17" s="16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426</v>
      </c>
      <c r="AH17" s="48"/>
      <c r="AI17" s="49">
        <f t="shared" si="0"/>
        <v>3</v>
      </c>
      <c r="AJ17" s="47">
        <f t="shared" si="1"/>
        <v>1</v>
      </c>
      <c r="AK17" s="47">
        <f t="shared" si="3"/>
        <v>0</v>
      </c>
      <c r="AL17" s="47">
        <f t="shared" si="4"/>
        <v>430</v>
      </c>
      <c r="AM17" s="51">
        <v>11.22</v>
      </c>
      <c r="AN17" s="52">
        <v>10.94</v>
      </c>
      <c r="AO17" s="53">
        <f t="shared" si="5"/>
        <v>4704.2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1">
        <v>77</v>
      </c>
      <c r="F18" s="11"/>
      <c r="G18" s="11">
        <v>1</v>
      </c>
      <c r="H18" s="11"/>
      <c r="I18" s="12">
        <v>80</v>
      </c>
      <c r="J18" s="12">
        <v>2</v>
      </c>
      <c r="K18" s="12">
        <v>2</v>
      </c>
      <c r="L18" s="16"/>
      <c r="M18" s="11">
        <v>87</v>
      </c>
      <c r="N18" s="11">
        <v>1</v>
      </c>
      <c r="O18" s="11"/>
      <c r="P18" s="11"/>
      <c r="Q18" s="11">
        <v>78</v>
      </c>
      <c r="R18" s="11"/>
      <c r="S18" s="11"/>
      <c r="T18" s="11"/>
      <c r="U18" s="11">
        <v>88</v>
      </c>
      <c r="V18" s="11"/>
      <c r="W18" s="11"/>
      <c r="X18" s="16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410</v>
      </c>
      <c r="AH18" s="48"/>
      <c r="AI18" s="49">
        <f t="shared" si="0"/>
        <v>3</v>
      </c>
      <c r="AJ18" s="47">
        <f t="shared" si="1"/>
        <v>3</v>
      </c>
      <c r="AK18" s="47">
        <f t="shared" si="3"/>
        <v>0</v>
      </c>
      <c r="AL18" s="47">
        <f t="shared" si="4"/>
        <v>416</v>
      </c>
      <c r="AM18" s="51">
        <v>12.1</v>
      </c>
      <c r="AN18" s="52">
        <v>11.42</v>
      </c>
      <c r="AO18" s="53">
        <f t="shared" si="5"/>
        <v>4750.72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1"/>
      <c r="F19" s="11"/>
      <c r="G19" s="11"/>
      <c r="H19" s="11"/>
      <c r="I19" s="12"/>
      <c r="J19" s="12"/>
      <c r="K19" s="12"/>
      <c r="L19" s="1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6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1"/>
      <c r="F20" s="11"/>
      <c r="G20" s="11"/>
      <c r="H20" s="11"/>
      <c r="I20" s="12"/>
      <c r="J20" s="12"/>
      <c r="K20" s="12"/>
      <c r="L20" s="1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6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1"/>
      <c r="F21" s="11"/>
      <c r="G21" s="11"/>
      <c r="H21" s="11"/>
      <c r="I21" s="12"/>
      <c r="J21" s="12"/>
      <c r="K21" s="12"/>
      <c r="L21" s="1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6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1"/>
      <c r="F22" s="11"/>
      <c r="G22" s="11"/>
      <c r="H22" s="11"/>
      <c r="I22" s="12"/>
      <c r="J22" s="12"/>
      <c r="K22" s="12"/>
      <c r="L22" s="1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6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1"/>
      <c r="F23" s="11"/>
      <c r="G23" s="11"/>
      <c r="H23" s="11"/>
      <c r="I23" s="12"/>
      <c r="J23" s="12"/>
      <c r="K23" s="12"/>
      <c r="L23" s="1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6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1">
        <v>37</v>
      </c>
      <c r="F24" s="11">
        <v>2</v>
      </c>
      <c r="G24" s="11"/>
      <c r="H24" s="11"/>
      <c r="I24" s="12">
        <v>44</v>
      </c>
      <c r="J24" s="12">
        <v>2</v>
      </c>
      <c r="K24" s="12"/>
      <c r="L24" s="16"/>
      <c r="M24" s="11">
        <v>34</v>
      </c>
      <c r="N24" s="11"/>
      <c r="O24" s="11"/>
      <c r="P24" s="11"/>
      <c r="Q24" s="11">
        <v>36</v>
      </c>
      <c r="R24" s="11"/>
      <c r="S24" s="11"/>
      <c r="T24" s="11"/>
      <c r="U24" s="11">
        <v>52</v>
      </c>
      <c r="V24" s="11"/>
      <c r="W24" s="11">
        <v>2</v>
      </c>
      <c r="X24" s="16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203</v>
      </c>
      <c r="AH24" s="48"/>
      <c r="AI24" s="49">
        <f t="shared" si="0"/>
        <v>4</v>
      </c>
      <c r="AJ24" s="47">
        <f t="shared" si="1"/>
        <v>2</v>
      </c>
      <c r="AK24" s="47">
        <f t="shared" si="3"/>
        <v>0</v>
      </c>
      <c r="AL24" s="47">
        <f t="shared" si="4"/>
        <v>209</v>
      </c>
      <c r="AM24" s="51">
        <v>16.39</v>
      </c>
      <c r="AN24" s="52">
        <v>15.99</v>
      </c>
      <c r="AO24" s="53">
        <f t="shared" si="5"/>
        <v>3341.91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1"/>
      <c r="F25" s="11"/>
      <c r="G25" s="11"/>
      <c r="H25" s="11"/>
      <c r="I25" s="12"/>
      <c r="J25" s="12"/>
      <c r="K25" s="12"/>
      <c r="L25" s="1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6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1">
        <v>60</v>
      </c>
      <c r="F26" s="11"/>
      <c r="G26" s="11"/>
      <c r="H26" s="11"/>
      <c r="I26" s="12">
        <v>70</v>
      </c>
      <c r="J26" s="12"/>
      <c r="K26" s="12"/>
      <c r="L26" s="16"/>
      <c r="M26" s="11">
        <v>67</v>
      </c>
      <c r="N26" s="11">
        <v>1</v>
      </c>
      <c r="O26" s="11"/>
      <c r="P26" s="11"/>
      <c r="Q26" s="11">
        <v>70</v>
      </c>
      <c r="R26" s="11"/>
      <c r="S26" s="11"/>
      <c r="T26" s="11"/>
      <c r="U26" s="11">
        <v>65</v>
      </c>
      <c r="V26" s="11">
        <v>1</v>
      </c>
      <c r="W26" s="11"/>
      <c r="X26" s="16"/>
      <c r="Y26" s="12"/>
      <c r="Z26" s="12"/>
      <c r="AA26" s="12"/>
      <c r="AB26" s="12"/>
      <c r="AC26" s="12"/>
      <c r="AD26" s="12"/>
      <c r="AE26" s="12"/>
      <c r="AF26" s="12"/>
      <c r="AG26" s="47">
        <f t="shared" si="2"/>
        <v>332</v>
      </c>
      <c r="AH26" s="48"/>
      <c r="AI26" s="49">
        <f t="shared" si="0"/>
        <v>2</v>
      </c>
      <c r="AJ26" s="47">
        <f t="shared" si="1"/>
        <v>0</v>
      </c>
      <c r="AK26" s="47">
        <f t="shared" si="3"/>
        <v>0</v>
      </c>
      <c r="AL26" s="47">
        <f t="shared" si="4"/>
        <v>334</v>
      </c>
      <c r="AM26" s="51">
        <v>16.510000000000002</v>
      </c>
      <c r="AN26" s="52">
        <v>16.420000000000002</v>
      </c>
      <c r="AO26" s="53">
        <f t="shared" si="5"/>
        <v>5484.2800000000007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1"/>
      <c r="F27" s="11"/>
      <c r="G27" s="11"/>
      <c r="H27" s="11"/>
      <c r="I27" s="12"/>
      <c r="J27" s="12"/>
      <c r="K27" s="12"/>
      <c r="L27" s="1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6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1"/>
      <c r="F28" s="11"/>
      <c r="G28" s="11"/>
      <c r="H28" s="11"/>
      <c r="I28" s="12"/>
      <c r="J28" s="12"/>
      <c r="K28" s="12"/>
      <c r="L28" s="1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6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1"/>
      <c r="F29" s="11"/>
      <c r="G29" s="11"/>
      <c r="H29" s="11"/>
      <c r="I29" s="12"/>
      <c r="J29" s="12"/>
      <c r="K29" s="12"/>
      <c r="L29" s="1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6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1">
        <v>50</v>
      </c>
      <c r="F30" s="11"/>
      <c r="G30" s="11"/>
      <c r="H30" s="11"/>
      <c r="I30" s="12">
        <v>62</v>
      </c>
      <c r="J30" s="12"/>
      <c r="K30" s="12"/>
      <c r="L30" s="16"/>
      <c r="M30" s="11">
        <v>60</v>
      </c>
      <c r="N30" s="11"/>
      <c r="O30" s="11"/>
      <c r="P30" s="11"/>
      <c r="Q30" s="11">
        <v>60</v>
      </c>
      <c r="R30" s="11"/>
      <c r="S30" s="11"/>
      <c r="T30" s="11"/>
      <c r="U30" s="11">
        <v>58</v>
      </c>
      <c r="V30" s="11"/>
      <c r="W30" s="11"/>
      <c r="X30" s="16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290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290</v>
      </c>
      <c r="AM30" s="54">
        <v>17.27</v>
      </c>
      <c r="AN30" s="52">
        <v>17.55</v>
      </c>
      <c r="AO30" s="53">
        <f t="shared" si="5"/>
        <v>5089.5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1"/>
      <c r="F31" s="11"/>
      <c r="G31" s="11"/>
      <c r="H31" s="11"/>
      <c r="I31" s="12"/>
      <c r="J31" s="12"/>
      <c r="K31" s="12"/>
      <c r="L31" s="1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6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1">
        <v>60</v>
      </c>
      <c r="F32" s="11"/>
      <c r="G32" s="11"/>
      <c r="H32" s="11"/>
      <c r="I32" s="12">
        <v>70</v>
      </c>
      <c r="J32" s="12"/>
      <c r="K32" s="12"/>
      <c r="L32" s="16"/>
      <c r="M32" s="11">
        <v>67</v>
      </c>
      <c r="N32" s="11">
        <v>1</v>
      </c>
      <c r="O32" s="11"/>
      <c r="P32" s="11"/>
      <c r="Q32" s="11">
        <v>70</v>
      </c>
      <c r="R32" s="11"/>
      <c r="S32" s="11"/>
      <c r="T32" s="11"/>
      <c r="U32" s="11">
        <v>68</v>
      </c>
      <c r="V32" s="11"/>
      <c r="W32" s="11"/>
      <c r="X32" s="16"/>
      <c r="Y32" s="12"/>
      <c r="Z32" s="12"/>
      <c r="AA32" s="12"/>
      <c r="AB32" s="12"/>
      <c r="AC32" s="12"/>
      <c r="AD32" s="12"/>
      <c r="AE32" s="12"/>
      <c r="AF32" s="12"/>
      <c r="AG32" s="47">
        <f t="shared" si="2"/>
        <v>335</v>
      </c>
      <c r="AH32" s="48"/>
      <c r="AI32" s="49">
        <f t="shared" si="0"/>
        <v>1</v>
      </c>
      <c r="AJ32" s="47">
        <f t="shared" si="1"/>
        <v>0</v>
      </c>
      <c r="AK32" s="47">
        <f t="shared" si="3"/>
        <v>0</v>
      </c>
      <c r="AL32" s="47">
        <f t="shared" si="4"/>
        <v>336</v>
      </c>
      <c r="AM32" s="51">
        <v>18.899999999999999</v>
      </c>
      <c r="AN32" s="52">
        <v>19.260000000000002</v>
      </c>
      <c r="AO32" s="53">
        <f t="shared" si="5"/>
        <v>6471.3600000000006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1"/>
      <c r="F33" s="11"/>
      <c r="G33" s="11"/>
      <c r="H33" s="11"/>
      <c r="I33" s="12"/>
      <c r="J33" s="12"/>
      <c r="K33" s="12"/>
      <c r="L33" s="1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6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1"/>
      <c r="F34" s="11"/>
      <c r="G34" s="11"/>
      <c r="H34" s="11"/>
      <c r="I34" s="12"/>
      <c r="J34" s="12"/>
      <c r="K34" s="12"/>
      <c r="L34" s="1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6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1">
        <v>46</v>
      </c>
      <c r="F35" s="11"/>
      <c r="G35" s="11"/>
      <c r="H35" s="11"/>
      <c r="I35" s="12">
        <v>54</v>
      </c>
      <c r="J35" s="12"/>
      <c r="K35" s="12"/>
      <c r="L35" s="16"/>
      <c r="M35" s="11">
        <v>54</v>
      </c>
      <c r="N35" s="11"/>
      <c r="O35" s="11"/>
      <c r="P35" s="11"/>
      <c r="Q35" s="11">
        <v>54</v>
      </c>
      <c r="R35" s="11"/>
      <c r="S35" s="11"/>
      <c r="T35" s="11"/>
      <c r="U35" s="11">
        <v>52</v>
      </c>
      <c r="V35" s="11"/>
      <c r="W35" s="11"/>
      <c r="X35" s="16"/>
      <c r="Y35" s="12"/>
      <c r="Z35" s="12"/>
      <c r="AA35" s="12"/>
      <c r="AB35" s="12"/>
      <c r="AC35" s="12"/>
      <c r="AD35" s="12"/>
      <c r="AE35" s="12"/>
      <c r="AF35" s="12"/>
      <c r="AG35" s="47">
        <f t="shared" si="2"/>
        <v>260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260</v>
      </c>
      <c r="AM35" s="51">
        <v>25.14</v>
      </c>
      <c r="AN35" s="52">
        <v>24.85</v>
      </c>
      <c r="AO35" s="53">
        <f t="shared" si="5"/>
        <v>6461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1"/>
      <c r="F36" s="11"/>
      <c r="G36" s="11"/>
      <c r="H36" s="11"/>
      <c r="I36" s="12"/>
      <c r="J36" s="12"/>
      <c r="K36" s="12"/>
      <c r="L36" s="1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6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1"/>
      <c r="F37" s="11"/>
      <c r="G37" s="11"/>
      <c r="H37" s="11"/>
      <c r="I37" s="12"/>
      <c r="J37" s="12"/>
      <c r="K37" s="12"/>
      <c r="L37" s="1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6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1"/>
      <c r="F38" s="11"/>
      <c r="G38" s="11"/>
      <c r="H38" s="11"/>
      <c r="I38" s="12"/>
      <c r="J38" s="12"/>
      <c r="K38" s="12"/>
      <c r="L38" s="1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6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1">
        <v>20</v>
      </c>
      <c r="F39" s="11"/>
      <c r="G39" s="11"/>
      <c r="H39" s="11"/>
      <c r="I39" s="12">
        <v>54</v>
      </c>
      <c r="J39" s="12"/>
      <c r="K39" s="12"/>
      <c r="L39" s="16"/>
      <c r="M39" s="11">
        <v>54</v>
      </c>
      <c r="N39" s="11"/>
      <c r="O39" s="11"/>
      <c r="P39" s="11"/>
      <c r="Q39" s="11">
        <v>54</v>
      </c>
      <c r="R39" s="11"/>
      <c r="S39" s="11"/>
      <c r="T39" s="11"/>
      <c r="U39" s="11">
        <v>52</v>
      </c>
      <c r="V39" s="11"/>
      <c r="W39" s="11"/>
      <c r="X39" s="16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234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234</v>
      </c>
      <c r="AM39" s="54">
        <v>27.95</v>
      </c>
      <c r="AN39" s="52">
        <v>27.74</v>
      </c>
      <c r="AO39" s="53">
        <f t="shared" si="5"/>
        <v>6491.16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1"/>
      <c r="F40" s="11"/>
      <c r="G40" s="11"/>
      <c r="H40" s="11"/>
      <c r="I40" s="12"/>
      <c r="J40" s="12"/>
      <c r="K40" s="12"/>
      <c r="L40" s="1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6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1">
        <v>44</v>
      </c>
      <c r="F41" s="11"/>
      <c r="G41" s="11"/>
      <c r="H41" s="11"/>
      <c r="I41" s="12">
        <v>54</v>
      </c>
      <c r="J41" s="12"/>
      <c r="K41" s="12"/>
      <c r="L41" s="16"/>
      <c r="M41" s="11">
        <v>53</v>
      </c>
      <c r="N41" s="11">
        <v>1</v>
      </c>
      <c r="O41" s="11"/>
      <c r="P41" s="11"/>
      <c r="Q41" s="11">
        <v>53</v>
      </c>
      <c r="R41" s="11"/>
      <c r="S41" s="11">
        <v>1</v>
      </c>
      <c r="T41" s="11"/>
      <c r="U41" s="11">
        <v>52</v>
      </c>
      <c r="V41" s="11"/>
      <c r="W41" s="11"/>
      <c r="X41" s="16"/>
      <c r="Y41" s="12"/>
      <c r="Z41" s="12"/>
      <c r="AA41" s="12"/>
      <c r="AB41" s="12"/>
      <c r="AC41" s="12"/>
      <c r="AD41" s="12"/>
      <c r="AE41" s="12"/>
      <c r="AF41" s="12"/>
      <c r="AG41" s="47">
        <f>SUM(E41,I41,M41,Q41,U41,Y41,AC41)</f>
        <v>256</v>
      </c>
      <c r="AH41" s="48"/>
      <c r="AI41" s="49">
        <f t="shared" si="0"/>
        <v>1</v>
      </c>
      <c r="AJ41" s="47">
        <f t="shared" si="1"/>
        <v>1</v>
      </c>
      <c r="AK41" s="47">
        <f t="shared" si="3"/>
        <v>0</v>
      </c>
      <c r="AL41" s="47">
        <f t="shared" si="4"/>
        <v>258</v>
      </c>
      <c r="AM41" s="54">
        <v>29.35</v>
      </c>
      <c r="AN41" s="52">
        <v>29.4</v>
      </c>
      <c r="AO41" s="53">
        <f t="shared" si="5"/>
        <v>7585.2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1">
        <v>16</v>
      </c>
      <c r="F42" s="11"/>
      <c r="G42" s="11"/>
      <c r="H42" s="11"/>
      <c r="I42" s="12"/>
      <c r="J42" s="12"/>
      <c r="K42" s="12"/>
      <c r="L42" s="1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6"/>
      <c r="Y42" s="12"/>
      <c r="Z42" s="12"/>
      <c r="AA42" s="12"/>
      <c r="AB42" s="12"/>
      <c r="AC42" s="12"/>
      <c r="AD42" s="12"/>
      <c r="AE42" s="12"/>
      <c r="AF42" s="12"/>
      <c r="AG42" s="47">
        <f t="shared" si="2"/>
        <v>16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16</v>
      </c>
      <c r="AM42" s="54">
        <v>29.55</v>
      </c>
      <c r="AN42" s="52">
        <v>29.55</v>
      </c>
      <c r="AO42" s="53">
        <f t="shared" si="5"/>
        <v>472.8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1"/>
      <c r="F43" s="11"/>
      <c r="G43" s="11"/>
      <c r="H43" s="11"/>
      <c r="I43" s="12"/>
      <c r="J43" s="12"/>
      <c r="K43" s="12"/>
      <c r="L43" s="1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6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1">
        <v>51</v>
      </c>
      <c r="F44" s="11">
        <v>2</v>
      </c>
      <c r="G44" s="11">
        <v>1</v>
      </c>
      <c r="H44" s="11"/>
      <c r="I44" s="12">
        <v>59</v>
      </c>
      <c r="J44" s="12">
        <v>1</v>
      </c>
      <c r="K44" s="12"/>
      <c r="L44" s="16"/>
      <c r="M44" s="11">
        <v>60</v>
      </c>
      <c r="N44" s="11"/>
      <c r="O44" s="11"/>
      <c r="P44" s="11"/>
      <c r="Q44" s="11">
        <v>29</v>
      </c>
      <c r="R44" s="11">
        <v>1</v>
      </c>
      <c r="S44" s="11"/>
      <c r="T44" s="11"/>
      <c r="U44" s="11"/>
      <c r="V44" s="11"/>
      <c r="W44" s="11"/>
      <c r="X44" s="16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199</v>
      </c>
      <c r="AH44" s="48"/>
      <c r="AI44" s="49">
        <f t="shared" si="0"/>
        <v>4</v>
      </c>
      <c r="AJ44" s="47">
        <f t="shared" si="1"/>
        <v>1</v>
      </c>
      <c r="AK44" s="47">
        <f t="shared" si="3"/>
        <v>0</v>
      </c>
      <c r="AL44" s="47">
        <f t="shared" si="4"/>
        <v>204</v>
      </c>
      <c r="AM44" s="54">
        <v>18.14</v>
      </c>
      <c r="AN44" s="52">
        <v>17.96</v>
      </c>
      <c r="AO44" s="53">
        <f>SUM(AN44*AL44)</f>
        <v>3663.84</v>
      </c>
    </row>
    <row r="45" spans="1:43" s="6" customFormat="1" ht="12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1"/>
      <c r="F45" s="11"/>
      <c r="G45" s="11"/>
      <c r="H45" s="11"/>
      <c r="I45" s="12"/>
      <c r="J45" s="12"/>
      <c r="K45" s="12"/>
      <c r="L45" s="16"/>
      <c r="M45" s="11">
        <v>21</v>
      </c>
      <c r="N45" s="11">
        <v>1</v>
      </c>
      <c r="O45" s="11"/>
      <c r="P45" s="11"/>
      <c r="Q45" s="11">
        <v>36</v>
      </c>
      <c r="R45" s="11"/>
      <c r="S45" s="11"/>
      <c r="T45" s="11"/>
      <c r="U45" s="11">
        <v>24</v>
      </c>
      <c r="V45" s="11"/>
      <c r="W45" s="11"/>
      <c r="X45" s="16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81</v>
      </c>
      <c r="AH45" s="48"/>
      <c r="AI45" s="49">
        <f t="shared" si="0"/>
        <v>1</v>
      </c>
      <c r="AJ45" s="47">
        <f t="shared" si="1"/>
        <v>0</v>
      </c>
      <c r="AK45" s="47">
        <f t="shared" si="3"/>
        <v>0</v>
      </c>
      <c r="AL45" s="47">
        <f t="shared" si="4"/>
        <v>82</v>
      </c>
      <c r="AM45" s="54">
        <v>30.45</v>
      </c>
      <c r="AN45" s="52">
        <v>29.99</v>
      </c>
      <c r="AO45" s="53">
        <f t="shared" si="5"/>
        <v>2459.1799999999998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1">
        <v>18</v>
      </c>
      <c r="F46" s="11"/>
      <c r="G46" s="11"/>
      <c r="H46" s="11"/>
      <c r="I46" s="12">
        <v>48</v>
      </c>
      <c r="J46" s="12"/>
      <c r="K46" s="12"/>
      <c r="L46" s="16"/>
      <c r="M46" s="11">
        <v>45</v>
      </c>
      <c r="N46" s="11">
        <v>2</v>
      </c>
      <c r="O46" s="11">
        <v>1</v>
      </c>
      <c r="P46" s="11"/>
      <c r="Q46" s="11">
        <v>46</v>
      </c>
      <c r="R46" s="11"/>
      <c r="S46" s="11"/>
      <c r="T46" s="11"/>
      <c r="U46" s="11">
        <v>48</v>
      </c>
      <c r="V46" s="11"/>
      <c r="W46" s="11"/>
      <c r="X46" s="16"/>
      <c r="Y46" s="12"/>
      <c r="Z46" s="12"/>
      <c r="AA46" s="12"/>
      <c r="AB46" s="12"/>
      <c r="AC46" s="12"/>
      <c r="AD46" s="12"/>
      <c r="AE46" s="12"/>
      <c r="AF46" s="12"/>
      <c r="AG46" s="47">
        <f t="shared" si="2"/>
        <v>205</v>
      </c>
      <c r="AH46" s="48"/>
      <c r="AI46" s="49">
        <f t="shared" si="0"/>
        <v>2</v>
      </c>
      <c r="AJ46" s="47">
        <f t="shared" si="1"/>
        <v>1</v>
      </c>
      <c r="AK46" s="47">
        <f t="shared" si="3"/>
        <v>0</v>
      </c>
      <c r="AL46" s="47">
        <f t="shared" si="4"/>
        <v>208</v>
      </c>
      <c r="AM46" s="54">
        <v>35.5</v>
      </c>
      <c r="AN46" s="52">
        <v>34.68</v>
      </c>
      <c r="AO46" s="53">
        <f t="shared" si="5"/>
        <v>7213.44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1"/>
      <c r="F47" s="11"/>
      <c r="G47" s="11"/>
      <c r="H47" s="11"/>
      <c r="I47" s="12"/>
      <c r="J47" s="12"/>
      <c r="K47" s="12"/>
      <c r="L47" s="1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6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1"/>
      <c r="F48" s="11"/>
      <c r="G48" s="11"/>
      <c r="H48" s="11"/>
      <c r="I48" s="12"/>
      <c r="J48" s="12"/>
      <c r="K48" s="12"/>
      <c r="L48" s="1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6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1"/>
      <c r="F49" s="11"/>
      <c r="G49" s="11"/>
      <c r="H49" s="11"/>
      <c r="I49" s="12"/>
      <c r="J49" s="12"/>
      <c r="K49" s="12"/>
      <c r="L49" s="1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6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1"/>
      <c r="F50" s="11"/>
      <c r="G50" s="11"/>
      <c r="H50" s="11"/>
      <c r="I50" s="12"/>
      <c r="J50" s="12"/>
      <c r="K50" s="12"/>
      <c r="L50" s="1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6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1"/>
      <c r="F51" s="11"/>
      <c r="G51" s="11"/>
      <c r="H51" s="11"/>
      <c r="I51" s="12"/>
      <c r="J51" s="12"/>
      <c r="K51" s="12"/>
      <c r="L51" s="1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6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1"/>
      <c r="F52" s="11"/>
      <c r="G52" s="11"/>
      <c r="H52" s="11"/>
      <c r="I52" s="12"/>
      <c r="J52" s="12"/>
      <c r="K52" s="12"/>
      <c r="L52" s="1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6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1"/>
      <c r="F53" s="11"/>
      <c r="G53" s="11"/>
      <c r="H53" s="11"/>
      <c r="I53" s="12"/>
      <c r="J53" s="12"/>
      <c r="K53" s="12"/>
      <c r="L53" s="1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6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1"/>
      <c r="F54" s="11"/>
      <c r="G54" s="11"/>
      <c r="H54" s="11"/>
      <c r="I54" s="12"/>
      <c r="J54" s="12"/>
      <c r="K54" s="12"/>
      <c r="L54" s="1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6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1"/>
      <c r="F55" s="11"/>
      <c r="G55" s="11"/>
      <c r="H55" s="11"/>
      <c r="I55" s="12"/>
      <c r="J55" s="12"/>
      <c r="K55" s="12"/>
      <c r="L55" s="1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6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1"/>
      <c r="F56" s="11"/>
      <c r="G56" s="11"/>
      <c r="H56" s="11"/>
      <c r="I56" s="12"/>
      <c r="J56" s="12"/>
      <c r="K56" s="12"/>
      <c r="L56" s="1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6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1"/>
      <c r="F57" s="11"/>
      <c r="G57" s="11"/>
      <c r="H57" s="11"/>
      <c r="I57" s="12"/>
      <c r="J57" s="12"/>
      <c r="K57" s="12"/>
      <c r="L57" s="1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6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3">
        <v>37</v>
      </c>
      <c r="F58" s="13">
        <v>1</v>
      </c>
      <c r="G58" s="13"/>
      <c r="H58" s="13"/>
      <c r="I58" s="12">
        <v>18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55</v>
      </c>
      <c r="AH58" s="48"/>
      <c r="AI58" s="49">
        <f t="shared" si="0"/>
        <v>1</v>
      </c>
      <c r="AJ58" s="47">
        <f t="shared" si="1"/>
        <v>0</v>
      </c>
      <c r="AK58" s="47">
        <f t="shared" si="3"/>
        <v>0</v>
      </c>
      <c r="AL58" s="47">
        <f t="shared" si="4"/>
        <v>56</v>
      </c>
      <c r="AM58" s="51">
        <v>34.97</v>
      </c>
      <c r="AN58" s="52">
        <v>35.18</v>
      </c>
      <c r="AO58" s="53">
        <f t="shared" si="5"/>
        <v>1970.08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1"/>
      <c r="F59" s="11"/>
      <c r="G59" s="11"/>
      <c r="H59" s="11"/>
      <c r="I59" s="12"/>
      <c r="J59" s="12"/>
      <c r="K59" s="12"/>
      <c r="L59" s="1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6"/>
      <c r="Y59" s="65"/>
      <c r="Z59" s="65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1"/>
      <c r="F60" s="11"/>
      <c r="G60" s="11"/>
      <c r="H60" s="11"/>
      <c r="I60" s="12"/>
      <c r="J60" s="12"/>
      <c r="K60" s="12"/>
      <c r="L60" s="1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6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1"/>
      <c r="F61" s="11"/>
      <c r="G61" s="11"/>
      <c r="H61" s="11"/>
      <c r="I61" s="12"/>
      <c r="J61" s="12"/>
      <c r="K61" s="12"/>
      <c r="L61" s="1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6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6"/>
      <c r="Q62" s="12"/>
      <c r="R62" s="12"/>
      <c r="S62" s="12"/>
      <c r="T62" s="16"/>
      <c r="U62" s="12"/>
      <c r="V62" s="12"/>
      <c r="W62" s="12"/>
      <c r="X62" s="16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6"/>
      <c r="Q63" s="12"/>
      <c r="R63" s="12"/>
      <c r="S63" s="12"/>
      <c r="T63" s="16"/>
      <c r="U63" s="12"/>
      <c r="V63" s="12"/>
      <c r="W63" s="12"/>
      <c r="X63" s="16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Q64" s="12"/>
      <c r="R64" s="12"/>
      <c r="S64" s="12"/>
      <c r="T64" s="16"/>
      <c r="U64" s="12"/>
      <c r="V64" s="12"/>
      <c r="W64" s="12"/>
      <c r="X64" s="16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66"/>
      <c r="Q65" s="35"/>
      <c r="R65" s="35"/>
      <c r="S65" s="35"/>
      <c r="T65" s="66"/>
      <c r="U65" s="35"/>
      <c r="V65" s="35"/>
      <c r="W65" s="35"/>
      <c r="X65" s="66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6"/>
      <c r="Q66" s="12"/>
      <c r="R66" s="12"/>
      <c r="S66" s="12"/>
      <c r="T66" s="16"/>
      <c r="U66" s="12"/>
      <c r="V66" s="12"/>
      <c r="W66" s="12"/>
      <c r="X66" s="16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6"/>
      <c r="Q67" s="12"/>
      <c r="R67" s="12"/>
      <c r="S67" s="12"/>
      <c r="T67" s="16"/>
      <c r="U67" s="12"/>
      <c r="V67" s="12"/>
      <c r="W67" s="12"/>
      <c r="X67" s="12"/>
      <c r="Y67" s="12"/>
      <c r="Z67" s="11"/>
      <c r="AA67" s="11"/>
      <c r="AB67" s="11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728</v>
      </c>
      <c r="F68" s="11">
        <f t="shared" ref="F68:AF68" si="7">SUM(F4:F67)</f>
        <v>5</v>
      </c>
      <c r="G68" s="11">
        <f t="shared" si="7"/>
        <v>2</v>
      </c>
      <c r="H68" s="11">
        <f t="shared" si="7"/>
        <v>0</v>
      </c>
      <c r="I68" s="11">
        <f t="shared" si="7"/>
        <v>870</v>
      </c>
      <c r="J68" s="11">
        <f t="shared" si="7"/>
        <v>7</v>
      </c>
      <c r="K68" s="11">
        <f t="shared" si="7"/>
        <v>2</v>
      </c>
      <c r="L68" s="11">
        <f t="shared" si="7"/>
        <v>0</v>
      </c>
      <c r="M68" s="11">
        <f t="shared" si="7"/>
        <v>865</v>
      </c>
      <c r="N68" s="11">
        <f t="shared" si="7"/>
        <v>8</v>
      </c>
      <c r="O68" s="11">
        <f t="shared" si="7"/>
        <v>2</v>
      </c>
      <c r="P68" s="11">
        <f t="shared" si="7"/>
        <v>0</v>
      </c>
      <c r="Q68" s="11">
        <f t="shared" si="7"/>
        <v>830</v>
      </c>
      <c r="R68" s="11">
        <f t="shared" si="7"/>
        <v>3</v>
      </c>
      <c r="S68" s="11">
        <f t="shared" si="7"/>
        <v>1</v>
      </c>
      <c r="T68" s="11">
        <f t="shared" si="7"/>
        <v>0</v>
      </c>
      <c r="U68" s="11">
        <f t="shared" si="7"/>
        <v>834</v>
      </c>
      <c r="V68" s="11">
        <f t="shared" si="7"/>
        <v>1</v>
      </c>
      <c r="W68" s="11">
        <f t="shared" si="7"/>
        <v>3</v>
      </c>
      <c r="X68" s="11">
        <f t="shared" si="7"/>
        <v>0</v>
      </c>
      <c r="Y68" s="11">
        <f t="shared" si="7"/>
        <v>0</v>
      </c>
      <c r="Z68" s="11">
        <f t="shared" si="7"/>
        <v>0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4127</v>
      </c>
      <c r="AH68" s="45">
        <f>SUM(AH4:AH67)</f>
        <v>0</v>
      </c>
      <c r="AI68" s="44">
        <f t="shared" ref="AI68:AL68" si="8">SUM(AI4:AI67)</f>
        <v>24</v>
      </c>
      <c r="AJ68" s="44">
        <f t="shared" si="8"/>
        <v>10</v>
      </c>
      <c r="AK68" s="44">
        <f t="shared" si="8"/>
        <v>0</v>
      </c>
      <c r="AL68" s="44">
        <f t="shared" si="8"/>
        <v>4161</v>
      </c>
      <c r="AM68" s="46"/>
      <c r="AN68" s="39"/>
      <c r="AO68" s="40"/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99.182888728670989</v>
      </c>
      <c r="AH69" s="59">
        <f>SUM(AH68/AL68*100)</f>
        <v>0</v>
      </c>
      <c r="AI69" s="60">
        <f>SUM(AI68/AL68*100)</f>
        <v>0.57678442682047582</v>
      </c>
      <c r="AJ69" s="58">
        <f>SUM(AJ68/AL68*100)</f>
        <v>0.24032684450853159</v>
      </c>
      <c r="AK69" s="58">
        <f>SUM(AK68/AL68*100)</f>
        <v>0</v>
      </c>
      <c r="AL69" s="61"/>
      <c r="AM69" s="41" t="s">
        <v>123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3"/>
      <c r="AL70" s="118">
        <f>SUM(AL68/5)</f>
        <v>832.2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735</v>
      </c>
      <c r="I71" s="3">
        <f>SUM(I68,J68,K68,L68)</f>
        <v>879</v>
      </c>
      <c r="M71" s="4">
        <f>SUM(M68,N68,O68,P68)</f>
        <v>875</v>
      </c>
      <c r="Q71" s="4">
        <f>SUM(Q68,R68,S68,T68)</f>
        <v>834</v>
      </c>
      <c r="U71" s="4">
        <f>SUM(U68,V68,W68,X68)</f>
        <v>838</v>
      </c>
      <c r="Y71" s="4">
        <f>SUM(Y68,Z68,AA68,AB68)</f>
        <v>0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4161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970.08"/>
        <filter val="2,459.18"/>
        <filter val="2,837.74"/>
        <filter val="3,341.91"/>
        <filter val="3,663.84"/>
        <filter val="4,093.60"/>
        <filter val="4,704.20"/>
        <filter val="4,750.72"/>
        <filter val="472.80"/>
        <filter val="5,089.50"/>
        <filter val="5,484.28"/>
        <filter val="6,461.00"/>
        <filter val="6,471.36"/>
        <filter val="6,491.16"/>
        <filter val="7,213.44"/>
        <filter val="7,585.20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Q24" sqref="AQ24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200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193</v>
      </c>
      <c r="F2" s="96"/>
      <c r="G2" s="96"/>
      <c r="H2" s="97"/>
      <c r="I2" s="98" t="s">
        <v>194</v>
      </c>
      <c r="J2" s="99"/>
      <c r="K2" s="99"/>
      <c r="L2" s="100"/>
      <c r="M2" s="98" t="s">
        <v>195</v>
      </c>
      <c r="N2" s="99"/>
      <c r="O2" s="99"/>
      <c r="P2" s="100"/>
      <c r="Q2" s="98" t="s">
        <v>196</v>
      </c>
      <c r="R2" s="99"/>
      <c r="S2" s="99"/>
      <c r="T2" s="100"/>
      <c r="U2" s="98" t="s">
        <v>197</v>
      </c>
      <c r="V2" s="99"/>
      <c r="W2" s="99"/>
      <c r="X2" s="100"/>
      <c r="Y2" s="98" t="s">
        <v>198</v>
      </c>
      <c r="Z2" s="99"/>
      <c r="AA2" s="99"/>
      <c r="AB2" s="100"/>
      <c r="AC2" s="101" t="s">
        <v>199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1"/>
      <c r="F4" s="11"/>
      <c r="G4" s="11"/>
      <c r="H4" s="11"/>
      <c r="I4" s="12"/>
      <c r="J4" s="12"/>
      <c r="K4" s="12"/>
      <c r="L4" s="16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6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SUM(AN4*AL4)</f>
        <v>0</v>
      </c>
      <c r="AQ4" s="7"/>
    </row>
    <row r="5" spans="1:45" s="6" customFormat="1" ht="12" hidden="1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1"/>
      <c r="F5" s="11"/>
      <c r="G5" s="11"/>
      <c r="H5" s="11"/>
      <c r="I5" s="12"/>
      <c r="J5" s="12"/>
      <c r="K5" s="12"/>
      <c r="L5" s="1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6"/>
      <c r="Y5" s="12"/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0</v>
      </c>
      <c r="AM5" s="51">
        <v>7.01</v>
      </c>
      <c r="AN5" s="52"/>
      <c r="AO5" s="53">
        <f t="shared" ref="AO5:AO67" si="5">SUM(AN5*AL5)</f>
        <v>0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1">
        <v>60</v>
      </c>
      <c r="F6" s="11"/>
      <c r="G6" s="11"/>
      <c r="H6" s="11"/>
      <c r="I6" s="12">
        <v>78</v>
      </c>
      <c r="J6" s="12">
        <v>1</v>
      </c>
      <c r="K6" s="12"/>
      <c r="L6" s="16"/>
      <c r="M6" s="11">
        <v>84</v>
      </c>
      <c r="N6" s="11">
        <v>1</v>
      </c>
      <c r="O6" s="11"/>
      <c r="P6" s="11"/>
      <c r="Q6" s="11">
        <v>74</v>
      </c>
      <c r="R6" s="11"/>
      <c r="S6" s="11"/>
      <c r="T6" s="11"/>
      <c r="U6" s="11">
        <v>100</v>
      </c>
      <c r="V6" s="11"/>
      <c r="W6" s="11"/>
      <c r="X6" s="16"/>
      <c r="Y6" s="12"/>
      <c r="Z6" s="12"/>
      <c r="AA6" s="12"/>
      <c r="AB6" s="12"/>
      <c r="AC6" s="12"/>
      <c r="AD6" s="12"/>
      <c r="AE6" s="12"/>
      <c r="AF6" s="12"/>
      <c r="AG6" s="47">
        <f t="shared" si="2"/>
        <v>396</v>
      </c>
      <c r="AH6" s="48"/>
      <c r="AI6" s="49">
        <f t="shared" si="0"/>
        <v>2</v>
      </c>
      <c r="AJ6" s="47">
        <f t="shared" si="1"/>
        <v>0</v>
      </c>
      <c r="AK6" s="47">
        <f t="shared" si="3"/>
        <v>0</v>
      </c>
      <c r="AL6" s="47">
        <f t="shared" si="4"/>
        <v>398</v>
      </c>
      <c r="AM6" s="51">
        <v>7.01</v>
      </c>
      <c r="AN6" s="52">
        <v>7.12</v>
      </c>
      <c r="AO6" s="53">
        <f t="shared" si="5"/>
        <v>2833.76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1"/>
      <c r="F7" s="11"/>
      <c r="G7" s="11"/>
      <c r="H7" s="11"/>
      <c r="I7" s="12"/>
      <c r="J7" s="12"/>
      <c r="K7" s="12"/>
      <c r="L7" s="16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6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1">
        <v>72</v>
      </c>
      <c r="F8" s="11"/>
      <c r="G8" s="11"/>
      <c r="H8" s="11"/>
      <c r="I8" s="12">
        <v>90</v>
      </c>
      <c r="J8" s="12"/>
      <c r="K8" s="12"/>
      <c r="L8" s="16"/>
      <c r="M8" s="11">
        <v>89</v>
      </c>
      <c r="N8" s="11"/>
      <c r="O8" s="11">
        <v>1</v>
      </c>
      <c r="P8" s="11"/>
      <c r="Q8" s="11">
        <v>90</v>
      </c>
      <c r="R8" s="11"/>
      <c r="S8" s="11"/>
      <c r="T8" s="11"/>
      <c r="U8" s="11">
        <v>88</v>
      </c>
      <c r="V8" s="11"/>
      <c r="W8" s="11"/>
      <c r="X8" s="16"/>
      <c r="Y8" s="12"/>
      <c r="Z8" s="12"/>
      <c r="AA8" s="12"/>
      <c r="AB8" s="12"/>
      <c r="AC8" s="12"/>
      <c r="AD8" s="12"/>
      <c r="AE8" s="12"/>
      <c r="AF8" s="12"/>
      <c r="AG8" s="47">
        <f t="shared" si="2"/>
        <v>429</v>
      </c>
      <c r="AH8" s="48"/>
      <c r="AI8" s="49">
        <f t="shared" si="0"/>
        <v>0</v>
      </c>
      <c r="AJ8" s="47">
        <f t="shared" si="1"/>
        <v>1</v>
      </c>
      <c r="AK8" s="47">
        <f t="shared" si="3"/>
        <v>0</v>
      </c>
      <c r="AL8" s="47">
        <f t="shared" si="4"/>
        <v>430</v>
      </c>
      <c r="AM8" s="51">
        <v>9.69</v>
      </c>
      <c r="AN8" s="52">
        <v>9.26</v>
      </c>
      <c r="AO8" s="53">
        <f t="shared" si="5"/>
        <v>3981.7999999999997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1"/>
      <c r="F9" s="11"/>
      <c r="G9" s="11"/>
      <c r="H9" s="11"/>
      <c r="I9" s="12"/>
      <c r="J9" s="12"/>
      <c r="K9" s="12"/>
      <c r="L9" s="16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6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1"/>
      <c r="F10" s="11"/>
      <c r="G10" s="11"/>
      <c r="H10" s="11"/>
      <c r="I10" s="12"/>
      <c r="J10" s="12"/>
      <c r="K10" s="12"/>
      <c r="L10" s="1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6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1"/>
      <c r="F11" s="11"/>
      <c r="G11" s="11"/>
      <c r="H11" s="11"/>
      <c r="I11" s="12"/>
      <c r="J11" s="12"/>
      <c r="K11" s="12"/>
      <c r="L11" s="1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6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1"/>
      <c r="F12" s="11"/>
      <c r="G12" s="11"/>
      <c r="H12" s="11"/>
      <c r="I12" s="12"/>
      <c r="J12" s="12"/>
      <c r="K12" s="12"/>
      <c r="L12" s="16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6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1"/>
      <c r="F13" s="11"/>
      <c r="G13" s="11"/>
      <c r="H13" s="11"/>
      <c r="I13" s="12"/>
      <c r="J13" s="12"/>
      <c r="K13" s="12"/>
      <c r="L13" s="1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6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1"/>
      <c r="F14" s="11"/>
      <c r="G14" s="11"/>
      <c r="H14" s="11"/>
      <c r="I14" s="12"/>
      <c r="J14" s="12"/>
      <c r="K14" s="12"/>
      <c r="L14" s="1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6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1"/>
      <c r="F15" s="11"/>
      <c r="G15" s="11"/>
      <c r="H15" s="11"/>
      <c r="I15" s="12"/>
      <c r="J15" s="12"/>
      <c r="K15" s="12"/>
      <c r="L15" s="1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6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1"/>
      <c r="F16" s="11"/>
      <c r="G16" s="11"/>
      <c r="H16" s="11"/>
      <c r="I16" s="12"/>
      <c r="J16" s="12"/>
      <c r="K16" s="12"/>
      <c r="L16" s="1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6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1">
        <v>80</v>
      </c>
      <c r="F17" s="11"/>
      <c r="G17" s="11"/>
      <c r="H17" s="11"/>
      <c r="I17" s="12">
        <v>89</v>
      </c>
      <c r="J17" s="12">
        <v>1</v>
      </c>
      <c r="K17" s="12"/>
      <c r="L17" s="16"/>
      <c r="M17" s="11">
        <v>90</v>
      </c>
      <c r="N17" s="11"/>
      <c r="O17" s="11"/>
      <c r="P17" s="11"/>
      <c r="Q17" s="11">
        <v>80</v>
      </c>
      <c r="R17" s="11">
        <v>2</v>
      </c>
      <c r="S17" s="11"/>
      <c r="T17" s="11"/>
      <c r="U17" s="11">
        <v>87</v>
      </c>
      <c r="V17" s="11"/>
      <c r="W17" s="11">
        <v>1</v>
      </c>
      <c r="X17" s="16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426</v>
      </c>
      <c r="AH17" s="48"/>
      <c r="AI17" s="49">
        <f t="shared" si="0"/>
        <v>3</v>
      </c>
      <c r="AJ17" s="47">
        <f t="shared" si="1"/>
        <v>1</v>
      </c>
      <c r="AK17" s="47">
        <f t="shared" si="3"/>
        <v>0</v>
      </c>
      <c r="AL17" s="47">
        <f t="shared" si="4"/>
        <v>430</v>
      </c>
      <c r="AM17" s="51">
        <v>11.22</v>
      </c>
      <c r="AN17" s="52">
        <v>10.66</v>
      </c>
      <c r="AO17" s="53">
        <f t="shared" si="5"/>
        <v>4583.8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1">
        <v>77</v>
      </c>
      <c r="F18" s="11"/>
      <c r="G18" s="11">
        <v>1</v>
      </c>
      <c r="H18" s="11"/>
      <c r="I18" s="12">
        <v>80</v>
      </c>
      <c r="J18" s="12">
        <v>2</v>
      </c>
      <c r="K18" s="12">
        <v>2</v>
      </c>
      <c r="L18" s="16"/>
      <c r="M18" s="11">
        <v>87</v>
      </c>
      <c r="N18" s="11">
        <v>1</v>
      </c>
      <c r="O18" s="11"/>
      <c r="P18" s="11"/>
      <c r="Q18" s="11">
        <v>78</v>
      </c>
      <c r="R18" s="11"/>
      <c r="S18" s="11"/>
      <c r="T18" s="11"/>
      <c r="U18" s="11">
        <v>88</v>
      </c>
      <c r="V18" s="11"/>
      <c r="W18" s="11"/>
      <c r="X18" s="16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410</v>
      </c>
      <c r="AH18" s="48"/>
      <c r="AI18" s="49">
        <f t="shared" si="0"/>
        <v>3</v>
      </c>
      <c r="AJ18" s="47">
        <f t="shared" si="1"/>
        <v>3</v>
      </c>
      <c r="AK18" s="47">
        <f t="shared" si="3"/>
        <v>0</v>
      </c>
      <c r="AL18" s="47">
        <f t="shared" si="4"/>
        <v>416</v>
      </c>
      <c r="AM18" s="51">
        <v>12.1</v>
      </c>
      <c r="AN18" s="52">
        <v>11.96</v>
      </c>
      <c r="AO18" s="53">
        <f t="shared" si="5"/>
        <v>4975.3600000000006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1"/>
      <c r="F19" s="11"/>
      <c r="G19" s="11"/>
      <c r="H19" s="11"/>
      <c r="I19" s="12"/>
      <c r="J19" s="12"/>
      <c r="K19" s="12"/>
      <c r="L19" s="1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6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1"/>
      <c r="F20" s="11"/>
      <c r="G20" s="11"/>
      <c r="H20" s="11"/>
      <c r="I20" s="12"/>
      <c r="J20" s="12"/>
      <c r="K20" s="12"/>
      <c r="L20" s="1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6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1"/>
      <c r="F21" s="11"/>
      <c r="G21" s="11"/>
      <c r="H21" s="11"/>
      <c r="I21" s="12"/>
      <c r="J21" s="12"/>
      <c r="K21" s="12"/>
      <c r="L21" s="1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6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1"/>
      <c r="F22" s="11"/>
      <c r="G22" s="11"/>
      <c r="H22" s="11"/>
      <c r="I22" s="12"/>
      <c r="J22" s="12"/>
      <c r="K22" s="12"/>
      <c r="L22" s="1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6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1"/>
      <c r="F23" s="11"/>
      <c r="G23" s="11"/>
      <c r="H23" s="11"/>
      <c r="I23" s="12"/>
      <c r="J23" s="12"/>
      <c r="K23" s="12"/>
      <c r="L23" s="1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6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1">
        <v>37</v>
      </c>
      <c r="F24" s="11">
        <v>2</v>
      </c>
      <c r="G24" s="11"/>
      <c r="H24" s="11"/>
      <c r="I24" s="12">
        <v>44</v>
      </c>
      <c r="J24" s="12">
        <v>2</v>
      </c>
      <c r="K24" s="12"/>
      <c r="L24" s="16"/>
      <c r="M24" s="11">
        <v>34</v>
      </c>
      <c r="N24" s="11"/>
      <c r="O24" s="11"/>
      <c r="P24" s="11"/>
      <c r="Q24" s="11">
        <v>36</v>
      </c>
      <c r="R24" s="11"/>
      <c r="S24" s="11"/>
      <c r="T24" s="11"/>
      <c r="U24" s="11">
        <v>52</v>
      </c>
      <c r="V24" s="11"/>
      <c r="W24" s="11">
        <v>2</v>
      </c>
      <c r="X24" s="16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203</v>
      </c>
      <c r="AH24" s="48"/>
      <c r="AI24" s="49">
        <f t="shared" si="0"/>
        <v>4</v>
      </c>
      <c r="AJ24" s="47">
        <f t="shared" si="1"/>
        <v>2</v>
      </c>
      <c r="AK24" s="47">
        <f t="shared" si="3"/>
        <v>0</v>
      </c>
      <c r="AL24" s="47">
        <f t="shared" si="4"/>
        <v>209</v>
      </c>
      <c r="AM24" s="51">
        <v>16.39</v>
      </c>
      <c r="AN24" s="52">
        <v>15.93</v>
      </c>
      <c r="AO24" s="53">
        <f t="shared" si="5"/>
        <v>3329.37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1"/>
      <c r="F25" s="11"/>
      <c r="G25" s="11"/>
      <c r="H25" s="11"/>
      <c r="I25" s="12"/>
      <c r="J25" s="12"/>
      <c r="K25" s="12"/>
      <c r="L25" s="1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6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1">
        <v>60</v>
      </c>
      <c r="F26" s="11"/>
      <c r="G26" s="11"/>
      <c r="H26" s="11"/>
      <c r="I26" s="12">
        <v>70</v>
      </c>
      <c r="J26" s="12"/>
      <c r="K26" s="12"/>
      <c r="L26" s="16"/>
      <c r="M26" s="11">
        <v>67</v>
      </c>
      <c r="N26" s="11">
        <v>1</v>
      </c>
      <c r="O26" s="11"/>
      <c r="P26" s="11"/>
      <c r="Q26" s="11">
        <v>70</v>
      </c>
      <c r="R26" s="11"/>
      <c r="S26" s="11"/>
      <c r="T26" s="11"/>
      <c r="U26" s="11">
        <v>65</v>
      </c>
      <c r="V26" s="11">
        <v>1</v>
      </c>
      <c r="W26" s="11"/>
      <c r="X26" s="16"/>
      <c r="Y26" s="12"/>
      <c r="Z26" s="12"/>
      <c r="AA26" s="12"/>
      <c r="AB26" s="12"/>
      <c r="AC26" s="12"/>
      <c r="AD26" s="12"/>
      <c r="AE26" s="12"/>
      <c r="AF26" s="12"/>
      <c r="AG26" s="47">
        <f t="shared" si="2"/>
        <v>332</v>
      </c>
      <c r="AH26" s="48"/>
      <c r="AI26" s="49">
        <f t="shared" si="0"/>
        <v>2</v>
      </c>
      <c r="AJ26" s="47">
        <f t="shared" si="1"/>
        <v>0</v>
      </c>
      <c r="AK26" s="47">
        <f t="shared" si="3"/>
        <v>0</v>
      </c>
      <c r="AL26" s="47">
        <f t="shared" si="4"/>
        <v>334</v>
      </c>
      <c r="AM26" s="51">
        <v>16.510000000000002</v>
      </c>
      <c r="AN26" s="52">
        <v>16.28</v>
      </c>
      <c r="AO26" s="53">
        <f t="shared" si="5"/>
        <v>5437.52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1"/>
      <c r="F27" s="11"/>
      <c r="G27" s="11"/>
      <c r="H27" s="11"/>
      <c r="I27" s="12"/>
      <c r="J27" s="12"/>
      <c r="K27" s="12"/>
      <c r="L27" s="1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6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1"/>
      <c r="F28" s="11"/>
      <c r="G28" s="11"/>
      <c r="H28" s="11"/>
      <c r="I28" s="12"/>
      <c r="J28" s="12"/>
      <c r="K28" s="12"/>
      <c r="L28" s="1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6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1"/>
      <c r="F29" s="11"/>
      <c r="G29" s="11"/>
      <c r="H29" s="11"/>
      <c r="I29" s="12"/>
      <c r="J29" s="12"/>
      <c r="K29" s="12"/>
      <c r="L29" s="1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6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1">
        <v>50</v>
      </c>
      <c r="F30" s="11"/>
      <c r="G30" s="11"/>
      <c r="H30" s="11"/>
      <c r="I30" s="12">
        <v>62</v>
      </c>
      <c r="J30" s="12"/>
      <c r="K30" s="12"/>
      <c r="L30" s="16"/>
      <c r="M30" s="11">
        <v>60</v>
      </c>
      <c r="N30" s="11"/>
      <c r="O30" s="11"/>
      <c r="P30" s="11"/>
      <c r="Q30" s="11">
        <v>60</v>
      </c>
      <c r="R30" s="11"/>
      <c r="S30" s="11"/>
      <c r="T30" s="11"/>
      <c r="U30" s="11">
        <v>58</v>
      </c>
      <c r="V30" s="11"/>
      <c r="W30" s="11"/>
      <c r="X30" s="16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290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290</v>
      </c>
      <c r="AM30" s="54">
        <v>17.27</v>
      </c>
      <c r="AN30" s="52">
        <v>17.25</v>
      </c>
      <c r="AO30" s="53">
        <f t="shared" si="5"/>
        <v>5002.5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1"/>
      <c r="F31" s="11"/>
      <c r="G31" s="11"/>
      <c r="H31" s="11"/>
      <c r="I31" s="12"/>
      <c r="J31" s="12"/>
      <c r="K31" s="12"/>
      <c r="L31" s="1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6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1">
        <v>60</v>
      </c>
      <c r="F32" s="11"/>
      <c r="G32" s="11"/>
      <c r="H32" s="11"/>
      <c r="I32" s="12">
        <v>70</v>
      </c>
      <c r="J32" s="12"/>
      <c r="K32" s="12"/>
      <c r="L32" s="16"/>
      <c r="M32" s="11">
        <v>67</v>
      </c>
      <c r="N32" s="11">
        <v>1</v>
      </c>
      <c r="O32" s="11"/>
      <c r="P32" s="11"/>
      <c r="Q32" s="11">
        <v>70</v>
      </c>
      <c r="R32" s="11"/>
      <c r="S32" s="11"/>
      <c r="T32" s="11"/>
      <c r="U32" s="11">
        <v>68</v>
      </c>
      <c r="V32" s="11"/>
      <c r="W32" s="11"/>
      <c r="X32" s="16"/>
      <c r="Y32" s="12"/>
      <c r="Z32" s="12"/>
      <c r="AA32" s="12"/>
      <c r="AB32" s="12"/>
      <c r="AC32" s="12"/>
      <c r="AD32" s="12"/>
      <c r="AE32" s="12"/>
      <c r="AF32" s="12"/>
      <c r="AG32" s="47">
        <f t="shared" si="2"/>
        <v>335</v>
      </c>
      <c r="AH32" s="48"/>
      <c r="AI32" s="49">
        <f t="shared" si="0"/>
        <v>1</v>
      </c>
      <c r="AJ32" s="47">
        <f t="shared" si="1"/>
        <v>0</v>
      </c>
      <c r="AK32" s="47">
        <f t="shared" si="3"/>
        <v>0</v>
      </c>
      <c r="AL32" s="47">
        <f t="shared" si="4"/>
        <v>336</v>
      </c>
      <c r="AM32" s="51">
        <v>18.899999999999999</v>
      </c>
      <c r="AN32" s="52">
        <v>19.170000000000002</v>
      </c>
      <c r="AO32" s="53">
        <f t="shared" si="5"/>
        <v>6441.1200000000008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1"/>
      <c r="F33" s="11"/>
      <c r="G33" s="11"/>
      <c r="H33" s="11"/>
      <c r="I33" s="12"/>
      <c r="J33" s="12"/>
      <c r="K33" s="12"/>
      <c r="L33" s="1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6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1"/>
      <c r="F34" s="11"/>
      <c r="G34" s="11"/>
      <c r="H34" s="11"/>
      <c r="I34" s="12"/>
      <c r="J34" s="12"/>
      <c r="K34" s="12"/>
      <c r="L34" s="1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6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1">
        <v>46</v>
      </c>
      <c r="F35" s="11"/>
      <c r="G35" s="11"/>
      <c r="H35" s="11"/>
      <c r="I35" s="12">
        <v>54</v>
      </c>
      <c r="J35" s="12"/>
      <c r="K35" s="12"/>
      <c r="L35" s="16"/>
      <c r="M35" s="11">
        <v>54</v>
      </c>
      <c r="N35" s="11"/>
      <c r="O35" s="11"/>
      <c r="P35" s="11"/>
      <c r="Q35" s="11">
        <v>54</v>
      </c>
      <c r="R35" s="11"/>
      <c r="S35" s="11"/>
      <c r="T35" s="11"/>
      <c r="U35" s="11">
        <v>52</v>
      </c>
      <c r="V35" s="11"/>
      <c r="W35" s="11"/>
      <c r="X35" s="16"/>
      <c r="Y35" s="12"/>
      <c r="Z35" s="12"/>
      <c r="AA35" s="12"/>
      <c r="AB35" s="12"/>
      <c r="AC35" s="12"/>
      <c r="AD35" s="12"/>
      <c r="AE35" s="12"/>
      <c r="AF35" s="12"/>
      <c r="AG35" s="47">
        <f t="shared" si="2"/>
        <v>260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260</v>
      </c>
      <c r="AM35" s="51">
        <v>25.14</v>
      </c>
      <c r="AN35" s="52">
        <v>24.6</v>
      </c>
      <c r="AO35" s="53">
        <f t="shared" si="5"/>
        <v>6396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1"/>
      <c r="F36" s="11"/>
      <c r="G36" s="11"/>
      <c r="H36" s="11"/>
      <c r="I36" s="12"/>
      <c r="J36" s="12"/>
      <c r="K36" s="12"/>
      <c r="L36" s="1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6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1"/>
      <c r="F37" s="11"/>
      <c r="G37" s="11"/>
      <c r="H37" s="11"/>
      <c r="I37" s="12"/>
      <c r="J37" s="12"/>
      <c r="K37" s="12"/>
      <c r="L37" s="1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6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1"/>
      <c r="F38" s="11"/>
      <c r="G38" s="11"/>
      <c r="H38" s="11"/>
      <c r="I38" s="12"/>
      <c r="J38" s="12"/>
      <c r="K38" s="12"/>
      <c r="L38" s="1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6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1">
        <v>20</v>
      </c>
      <c r="F39" s="11"/>
      <c r="G39" s="11"/>
      <c r="H39" s="11"/>
      <c r="I39" s="12">
        <v>54</v>
      </c>
      <c r="J39" s="12"/>
      <c r="K39" s="12"/>
      <c r="L39" s="16"/>
      <c r="M39" s="11">
        <v>54</v>
      </c>
      <c r="N39" s="11"/>
      <c r="O39" s="11"/>
      <c r="P39" s="11"/>
      <c r="Q39" s="11">
        <v>54</v>
      </c>
      <c r="R39" s="11"/>
      <c r="S39" s="11"/>
      <c r="T39" s="11"/>
      <c r="U39" s="11">
        <v>52</v>
      </c>
      <c r="V39" s="11"/>
      <c r="W39" s="11"/>
      <c r="X39" s="16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234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234</v>
      </c>
      <c r="AM39" s="54">
        <v>27.95</v>
      </c>
      <c r="AN39" s="52">
        <v>27.49</v>
      </c>
      <c r="AO39" s="53">
        <f t="shared" si="5"/>
        <v>6432.66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1"/>
      <c r="F40" s="11"/>
      <c r="G40" s="11"/>
      <c r="H40" s="11"/>
      <c r="I40" s="12"/>
      <c r="J40" s="12"/>
      <c r="K40" s="12"/>
      <c r="L40" s="1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6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1">
        <v>44</v>
      </c>
      <c r="F41" s="11"/>
      <c r="G41" s="11"/>
      <c r="H41" s="11"/>
      <c r="I41" s="12">
        <v>54</v>
      </c>
      <c r="J41" s="12"/>
      <c r="K41" s="12"/>
      <c r="L41" s="16"/>
      <c r="M41" s="11">
        <v>53</v>
      </c>
      <c r="N41" s="11">
        <v>1</v>
      </c>
      <c r="O41" s="11"/>
      <c r="P41" s="11"/>
      <c r="Q41" s="11">
        <v>53</v>
      </c>
      <c r="R41" s="11"/>
      <c r="S41" s="11">
        <v>1</v>
      </c>
      <c r="T41" s="11"/>
      <c r="U41" s="11">
        <v>52</v>
      </c>
      <c r="V41" s="11"/>
      <c r="W41" s="11"/>
      <c r="X41" s="16"/>
      <c r="Y41" s="12"/>
      <c r="Z41" s="12"/>
      <c r="AA41" s="12"/>
      <c r="AB41" s="12"/>
      <c r="AC41" s="12"/>
      <c r="AD41" s="12"/>
      <c r="AE41" s="12"/>
      <c r="AF41" s="12"/>
      <c r="AG41" s="47">
        <f>SUM(E41,I41,M41,Q41,U41,Y41,AC41)</f>
        <v>256</v>
      </c>
      <c r="AH41" s="48"/>
      <c r="AI41" s="49">
        <f t="shared" si="0"/>
        <v>1</v>
      </c>
      <c r="AJ41" s="47">
        <f t="shared" si="1"/>
        <v>1</v>
      </c>
      <c r="AK41" s="47">
        <f t="shared" si="3"/>
        <v>0</v>
      </c>
      <c r="AL41" s="47">
        <f t="shared" si="4"/>
        <v>258</v>
      </c>
      <c r="AM41" s="54">
        <v>29.35</v>
      </c>
      <c r="AN41" s="52">
        <v>29.54</v>
      </c>
      <c r="AO41" s="53">
        <f t="shared" si="5"/>
        <v>7621.32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1">
        <v>16</v>
      </c>
      <c r="F42" s="11"/>
      <c r="G42" s="11"/>
      <c r="H42" s="11"/>
      <c r="I42" s="12"/>
      <c r="J42" s="12"/>
      <c r="K42" s="12"/>
      <c r="L42" s="1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6"/>
      <c r="Y42" s="12"/>
      <c r="Z42" s="12"/>
      <c r="AA42" s="12"/>
      <c r="AB42" s="12"/>
      <c r="AC42" s="12"/>
      <c r="AD42" s="12"/>
      <c r="AE42" s="12"/>
      <c r="AF42" s="12"/>
      <c r="AG42" s="47">
        <f t="shared" si="2"/>
        <v>16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16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1"/>
      <c r="F43" s="11"/>
      <c r="G43" s="11"/>
      <c r="H43" s="11"/>
      <c r="I43" s="12"/>
      <c r="J43" s="12"/>
      <c r="K43" s="12"/>
      <c r="L43" s="1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6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1">
        <v>51</v>
      </c>
      <c r="F44" s="11">
        <v>2</v>
      </c>
      <c r="G44" s="11">
        <v>1</v>
      </c>
      <c r="H44" s="11"/>
      <c r="I44" s="12">
        <v>59</v>
      </c>
      <c r="J44" s="12">
        <v>1</v>
      </c>
      <c r="K44" s="12"/>
      <c r="L44" s="16"/>
      <c r="M44" s="11">
        <v>60</v>
      </c>
      <c r="N44" s="11"/>
      <c r="O44" s="11"/>
      <c r="P44" s="11"/>
      <c r="Q44" s="11">
        <v>29</v>
      </c>
      <c r="R44" s="11">
        <v>1</v>
      </c>
      <c r="S44" s="11"/>
      <c r="T44" s="11"/>
      <c r="U44" s="11"/>
      <c r="V44" s="11"/>
      <c r="W44" s="11"/>
      <c r="X44" s="16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199</v>
      </c>
      <c r="AH44" s="48"/>
      <c r="AI44" s="49">
        <f t="shared" si="0"/>
        <v>4</v>
      </c>
      <c r="AJ44" s="47">
        <f t="shared" si="1"/>
        <v>1</v>
      </c>
      <c r="AK44" s="47">
        <f t="shared" si="3"/>
        <v>0</v>
      </c>
      <c r="AL44" s="47">
        <f t="shared" si="4"/>
        <v>204</v>
      </c>
      <c r="AM44" s="54">
        <v>18.14</v>
      </c>
      <c r="AN44" s="52"/>
      <c r="AO44" s="53">
        <f>SUM(AN44*AL44)</f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1"/>
      <c r="F45" s="11"/>
      <c r="G45" s="11"/>
      <c r="H45" s="11"/>
      <c r="I45" s="12"/>
      <c r="J45" s="12"/>
      <c r="K45" s="12"/>
      <c r="L45" s="16"/>
      <c r="M45" s="11">
        <v>21</v>
      </c>
      <c r="N45" s="11">
        <v>1</v>
      </c>
      <c r="O45" s="11"/>
      <c r="P45" s="11"/>
      <c r="Q45" s="11">
        <v>36</v>
      </c>
      <c r="R45" s="11"/>
      <c r="S45" s="11"/>
      <c r="T45" s="11"/>
      <c r="U45" s="11">
        <v>24</v>
      </c>
      <c r="V45" s="11"/>
      <c r="W45" s="11"/>
      <c r="X45" s="16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81</v>
      </c>
      <c r="AH45" s="48"/>
      <c r="AI45" s="49">
        <f t="shared" si="0"/>
        <v>1</v>
      </c>
      <c r="AJ45" s="47">
        <f t="shared" si="1"/>
        <v>0</v>
      </c>
      <c r="AK45" s="47">
        <f t="shared" si="3"/>
        <v>0</v>
      </c>
      <c r="AL45" s="47">
        <f t="shared" si="4"/>
        <v>82</v>
      </c>
      <c r="AM45" s="54">
        <v>30.45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1">
        <v>18</v>
      </c>
      <c r="F46" s="11"/>
      <c r="G46" s="11"/>
      <c r="H46" s="11"/>
      <c r="I46" s="12">
        <v>48</v>
      </c>
      <c r="J46" s="12"/>
      <c r="K46" s="12"/>
      <c r="L46" s="16"/>
      <c r="M46" s="11">
        <v>45</v>
      </c>
      <c r="N46" s="11">
        <v>2</v>
      </c>
      <c r="O46" s="11">
        <v>1</v>
      </c>
      <c r="P46" s="11"/>
      <c r="Q46" s="11">
        <v>46</v>
      </c>
      <c r="R46" s="11"/>
      <c r="S46" s="11"/>
      <c r="T46" s="11"/>
      <c r="U46" s="11">
        <v>48</v>
      </c>
      <c r="V46" s="11"/>
      <c r="W46" s="11"/>
      <c r="X46" s="16"/>
      <c r="Y46" s="12"/>
      <c r="Z46" s="12"/>
      <c r="AA46" s="12"/>
      <c r="AB46" s="12"/>
      <c r="AC46" s="12"/>
      <c r="AD46" s="12"/>
      <c r="AE46" s="12"/>
      <c r="AF46" s="12"/>
      <c r="AG46" s="47">
        <f t="shared" si="2"/>
        <v>205</v>
      </c>
      <c r="AH46" s="48"/>
      <c r="AI46" s="49">
        <f t="shared" si="0"/>
        <v>2</v>
      </c>
      <c r="AJ46" s="47">
        <f t="shared" si="1"/>
        <v>1</v>
      </c>
      <c r="AK46" s="47">
        <f t="shared" si="3"/>
        <v>0</v>
      </c>
      <c r="AL46" s="47">
        <f t="shared" si="4"/>
        <v>208</v>
      </c>
      <c r="AM46" s="54">
        <v>35.5</v>
      </c>
      <c r="AN46" s="52">
        <v>34.409999999999997</v>
      </c>
      <c r="AO46" s="53">
        <f t="shared" si="5"/>
        <v>7157.2799999999988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1"/>
      <c r="F47" s="11"/>
      <c r="G47" s="11"/>
      <c r="H47" s="11"/>
      <c r="I47" s="12"/>
      <c r="J47" s="12"/>
      <c r="K47" s="12"/>
      <c r="L47" s="1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6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1"/>
      <c r="F48" s="11"/>
      <c r="G48" s="11"/>
      <c r="H48" s="11"/>
      <c r="I48" s="12"/>
      <c r="J48" s="12"/>
      <c r="K48" s="12"/>
      <c r="L48" s="1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6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1"/>
      <c r="F49" s="11"/>
      <c r="G49" s="11"/>
      <c r="H49" s="11"/>
      <c r="I49" s="12"/>
      <c r="J49" s="12"/>
      <c r="K49" s="12"/>
      <c r="L49" s="1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6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1"/>
      <c r="F50" s="11"/>
      <c r="G50" s="11"/>
      <c r="H50" s="11"/>
      <c r="I50" s="12"/>
      <c r="J50" s="12"/>
      <c r="K50" s="12"/>
      <c r="L50" s="1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6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1"/>
      <c r="F51" s="11"/>
      <c r="G51" s="11"/>
      <c r="H51" s="11"/>
      <c r="I51" s="12"/>
      <c r="J51" s="12"/>
      <c r="K51" s="12"/>
      <c r="L51" s="1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6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1"/>
      <c r="F52" s="11"/>
      <c r="G52" s="11"/>
      <c r="H52" s="11"/>
      <c r="I52" s="12"/>
      <c r="J52" s="12"/>
      <c r="K52" s="12"/>
      <c r="L52" s="1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6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1"/>
      <c r="F53" s="11"/>
      <c r="G53" s="11"/>
      <c r="H53" s="11"/>
      <c r="I53" s="12"/>
      <c r="J53" s="12"/>
      <c r="K53" s="12"/>
      <c r="L53" s="1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6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1"/>
      <c r="F54" s="11"/>
      <c r="G54" s="11"/>
      <c r="H54" s="11"/>
      <c r="I54" s="12"/>
      <c r="J54" s="12"/>
      <c r="K54" s="12"/>
      <c r="L54" s="1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6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>
        <v>50.35</v>
      </c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1"/>
      <c r="F55" s="11"/>
      <c r="G55" s="11"/>
      <c r="H55" s="11"/>
      <c r="I55" s="12"/>
      <c r="J55" s="12"/>
      <c r="K55" s="12"/>
      <c r="L55" s="1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6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1"/>
      <c r="F56" s="11"/>
      <c r="G56" s="11"/>
      <c r="H56" s="11"/>
      <c r="I56" s="12"/>
      <c r="J56" s="12"/>
      <c r="K56" s="12"/>
      <c r="L56" s="1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6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1"/>
      <c r="F57" s="11"/>
      <c r="G57" s="11"/>
      <c r="H57" s="11"/>
      <c r="I57" s="12"/>
      <c r="J57" s="12"/>
      <c r="K57" s="12"/>
      <c r="L57" s="1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6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3">
        <v>37</v>
      </c>
      <c r="F58" s="13">
        <v>1</v>
      </c>
      <c r="G58" s="13"/>
      <c r="H58" s="13"/>
      <c r="I58" s="12">
        <v>18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55</v>
      </c>
      <c r="AH58" s="48"/>
      <c r="AI58" s="49">
        <f t="shared" si="0"/>
        <v>1</v>
      </c>
      <c r="AJ58" s="47">
        <f t="shared" si="1"/>
        <v>0</v>
      </c>
      <c r="AK58" s="47">
        <f t="shared" si="3"/>
        <v>0</v>
      </c>
      <c r="AL58" s="47">
        <f t="shared" si="4"/>
        <v>56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1"/>
      <c r="F59" s="11"/>
      <c r="G59" s="11"/>
      <c r="H59" s="11"/>
      <c r="I59" s="12"/>
      <c r="J59" s="12"/>
      <c r="K59" s="12"/>
      <c r="L59" s="1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6"/>
      <c r="Y59" s="65"/>
      <c r="Z59" s="65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1"/>
      <c r="F60" s="11"/>
      <c r="G60" s="11"/>
      <c r="H60" s="11"/>
      <c r="I60" s="12"/>
      <c r="J60" s="12"/>
      <c r="K60" s="12"/>
      <c r="L60" s="1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6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1"/>
      <c r="F61" s="11"/>
      <c r="G61" s="11"/>
      <c r="H61" s="11"/>
      <c r="I61" s="12"/>
      <c r="J61" s="12"/>
      <c r="K61" s="12"/>
      <c r="L61" s="1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6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6"/>
      <c r="Q62" s="12"/>
      <c r="R62" s="12"/>
      <c r="S62" s="12"/>
      <c r="T62" s="16"/>
      <c r="U62" s="12"/>
      <c r="V62" s="12"/>
      <c r="W62" s="12"/>
      <c r="X62" s="16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6"/>
      <c r="Q63" s="12"/>
      <c r="R63" s="12"/>
      <c r="S63" s="12"/>
      <c r="T63" s="16"/>
      <c r="U63" s="12"/>
      <c r="V63" s="12"/>
      <c r="W63" s="12"/>
      <c r="X63" s="16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Q64" s="12"/>
      <c r="R64" s="12"/>
      <c r="S64" s="12"/>
      <c r="T64" s="16"/>
      <c r="U64" s="12"/>
      <c r="V64" s="12"/>
      <c r="W64" s="12"/>
      <c r="X64" s="16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66"/>
      <c r="Q65" s="35"/>
      <c r="R65" s="35"/>
      <c r="S65" s="35"/>
      <c r="T65" s="66"/>
      <c r="U65" s="35"/>
      <c r="V65" s="35"/>
      <c r="W65" s="35"/>
      <c r="X65" s="66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6"/>
      <c r="Q66" s="12"/>
      <c r="R66" s="12"/>
      <c r="S66" s="12"/>
      <c r="T66" s="16"/>
      <c r="U66" s="12"/>
      <c r="V66" s="12"/>
      <c r="W66" s="12"/>
      <c r="X66" s="16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6"/>
      <c r="Q67" s="12"/>
      <c r="R67" s="12"/>
      <c r="S67" s="12"/>
      <c r="T67" s="16"/>
      <c r="U67" s="12"/>
      <c r="V67" s="12"/>
      <c r="W67" s="12"/>
      <c r="X67" s="12"/>
      <c r="Y67" s="12"/>
      <c r="Z67" s="11"/>
      <c r="AA67" s="11"/>
      <c r="AB67" s="11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728</v>
      </c>
      <c r="F68" s="11">
        <f t="shared" ref="F68:AF68" si="7">SUM(F4:F67)</f>
        <v>5</v>
      </c>
      <c r="G68" s="11">
        <f t="shared" si="7"/>
        <v>2</v>
      </c>
      <c r="H68" s="11">
        <f t="shared" si="7"/>
        <v>0</v>
      </c>
      <c r="I68" s="11">
        <f t="shared" si="7"/>
        <v>870</v>
      </c>
      <c r="J68" s="11">
        <f t="shared" si="7"/>
        <v>7</v>
      </c>
      <c r="K68" s="11">
        <f t="shared" si="7"/>
        <v>2</v>
      </c>
      <c r="L68" s="11">
        <f t="shared" si="7"/>
        <v>0</v>
      </c>
      <c r="M68" s="11">
        <f t="shared" si="7"/>
        <v>865</v>
      </c>
      <c r="N68" s="11">
        <f t="shared" si="7"/>
        <v>8</v>
      </c>
      <c r="O68" s="11">
        <f t="shared" si="7"/>
        <v>2</v>
      </c>
      <c r="P68" s="11">
        <f t="shared" si="7"/>
        <v>0</v>
      </c>
      <c r="Q68" s="11">
        <f t="shared" si="7"/>
        <v>830</v>
      </c>
      <c r="R68" s="11">
        <f t="shared" si="7"/>
        <v>3</v>
      </c>
      <c r="S68" s="11">
        <f t="shared" si="7"/>
        <v>1</v>
      </c>
      <c r="T68" s="11">
        <f t="shared" si="7"/>
        <v>0</v>
      </c>
      <c r="U68" s="11">
        <f t="shared" si="7"/>
        <v>834</v>
      </c>
      <c r="V68" s="11">
        <f t="shared" si="7"/>
        <v>1</v>
      </c>
      <c r="W68" s="11">
        <f t="shared" si="7"/>
        <v>3</v>
      </c>
      <c r="X68" s="11">
        <f t="shared" si="7"/>
        <v>0</v>
      </c>
      <c r="Y68" s="11">
        <f t="shared" si="7"/>
        <v>0</v>
      </c>
      <c r="Z68" s="11">
        <f t="shared" si="7"/>
        <v>0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4127</v>
      </c>
      <c r="AH68" s="45">
        <f>SUM(AH4:AH67)</f>
        <v>0</v>
      </c>
      <c r="AI68" s="44">
        <f t="shared" ref="AI68:AL68" si="8">SUM(AI4:AI67)</f>
        <v>24</v>
      </c>
      <c r="AJ68" s="44">
        <f t="shared" si="8"/>
        <v>10</v>
      </c>
      <c r="AK68" s="44">
        <f t="shared" si="8"/>
        <v>0</v>
      </c>
      <c r="AL68" s="44">
        <f t="shared" si="8"/>
        <v>4161</v>
      </c>
      <c r="AM68" s="46"/>
      <c r="AN68" s="39"/>
      <c r="AO68" s="40"/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99.182888728670989</v>
      </c>
      <c r="AH69" s="59">
        <f>SUM(AH68/AL68*100)</f>
        <v>0</v>
      </c>
      <c r="AI69" s="60">
        <f>SUM(AI68/AL68*100)</f>
        <v>0.57678442682047582</v>
      </c>
      <c r="AJ69" s="58">
        <f>SUM(AJ68/AL68*100)</f>
        <v>0.24032684450853159</v>
      </c>
      <c r="AK69" s="58">
        <f>SUM(AK68/AL68*100)</f>
        <v>0</v>
      </c>
      <c r="AL69" s="61"/>
      <c r="AM69" s="41" t="s">
        <v>123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4"/>
      <c r="AL70" s="118">
        <f>SUM(AL68/5)</f>
        <v>832.2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735</v>
      </c>
      <c r="I71" s="3">
        <f>SUM(I68,J68,K68,L68)</f>
        <v>879</v>
      </c>
      <c r="M71" s="4">
        <f>SUM(M68,N68,O68,P68)</f>
        <v>875</v>
      </c>
      <c r="Q71" s="4">
        <f>SUM(Q68,R68,S68,T68)</f>
        <v>834</v>
      </c>
      <c r="U71" s="4">
        <f>SUM(U68,V68,W68,X68)</f>
        <v>838</v>
      </c>
      <c r="Y71" s="4">
        <f>SUM(Y68,Z68,AA68,AB68)</f>
        <v>0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4161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3,460.32"/>
        <filter val="3,963.28"/>
        <filter val="4,370.60"/>
        <filter val="4,524.12"/>
        <filter val="4,761.00"/>
        <filter val="4,951.44"/>
        <filter val="5,372.40"/>
        <filter val="6,223.80"/>
        <filter val="6,479.46"/>
        <filter val="6,597.60"/>
        <filter val="7,562.24"/>
        <filter val="7,639.02"/>
        <filter val="8,861.60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73"/>
  <sheetViews>
    <sheetView tabSelected="1" zoomScale="150" zoomScaleNormal="150" workbookViewId="0">
      <pane ySplit="3" topLeftCell="A58" activePane="bottomLeft" state="frozen"/>
      <selection activeCell="B77" sqref="B77"/>
      <selection pane="bottomLeft" activeCell="AO4" sqref="AO4:AO68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201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202</v>
      </c>
      <c r="F2" s="96"/>
      <c r="G2" s="96"/>
      <c r="H2" s="97"/>
      <c r="I2" s="98" t="s">
        <v>203</v>
      </c>
      <c r="J2" s="99"/>
      <c r="K2" s="99"/>
      <c r="L2" s="100"/>
      <c r="M2" s="98" t="s">
        <v>204</v>
      </c>
      <c r="N2" s="99"/>
      <c r="O2" s="99"/>
      <c r="P2" s="100"/>
      <c r="Q2" s="98" t="s">
        <v>205</v>
      </c>
      <c r="R2" s="99"/>
      <c r="S2" s="99"/>
      <c r="T2" s="100"/>
      <c r="U2" s="98" t="s">
        <v>206</v>
      </c>
      <c r="V2" s="99"/>
      <c r="W2" s="99"/>
      <c r="X2" s="100"/>
      <c r="Y2" s="98" t="s">
        <v>207</v>
      </c>
      <c r="Z2" s="99"/>
      <c r="AA2" s="99"/>
      <c r="AB2" s="100"/>
      <c r="AC2" s="101" t="s">
        <v>208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3"/>
      <c r="L4" s="13"/>
      <c r="M4" s="12"/>
      <c r="N4" s="12"/>
      <c r="O4" s="12"/>
      <c r="P4" s="12"/>
      <c r="Q4" s="11"/>
      <c r="R4" s="11"/>
      <c r="S4" s="11"/>
      <c r="T4" s="11"/>
      <c r="U4" s="12"/>
      <c r="V4" s="12"/>
      <c r="W4" s="12"/>
      <c r="X4" s="16"/>
      <c r="Y4" s="12"/>
      <c r="Z4" s="12"/>
      <c r="AA4" s="12"/>
      <c r="AB4" s="16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SUM(AN4*AL4)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80</v>
      </c>
      <c r="F5" s="12"/>
      <c r="G5" s="12"/>
      <c r="H5" s="12"/>
      <c r="I5" s="12">
        <v>102</v>
      </c>
      <c r="J5" s="12"/>
      <c r="K5" s="12"/>
      <c r="L5" s="12"/>
      <c r="M5" s="12">
        <v>96</v>
      </c>
      <c r="N5" s="12"/>
      <c r="O5" s="12">
        <v>2</v>
      </c>
      <c r="P5" s="12"/>
      <c r="Q5" s="11"/>
      <c r="R5" s="11"/>
      <c r="S5" s="11"/>
      <c r="T5" s="11"/>
      <c r="U5" s="12">
        <v>92</v>
      </c>
      <c r="V5" s="12"/>
      <c r="W5" s="12"/>
      <c r="X5" s="16"/>
      <c r="Y5" s="12">
        <v>102</v>
      </c>
      <c r="Z5" s="12"/>
      <c r="AA5" s="12"/>
      <c r="AB5" s="16"/>
      <c r="AC5" s="12"/>
      <c r="AD5" s="12"/>
      <c r="AE5" s="12"/>
      <c r="AF5" s="12"/>
      <c r="AG5" s="47">
        <f t="shared" ref="AG5:AG67" si="2">SUM(E5,I5,M5,Q5,U5,Y5,AC5)</f>
        <v>472</v>
      </c>
      <c r="AH5" s="48"/>
      <c r="AI5" s="49">
        <f t="shared" si="0"/>
        <v>0</v>
      </c>
      <c r="AJ5" s="47">
        <f t="shared" si="1"/>
        <v>2</v>
      </c>
      <c r="AK5" s="47">
        <f t="shared" ref="AK5:AK67" si="3">SUM(AF5,AB5,X5,T5,P5,L5,H5)</f>
        <v>0</v>
      </c>
      <c r="AL5" s="47">
        <f t="shared" ref="AL5:AL67" si="4">SUM(AG5:AK5)</f>
        <v>474</v>
      </c>
      <c r="AM5" s="51">
        <v>7.01</v>
      </c>
      <c r="AN5" s="52">
        <v>7.02</v>
      </c>
      <c r="AO5" s="53">
        <f t="shared" ref="AO5:AO67" si="5">SUM(AN5*AL5)</f>
        <v>3327.48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90</v>
      </c>
      <c r="F6" s="12"/>
      <c r="G6" s="12"/>
      <c r="H6" s="12"/>
      <c r="I6" s="12">
        <v>102</v>
      </c>
      <c r="J6" s="12"/>
      <c r="K6" s="12"/>
      <c r="L6" s="12"/>
      <c r="M6" s="12">
        <v>99</v>
      </c>
      <c r="N6" s="12">
        <v>1</v>
      </c>
      <c r="O6" s="12"/>
      <c r="P6" s="12"/>
      <c r="Q6" s="11"/>
      <c r="R6" s="11"/>
      <c r="S6" s="11"/>
      <c r="T6" s="11"/>
      <c r="U6" s="12">
        <v>94</v>
      </c>
      <c r="V6" s="12"/>
      <c r="W6" s="12"/>
      <c r="X6" s="16"/>
      <c r="Y6" s="12">
        <v>102</v>
      </c>
      <c r="Z6" s="12"/>
      <c r="AA6" s="12"/>
      <c r="AB6" s="16"/>
      <c r="AC6" s="12"/>
      <c r="AD6" s="12"/>
      <c r="AE6" s="12"/>
      <c r="AF6" s="12"/>
      <c r="AG6" s="47">
        <f t="shared" si="2"/>
        <v>487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488</v>
      </c>
      <c r="AM6" s="51">
        <v>7.01</v>
      </c>
      <c r="AN6" s="52">
        <v>7.1</v>
      </c>
      <c r="AO6" s="53">
        <f t="shared" si="5"/>
        <v>3464.7999999999997</v>
      </c>
      <c r="AQ6" s="7"/>
    </row>
    <row r="7" spans="1:45" s="6" customFormat="1" ht="12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  <c r="R7" s="11"/>
      <c r="S7" s="11"/>
      <c r="T7" s="11"/>
      <c r="U7" s="12"/>
      <c r="V7" s="12"/>
      <c r="W7" s="12"/>
      <c r="X7" s="16"/>
      <c r="Y7" s="12"/>
      <c r="Z7" s="12"/>
      <c r="AA7" s="12"/>
      <c r="AB7" s="16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72</v>
      </c>
      <c r="F8" s="12"/>
      <c r="G8" s="12"/>
      <c r="H8" s="12"/>
      <c r="I8" s="12">
        <v>90</v>
      </c>
      <c r="J8" s="12"/>
      <c r="K8" s="12"/>
      <c r="L8" s="12"/>
      <c r="M8" s="12">
        <v>90</v>
      </c>
      <c r="N8" s="12"/>
      <c r="O8" s="12"/>
      <c r="P8" s="12"/>
      <c r="Q8" s="11"/>
      <c r="R8" s="11"/>
      <c r="S8" s="11"/>
      <c r="T8" s="11"/>
      <c r="U8" s="12">
        <v>80</v>
      </c>
      <c r="V8" s="12"/>
      <c r="W8" s="12"/>
      <c r="X8" s="16"/>
      <c r="Y8" s="12">
        <v>90</v>
      </c>
      <c r="Z8" s="12"/>
      <c r="AA8" s="12"/>
      <c r="AB8" s="16"/>
      <c r="AC8" s="12"/>
      <c r="AD8" s="12"/>
      <c r="AE8" s="12"/>
      <c r="AF8" s="12"/>
      <c r="AG8" s="47">
        <f t="shared" si="2"/>
        <v>422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422</v>
      </c>
      <c r="AM8" s="51">
        <v>9.69</v>
      </c>
      <c r="AN8" s="52">
        <v>9.15</v>
      </c>
      <c r="AO8" s="53">
        <f t="shared" si="5"/>
        <v>3861.3</v>
      </c>
      <c r="AQ8" s="7"/>
      <c r="AS8" s="8"/>
    </row>
    <row r="9" spans="1:45" s="6" customFormat="1" ht="12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  <c r="R9" s="11"/>
      <c r="S9" s="11"/>
      <c r="T9" s="11"/>
      <c r="U9" s="12"/>
      <c r="V9" s="12"/>
      <c r="W9" s="12"/>
      <c r="X9" s="16"/>
      <c r="Y9" s="12"/>
      <c r="Z9" s="12"/>
      <c r="AA9" s="12"/>
      <c r="AB9" s="16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1"/>
      <c r="R10" s="11"/>
      <c r="S10" s="11"/>
      <c r="T10" s="11"/>
      <c r="U10" s="12"/>
      <c r="V10" s="12"/>
      <c r="W10" s="12"/>
      <c r="X10" s="16"/>
      <c r="Y10" s="12"/>
      <c r="Z10" s="12"/>
      <c r="AA10" s="12"/>
      <c r="AB10" s="16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  <c r="R11" s="11"/>
      <c r="S11" s="11"/>
      <c r="T11" s="11"/>
      <c r="U11" s="12"/>
      <c r="V11" s="12"/>
      <c r="W11" s="12"/>
      <c r="X11" s="16"/>
      <c r="Y11" s="12"/>
      <c r="Z11" s="12"/>
      <c r="AA11" s="12"/>
      <c r="AB11" s="16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1"/>
      <c r="R12" s="11"/>
      <c r="S12" s="11"/>
      <c r="T12" s="11"/>
      <c r="U12" s="12"/>
      <c r="V12" s="12"/>
      <c r="W12" s="12"/>
      <c r="X12" s="16"/>
      <c r="Y12" s="12"/>
      <c r="Z12" s="12"/>
      <c r="AA12" s="12"/>
      <c r="AB12" s="16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1"/>
      <c r="R13" s="11"/>
      <c r="S13" s="11"/>
      <c r="T13" s="11"/>
      <c r="U13" s="12"/>
      <c r="V13" s="12"/>
      <c r="W13" s="12"/>
      <c r="X13" s="16"/>
      <c r="Y13" s="12"/>
      <c r="Z13" s="12"/>
      <c r="AA13" s="12"/>
      <c r="AB13" s="16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11"/>
      <c r="S14" s="11"/>
      <c r="T14" s="11"/>
      <c r="U14" s="12"/>
      <c r="V14" s="12"/>
      <c r="W14" s="12"/>
      <c r="X14" s="16"/>
      <c r="Y14" s="12"/>
      <c r="Z14" s="12"/>
      <c r="AA14" s="12"/>
      <c r="AB14" s="16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66</v>
      </c>
      <c r="F15" s="12"/>
      <c r="G15" s="12"/>
      <c r="H15" s="12"/>
      <c r="I15" s="12">
        <v>90</v>
      </c>
      <c r="J15" s="12"/>
      <c r="K15" s="12"/>
      <c r="L15" s="12"/>
      <c r="M15" s="12">
        <v>88</v>
      </c>
      <c r="N15" s="12"/>
      <c r="O15" s="12"/>
      <c r="P15" s="12"/>
      <c r="Q15" s="11"/>
      <c r="R15" s="11"/>
      <c r="S15" s="11"/>
      <c r="T15" s="11"/>
      <c r="U15" s="12">
        <v>80</v>
      </c>
      <c r="V15" s="12"/>
      <c r="W15" s="12"/>
      <c r="X15" s="16"/>
      <c r="Y15" s="12">
        <v>87</v>
      </c>
      <c r="Z15" s="12"/>
      <c r="AA15" s="12"/>
      <c r="AB15" s="16"/>
      <c r="AC15" s="12"/>
      <c r="AD15" s="12"/>
      <c r="AE15" s="12"/>
      <c r="AF15" s="12"/>
      <c r="AG15" s="47">
        <f t="shared" si="2"/>
        <v>411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411</v>
      </c>
      <c r="AM15" s="51">
        <v>10.69</v>
      </c>
      <c r="AN15" s="52">
        <v>10.45</v>
      </c>
      <c r="AO15" s="53">
        <f t="shared" si="5"/>
        <v>4294.95</v>
      </c>
    </row>
    <row r="16" spans="1:45" s="6" customFormat="1" ht="12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1"/>
      <c r="S16" s="11"/>
      <c r="T16" s="11"/>
      <c r="U16" s="12"/>
      <c r="V16" s="12"/>
      <c r="W16" s="12"/>
      <c r="X16" s="16"/>
      <c r="Y16" s="12"/>
      <c r="Z16" s="12"/>
      <c r="AA16" s="12"/>
      <c r="AB16" s="16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2"/>
      <c r="V17" s="12"/>
      <c r="W17" s="12"/>
      <c r="X17" s="16"/>
      <c r="Y17" s="12"/>
      <c r="Z17" s="12"/>
      <c r="AA17" s="12"/>
      <c r="AB17" s="16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2"/>
      <c r="V18" s="12"/>
      <c r="W18" s="12"/>
      <c r="X18" s="16"/>
      <c r="Y18" s="12"/>
      <c r="Z18" s="12"/>
      <c r="AA18" s="12"/>
      <c r="AB18" s="16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2"/>
      <c r="V19" s="12"/>
      <c r="W19" s="12"/>
      <c r="X19" s="16"/>
      <c r="Y19" s="12"/>
      <c r="Z19" s="12"/>
      <c r="AA19" s="12"/>
      <c r="AB19" s="16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2"/>
      <c r="V20" s="12"/>
      <c r="W20" s="12"/>
      <c r="X20" s="16"/>
      <c r="Y20" s="12"/>
      <c r="Z20" s="12"/>
      <c r="AA20" s="12"/>
      <c r="AB20" s="16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1"/>
      <c r="R21" s="11"/>
      <c r="S21" s="11"/>
      <c r="T21" s="11"/>
      <c r="U21" s="12"/>
      <c r="V21" s="12"/>
      <c r="W21" s="12"/>
      <c r="X21" s="16"/>
      <c r="Y21" s="12"/>
      <c r="Z21" s="12"/>
      <c r="AA21" s="12"/>
      <c r="AB21" s="16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/>
      <c r="R22" s="11"/>
      <c r="S22" s="11"/>
      <c r="T22" s="11"/>
      <c r="U22" s="12"/>
      <c r="V22" s="12"/>
      <c r="W22" s="12"/>
      <c r="X22" s="16"/>
      <c r="Y22" s="12"/>
      <c r="Z22" s="12"/>
      <c r="AA22" s="12"/>
      <c r="AB22" s="16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1"/>
      <c r="R23" s="11"/>
      <c r="S23" s="11"/>
      <c r="T23" s="11"/>
      <c r="U23" s="12"/>
      <c r="V23" s="12"/>
      <c r="W23" s="12"/>
      <c r="X23" s="16"/>
      <c r="Y23" s="12"/>
      <c r="Z23" s="12"/>
      <c r="AA23" s="12"/>
      <c r="AB23" s="16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1"/>
      <c r="R24" s="11"/>
      <c r="S24" s="11"/>
      <c r="T24" s="11"/>
      <c r="U24" s="12"/>
      <c r="V24" s="12"/>
      <c r="W24" s="12"/>
      <c r="X24" s="16"/>
      <c r="Y24" s="12"/>
      <c r="Z24" s="12"/>
      <c r="AA24" s="12"/>
      <c r="AB24" s="16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1"/>
      <c r="R25" s="11"/>
      <c r="S25" s="11"/>
      <c r="T25" s="11"/>
      <c r="U25" s="12"/>
      <c r="V25" s="12"/>
      <c r="W25" s="12"/>
      <c r="X25" s="16"/>
      <c r="Y25" s="12"/>
      <c r="Z25" s="12"/>
      <c r="AA25" s="12"/>
      <c r="AB25" s="16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1"/>
      <c r="R26" s="11"/>
      <c r="S26" s="11"/>
      <c r="T26" s="11"/>
      <c r="U26" s="12"/>
      <c r="V26" s="12"/>
      <c r="W26" s="12"/>
      <c r="X26" s="16"/>
      <c r="Y26" s="12"/>
      <c r="Z26" s="12"/>
      <c r="AA26" s="12"/>
      <c r="AB26" s="16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>
        <v>16.510000000000002</v>
      </c>
      <c r="AN26" s="52"/>
      <c r="AO26" s="53">
        <f t="shared" si="5"/>
        <v>0</v>
      </c>
    </row>
    <row r="27" spans="1:41" s="6" customFormat="1" ht="12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2"/>
      <c r="V27" s="12"/>
      <c r="W27" s="12"/>
      <c r="X27" s="16"/>
      <c r="Y27" s="12"/>
      <c r="Z27" s="12"/>
      <c r="AA27" s="12"/>
      <c r="AB27" s="16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12"/>
      <c r="V28" s="12"/>
      <c r="W28" s="12"/>
      <c r="X28" s="16"/>
      <c r="Y28" s="12"/>
      <c r="Z28" s="12"/>
      <c r="AA28" s="12"/>
      <c r="AB28" s="16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1"/>
      <c r="R29" s="11"/>
      <c r="S29" s="11"/>
      <c r="T29" s="11"/>
      <c r="U29" s="12"/>
      <c r="V29" s="12"/>
      <c r="W29" s="12"/>
      <c r="X29" s="16"/>
      <c r="Y29" s="12"/>
      <c r="Z29" s="12"/>
      <c r="AA29" s="12"/>
      <c r="AB29" s="16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>
        <v>40</v>
      </c>
      <c r="F30" s="12">
        <v>2</v>
      </c>
      <c r="G30" s="12"/>
      <c r="H30" s="12"/>
      <c r="I30" s="12">
        <v>72</v>
      </c>
      <c r="J30" s="12"/>
      <c r="K30" s="12"/>
      <c r="L30" s="12"/>
      <c r="M30" s="12">
        <v>70</v>
      </c>
      <c r="N30" s="12"/>
      <c r="O30" s="12"/>
      <c r="P30" s="12"/>
      <c r="Q30" s="11"/>
      <c r="R30" s="11"/>
      <c r="S30" s="11"/>
      <c r="T30" s="11"/>
      <c r="U30" s="12">
        <v>60</v>
      </c>
      <c r="V30" s="12"/>
      <c r="W30" s="12"/>
      <c r="X30" s="16"/>
      <c r="Y30" s="12">
        <v>68</v>
      </c>
      <c r="Z30" s="12"/>
      <c r="AA30" s="12"/>
      <c r="AB30" s="16"/>
      <c r="AC30" s="12"/>
      <c r="AD30" s="12"/>
      <c r="AE30" s="12"/>
      <c r="AF30" s="12"/>
      <c r="AG30" s="47">
        <f t="shared" si="2"/>
        <v>310</v>
      </c>
      <c r="AH30" s="48"/>
      <c r="AI30" s="49">
        <f t="shared" si="0"/>
        <v>2</v>
      </c>
      <c r="AJ30" s="47">
        <f t="shared" si="1"/>
        <v>0</v>
      </c>
      <c r="AK30" s="47">
        <f t="shared" si="3"/>
        <v>0</v>
      </c>
      <c r="AL30" s="47">
        <f t="shared" si="4"/>
        <v>312</v>
      </c>
      <c r="AM30" s="54">
        <v>17.27</v>
      </c>
      <c r="AN30" s="52">
        <v>17.489999999999998</v>
      </c>
      <c r="AO30" s="53">
        <f t="shared" si="5"/>
        <v>5456.8799999999992</v>
      </c>
    </row>
    <row r="31" spans="1:41" s="6" customFormat="1" ht="12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1"/>
      <c r="R31" s="11"/>
      <c r="S31" s="11"/>
      <c r="T31" s="11"/>
      <c r="U31" s="12"/>
      <c r="V31" s="12"/>
      <c r="W31" s="12"/>
      <c r="X31" s="16"/>
      <c r="Y31" s="12"/>
      <c r="Z31" s="12"/>
      <c r="AA31" s="12"/>
      <c r="AB31" s="16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82</v>
      </c>
      <c r="F32" s="12"/>
      <c r="G32" s="12"/>
      <c r="H32" s="12"/>
      <c r="I32" s="12">
        <v>108</v>
      </c>
      <c r="J32" s="12"/>
      <c r="K32" s="12"/>
      <c r="L32" s="12"/>
      <c r="M32" s="12">
        <v>121</v>
      </c>
      <c r="N32" s="12"/>
      <c r="O32" s="12"/>
      <c r="P32" s="12"/>
      <c r="Q32" s="11"/>
      <c r="R32" s="11"/>
      <c r="S32" s="11"/>
      <c r="T32" s="11"/>
      <c r="U32" s="12">
        <v>121</v>
      </c>
      <c r="V32" s="12">
        <v>1</v>
      </c>
      <c r="W32" s="12"/>
      <c r="X32" s="16"/>
      <c r="Y32" s="12">
        <v>132</v>
      </c>
      <c r="Z32" s="12"/>
      <c r="AA32" s="12">
        <v>2</v>
      </c>
      <c r="AB32" s="16"/>
      <c r="AC32" s="12"/>
      <c r="AD32" s="12"/>
      <c r="AE32" s="12"/>
      <c r="AF32" s="12"/>
      <c r="AG32" s="47">
        <f t="shared" si="2"/>
        <v>564</v>
      </c>
      <c r="AH32" s="48"/>
      <c r="AI32" s="49">
        <f t="shared" si="0"/>
        <v>1</v>
      </c>
      <c r="AJ32" s="47">
        <f t="shared" si="1"/>
        <v>2</v>
      </c>
      <c r="AK32" s="47">
        <f t="shared" si="3"/>
        <v>0</v>
      </c>
      <c r="AL32" s="47">
        <f t="shared" si="4"/>
        <v>567</v>
      </c>
      <c r="AM32" s="51">
        <v>18.899999999999999</v>
      </c>
      <c r="AN32" s="52">
        <v>19.2</v>
      </c>
      <c r="AO32" s="53">
        <f t="shared" si="5"/>
        <v>10886.4</v>
      </c>
    </row>
    <row r="33" spans="1:43" s="6" customFormat="1" ht="12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2"/>
      <c r="V33" s="12"/>
      <c r="W33" s="12"/>
      <c r="X33" s="16"/>
      <c r="Y33" s="12"/>
      <c r="Z33" s="12"/>
      <c r="AA33" s="12"/>
      <c r="AB33" s="16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>
        <v>42</v>
      </c>
      <c r="F34" s="12"/>
      <c r="G34" s="12"/>
      <c r="H34" s="12"/>
      <c r="I34" s="12">
        <v>54</v>
      </c>
      <c r="J34" s="12"/>
      <c r="K34" s="12"/>
      <c r="L34" s="12"/>
      <c r="M34" s="12">
        <v>53</v>
      </c>
      <c r="N34" s="12">
        <v>1</v>
      </c>
      <c r="O34" s="12"/>
      <c r="P34" s="12"/>
      <c r="Q34" s="11"/>
      <c r="R34" s="11"/>
      <c r="S34" s="11"/>
      <c r="T34" s="11"/>
      <c r="U34" s="12">
        <v>48</v>
      </c>
      <c r="V34" s="12"/>
      <c r="W34" s="12"/>
      <c r="X34" s="16"/>
      <c r="Y34" s="12">
        <v>50</v>
      </c>
      <c r="Z34" s="12"/>
      <c r="AA34" s="12"/>
      <c r="AB34" s="16"/>
      <c r="AC34" s="12"/>
      <c r="AD34" s="12"/>
      <c r="AE34" s="12"/>
      <c r="AF34" s="12"/>
      <c r="AG34" s="47">
        <f t="shared" si="2"/>
        <v>247</v>
      </c>
      <c r="AH34" s="48"/>
      <c r="AI34" s="49">
        <f t="shared" si="0"/>
        <v>1</v>
      </c>
      <c r="AJ34" s="47">
        <f t="shared" si="1"/>
        <v>0</v>
      </c>
      <c r="AK34" s="47">
        <f t="shared" si="3"/>
        <v>0</v>
      </c>
      <c r="AL34" s="47">
        <f t="shared" si="4"/>
        <v>248</v>
      </c>
      <c r="AM34" s="51">
        <v>23.94</v>
      </c>
      <c r="AN34" s="52">
        <v>23.45</v>
      </c>
      <c r="AO34" s="53">
        <f t="shared" si="5"/>
        <v>5815.5999999999995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1"/>
      <c r="R35" s="11"/>
      <c r="S35" s="11"/>
      <c r="T35" s="11"/>
      <c r="U35" s="12"/>
      <c r="V35" s="12"/>
      <c r="W35" s="12"/>
      <c r="X35" s="16"/>
      <c r="Y35" s="12"/>
      <c r="Z35" s="12"/>
      <c r="AA35" s="12"/>
      <c r="AB35" s="16"/>
      <c r="AC35" s="12"/>
      <c r="AD35" s="12"/>
      <c r="AE35" s="12"/>
      <c r="AF35" s="12"/>
      <c r="AG35" s="47">
        <f t="shared" si="2"/>
        <v>0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0</v>
      </c>
      <c r="AM35" s="51">
        <v>25.14</v>
      </c>
      <c r="AN35" s="52"/>
      <c r="AO35" s="53">
        <f t="shared" si="5"/>
        <v>0</v>
      </c>
      <c r="AQ35" s="7"/>
    </row>
    <row r="36" spans="1:43" s="6" customFormat="1" ht="12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1"/>
      <c r="R36" s="11"/>
      <c r="S36" s="11"/>
      <c r="T36" s="11"/>
      <c r="U36" s="12"/>
      <c r="V36" s="12"/>
      <c r="W36" s="12"/>
      <c r="X36" s="16"/>
      <c r="Y36" s="12"/>
      <c r="Z36" s="12"/>
      <c r="AA36" s="12"/>
      <c r="AB36" s="16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1"/>
      <c r="R37" s="11"/>
      <c r="S37" s="11"/>
      <c r="T37" s="11"/>
      <c r="U37" s="12"/>
      <c r="V37" s="12"/>
      <c r="W37" s="12"/>
      <c r="X37" s="16"/>
      <c r="Y37" s="12"/>
      <c r="Z37" s="12"/>
      <c r="AA37" s="12"/>
      <c r="AB37" s="16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>
        <v>46</v>
      </c>
      <c r="F38" s="12"/>
      <c r="G38" s="12"/>
      <c r="H38" s="12"/>
      <c r="I38" s="12">
        <v>54</v>
      </c>
      <c r="J38" s="12"/>
      <c r="K38" s="12"/>
      <c r="L38" s="12"/>
      <c r="M38" s="12">
        <v>54</v>
      </c>
      <c r="N38" s="12"/>
      <c r="O38" s="12"/>
      <c r="P38" s="12"/>
      <c r="Q38" s="11"/>
      <c r="R38" s="11"/>
      <c r="S38" s="11"/>
      <c r="T38" s="11"/>
      <c r="U38" s="12">
        <v>47</v>
      </c>
      <c r="V38" s="12"/>
      <c r="W38" s="12">
        <v>1</v>
      </c>
      <c r="X38" s="16"/>
      <c r="Y38" s="12">
        <v>54</v>
      </c>
      <c r="Z38" s="12"/>
      <c r="AA38" s="12"/>
      <c r="AB38" s="16"/>
      <c r="AC38" s="12"/>
      <c r="AD38" s="12"/>
      <c r="AE38" s="12"/>
      <c r="AF38" s="12"/>
      <c r="AG38" s="47">
        <f t="shared" si="2"/>
        <v>255</v>
      </c>
      <c r="AH38" s="48"/>
      <c r="AI38" s="49">
        <f t="shared" si="0"/>
        <v>0</v>
      </c>
      <c r="AJ38" s="47">
        <f t="shared" si="1"/>
        <v>1</v>
      </c>
      <c r="AK38" s="47">
        <f t="shared" si="3"/>
        <v>0</v>
      </c>
      <c r="AL38" s="47">
        <f t="shared" si="4"/>
        <v>256</v>
      </c>
      <c r="AM38" s="51">
        <v>16.39</v>
      </c>
      <c r="AN38" s="52">
        <v>16.5</v>
      </c>
      <c r="AO38" s="53">
        <f t="shared" si="5"/>
        <v>4224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1"/>
      <c r="R39" s="11"/>
      <c r="S39" s="11"/>
      <c r="T39" s="11"/>
      <c r="U39" s="12"/>
      <c r="V39" s="12"/>
      <c r="W39" s="12"/>
      <c r="X39" s="16"/>
      <c r="Y39" s="12"/>
      <c r="Z39" s="12"/>
      <c r="AA39" s="12"/>
      <c r="AB39" s="16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1"/>
      <c r="R40" s="11"/>
      <c r="S40" s="11"/>
      <c r="T40" s="11"/>
      <c r="U40" s="12"/>
      <c r="V40" s="12"/>
      <c r="W40" s="12"/>
      <c r="X40" s="16"/>
      <c r="Y40" s="12"/>
      <c r="Z40" s="12"/>
      <c r="AA40" s="12"/>
      <c r="AB40" s="16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58</v>
      </c>
      <c r="F41" s="12"/>
      <c r="G41" s="12"/>
      <c r="H41" s="12"/>
      <c r="I41" s="12">
        <v>95</v>
      </c>
      <c r="J41" s="12"/>
      <c r="K41" s="12">
        <v>1</v>
      </c>
      <c r="L41" s="12"/>
      <c r="M41" s="12">
        <v>108</v>
      </c>
      <c r="N41" s="12"/>
      <c r="O41" s="12"/>
      <c r="P41" s="12"/>
      <c r="Q41" s="11"/>
      <c r="R41" s="11"/>
      <c r="S41" s="11"/>
      <c r="T41" s="11"/>
      <c r="U41" s="12">
        <v>92</v>
      </c>
      <c r="V41" s="12"/>
      <c r="W41" s="12"/>
      <c r="X41" s="16"/>
      <c r="Y41" s="12">
        <v>108</v>
      </c>
      <c r="Z41" s="12"/>
      <c r="AA41" s="12"/>
      <c r="AB41" s="16"/>
      <c r="AC41" s="12"/>
      <c r="AD41" s="12"/>
      <c r="AE41" s="12"/>
      <c r="AF41" s="12"/>
      <c r="AG41" s="47">
        <f>SUM(E41,I41,M41,Q41,U41,Y41,AC41)</f>
        <v>461</v>
      </c>
      <c r="AH41" s="48"/>
      <c r="AI41" s="49">
        <f t="shared" si="0"/>
        <v>0</v>
      </c>
      <c r="AJ41" s="47">
        <f t="shared" si="1"/>
        <v>1</v>
      </c>
      <c r="AK41" s="47">
        <f t="shared" si="3"/>
        <v>0</v>
      </c>
      <c r="AL41" s="47">
        <f t="shared" si="4"/>
        <v>462</v>
      </c>
      <c r="AM41" s="54">
        <v>29.35</v>
      </c>
      <c r="AN41" s="52">
        <v>29.2</v>
      </c>
      <c r="AO41" s="53">
        <f t="shared" si="5"/>
        <v>13490.4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38</v>
      </c>
      <c r="F42" s="12"/>
      <c r="G42" s="12"/>
      <c r="H42" s="12"/>
      <c r="I42" s="12">
        <v>47</v>
      </c>
      <c r="J42" s="12">
        <v>1</v>
      </c>
      <c r="K42" s="12"/>
      <c r="L42" s="12"/>
      <c r="M42" s="12">
        <v>54</v>
      </c>
      <c r="N42" s="12"/>
      <c r="O42" s="12"/>
      <c r="P42" s="12"/>
      <c r="Q42" s="11"/>
      <c r="R42" s="11"/>
      <c r="S42" s="11"/>
      <c r="T42" s="11"/>
      <c r="U42" s="12">
        <v>46</v>
      </c>
      <c r="V42" s="12"/>
      <c r="W42" s="12"/>
      <c r="X42" s="16"/>
      <c r="Y42" s="12">
        <v>54</v>
      </c>
      <c r="Z42" s="12"/>
      <c r="AA42" s="12"/>
      <c r="AB42" s="16"/>
      <c r="AC42" s="12"/>
      <c r="AD42" s="12"/>
      <c r="AE42" s="12"/>
      <c r="AF42" s="12"/>
      <c r="AG42" s="47">
        <f t="shared" si="2"/>
        <v>239</v>
      </c>
      <c r="AH42" s="48"/>
      <c r="AI42" s="49">
        <f t="shared" si="0"/>
        <v>1</v>
      </c>
      <c r="AJ42" s="47">
        <f t="shared" si="1"/>
        <v>0</v>
      </c>
      <c r="AK42" s="47">
        <f t="shared" si="3"/>
        <v>0</v>
      </c>
      <c r="AL42" s="47">
        <f t="shared" si="4"/>
        <v>240</v>
      </c>
      <c r="AM42" s="54">
        <v>29.55</v>
      </c>
      <c r="AN42" s="52">
        <v>29.88</v>
      </c>
      <c r="AO42" s="53">
        <f t="shared" si="5"/>
        <v>7171.2</v>
      </c>
      <c r="AQ42" s="7"/>
    </row>
    <row r="43" spans="1:43" s="6" customFormat="1" ht="12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1"/>
      <c r="R43" s="11"/>
      <c r="S43" s="11"/>
      <c r="T43" s="11"/>
      <c r="U43" s="12"/>
      <c r="V43" s="12"/>
      <c r="W43" s="12"/>
      <c r="X43" s="16"/>
      <c r="Y43" s="12"/>
      <c r="Z43" s="12"/>
      <c r="AA43" s="12"/>
      <c r="AB43" s="16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1"/>
      <c r="R44" s="11"/>
      <c r="S44" s="11"/>
      <c r="T44" s="11"/>
      <c r="U44" s="12"/>
      <c r="V44" s="12"/>
      <c r="W44" s="12"/>
      <c r="X44" s="16"/>
      <c r="Y44" s="12"/>
      <c r="Z44" s="12"/>
      <c r="AA44" s="12"/>
      <c r="AB44" s="16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>SUM(AN44*AL44)</f>
        <v>0</v>
      </c>
    </row>
    <row r="45" spans="1:43" s="6" customFormat="1" ht="12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1"/>
      <c r="R45" s="11"/>
      <c r="S45" s="11"/>
      <c r="T45" s="11"/>
      <c r="U45" s="12"/>
      <c r="V45" s="12"/>
      <c r="W45" s="12"/>
      <c r="X45" s="16"/>
      <c r="Y45" s="12"/>
      <c r="Z45" s="12"/>
      <c r="AA45" s="12"/>
      <c r="AB45" s="16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>
        <v>30.45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1"/>
      <c r="R46" s="11"/>
      <c r="S46" s="11"/>
      <c r="T46" s="11"/>
      <c r="U46" s="12"/>
      <c r="V46" s="12"/>
      <c r="W46" s="12"/>
      <c r="X46" s="16"/>
      <c r="Y46" s="12"/>
      <c r="Z46" s="12"/>
      <c r="AA46" s="12"/>
      <c r="AB46" s="16"/>
      <c r="AC46" s="12"/>
      <c r="AD46" s="12"/>
      <c r="AE46" s="12"/>
      <c r="AF46" s="12"/>
      <c r="AG46" s="47">
        <f t="shared" si="2"/>
        <v>0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0</v>
      </c>
      <c r="AM46" s="54">
        <v>35.5</v>
      </c>
      <c r="AN46" s="52"/>
      <c r="AO46" s="53">
        <f t="shared" si="5"/>
        <v>0</v>
      </c>
    </row>
    <row r="47" spans="1:43" s="6" customFormat="1" ht="12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1"/>
      <c r="R47" s="11"/>
      <c r="S47" s="11"/>
      <c r="T47" s="11"/>
      <c r="U47" s="12"/>
      <c r="V47" s="12"/>
      <c r="W47" s="12"/>
      <c r="X47" s="16"/>
      <c r="Y47" s="12"/>
      <c r="Z47" s="12"/>
      <c r="AA47" s="12"/>
      <c r="AB47" s="16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1"/>
      <c r="R48" s="11"/>
      <c r="S48" s="11"/>
      <c r="T48" s="11"/>
      <c r="U48" s="12"/>
      <c r="V48" s="12"/>
      <c r="W48" s="12"/>
      <c r="X48" s="16"/>
      <c r="Y48" s="12"/>
      <c r="Z48" s="12"/>
      <c r="AA48" s="12"/>
      <c r="AB48" s="16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1"/>
      <c r="R49" s="11"/>
      <c r="S49" s="11"/>
      <c r="T49" s="11"/>
      <c r="U49" s="12"/>
      <c r="V49" s="12"/>
      <c r="W49" s="12"/>
      <c r="X49" s="16"/>
      <c r="Y49" s="12"/>
      <c r="Z49" s="12"/>
      <c r="AA49" s="12"/>
      <c r="AB49" s="16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1"/>
      <c r="R50" s="11"/>
      <c r="S50" s="11"/>
      <c r="T50" s="11"/>
      <c r="U50" s="12"/>
      <c r="V50" s="12"/>
      <c r="W50" s="12"/>
      <c r="X50" s="16"/>
      <c r="Y50" s="12"/>
      <c r="Z50" s="12"/>
      <c r="AA50" s="12"/>
      <c r="AB50" s="16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1"/>
      <c r="R51" s="11"/>
      <c r="S51" s="11"/>
      <c r="T51" s="11"/>
      <c r="U51" s="12"/>
      <c r="V51" s="12"/>
      <c r="W51" s="12"/>
      <c r="X51" s="16"/>
      <c r="Y51" s="12"/>
      <c r="Z51" s="12"/>
      <c r="AA51" s="12"/>
      <c r="AB51" s="16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1"/>
      <c r="R52" s="11"/>
      <c r="S52" s="11"/>
      <c r="T52" s="11"/>
      <c r="U52" s="12"/>
      <c r="V52" s="12"/>
      <c r="W52" s="12"/>
      <c r="X52" s="16"/>
      <c r="Y52" s="12"/>
      <c r="Z52" s="12"/>
      <c r="AA52" s="12"/>
      <c r="AB52" s="16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1"/>
      <c r="R53" s="11"/>
      <c r="S53" s="11"/>
      <c r="T53" s="11"/>
      <c r="U53" s="12"/>
      <c r="V53" s="12"/>
      <c r="W53" s="12"/>
      <c r="X53" s="16"/>
      <c r="Y53" s="12"/>
      <c r="Z53" s="12"/>
      <c r="AA53" s="12"/>
      <c r="AB53" s="16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1"/>
      <c r="R54" s="11"/>
      <c r="S54" s="11"/>
      <c r="T54" s="11"/>
      <c r="U54" s="12"/>
      <c r="V54" s="12"/>
      <c r="W54" s="12"/>
      <c r="X54" s="16"/>
      <c r="Y54" s="12"/>
      <c r="Z54" s="12"/>
      <c r="AA54" s="12"/>
      <c r="AB54" s="16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1"/>
      <c r="R55" s="11"/>
      <c r="S55" s="11"/>
      <c r="T55" s="11"/>
      <c r="U55" s="12"/>
      <c r="V55" s="12"/>
      <c r="W55" s="12"/>
      <c r="X55" s="16"/>
      <c r="Y55" s="12"/>
      <c r="Z55" s="12"/>
      <c r="AA55" s="12"/>
      <c r="AB55" s="16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1"/>
      <c r="R56" s="11"/>
      <c r="S56" s="11"/>
      <c r="T56" s="11"/>
      <c r="U56" s="12"/>
      <c r="V56" s="12"/>
      <c r="W56" s="12"/>
      <c r="X56" s="16"/>
      <c r="Y56" s="12"/>
      <c r="Z56" s="12"/>
      <c r="AA56" s="12"/>
      <c r="AB56" s="16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1"/>
      <c r="R57" s="11"/>
      <c r="S57" s="11"/>
      <c r="T57" s="11"/>
      <c r="U57" s="12"/>
      <c r="V57" s="12"/>
      <c r="W57" s="12"/>
      <c r="X57" s="16"/>
      <c r="Y57" s="12"/>
      <c r="Z57" s="12"/>
      <c r="AA57" s="12"/>
      <c r="AB57" s="16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>
        <v>38</v>
      </c>
      <c r="F58" s="12"/>
      <c r="G58" s="12"/>
      <c r="H58" s="12"/>
      <c r="I58" s="12">
        <v>46</v>
      </c>
      <c r="J58" s="12">
        <v>2</v>
      </c>
      <c r="K58" s="12"/>
      <c r="L58" s="12"/>
      <c r="M58" s="12">
        <v>28</v>
      </c>
      <c r="N58" s="12"/>
      <c r="O58" s="12"/>
      <c r="P58" s="12"/>
      <c r="Q58" s="13"/>
      <c r="R58" s="13"/>
      <c r="S58" s="13"/>
      <c r="T58" s="13"/>
      <c r="U58" s="12">
        <v>40</v>
      </c>
      <c r="V58" s="12"/>
      <c r="W58" s="12"/>
      <c r="X58" s="12"/>
      <c r="Y58" s="12">
        <v>46</v>
      </c>
      <c r="Z58" s="12"/>
      <c r="AA58" s="12"/>
      <c r="AB58" s="12"/>
      <c r="AC58" s="12"/>
      <c r="AD58" s="12"/>
      <c r="AE58" s="12"/>
      <c r="AF58" s="12"/>
      <c r="AG58" s="47">
        <f t="shared" si="2"/>
        <v>198</v>
      </c>
      <c r="AH58" s="48"/>
      <c r="AI58" s="49">
        <f t="shared" si="0"/>
        <v>2</v>
      </c>
      <c r="AJ58" s="47">
        <f t="shared" si="1"/>
        <v>0</v>
      </c>
      <c r="AK58" s="47">
        <f t="shared" si="3"/>
        <v>0</v>
      </c>
      <c r="AL58" s="47">
        <f t="shared" si="4"/>
        <v>200</v>
      </c>
      <c r="AM58" s="51">
        <v>34.97</v>
      </c>
      <c r="AN58" s="52">
        <v>35.159999999999997</v>
      </c>
      <c r="AO58" s="53">
        <f t="shared" si="5"/>
        <v>7031.9999999999991</v>
      </c>
    </row>
    <row r="59" spans="1:48" s="6" customFormat="1" ht="12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1"/>
      <c r="R59" s="11"/>
      <c r="S59" s="11"/>
      <c r="T59" s="11"/>
      <c r="U59" s="65"/>
      <c r="V59" s="65"/>
      <c r="W59" s="12"/>
      <c r="X59" s="16"/>
      <c r="Y59" s="65"/>
      <c r="Z59" s="65"/>
      <c r="AA59" s="12"/>
      <c r="AB59" s="16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1"/>
      <c r="R60" s="11"/>
      <c r="S60" s="11"/>
      <c r="T60" s="11"/>
      <c r="U60" s="12"/>
      <c r="V60" s="12"/>
      <c r="W60" s="12"/>
      <c r="X60" s="16"/>
      <c r="Y60" s="12"/>
      <c r="Z60" s="12"/>
      <c r="AA60" s="12"/>
      <c r="AB60" s="16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1"/>
      <c r="R61" s="11"/>
      <c r="S61" s="11"/>
      <c r="T61" s="11"/>
      <c r="U61" s="12"/>
      <c r="V61" s="12"/>
      <c r="W61" s="12"/>
      <c r="X61" s="16"/>
      <c r="Y61" s="12"/>
      <c r="Z61" s="12"/>
      <c r="AA61" s="12"/>
      <c r="AB61" s="16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>
        <v>6</v>
      </c>
      <c r="F62" s="12"/>
      <c r="G62" s="12"/>
      <c r="H62" s="12"/>
      <c r="I62" s="12">
        <v>42</v>
      </c>
      <c r="J62" s="12"/>
      <c r="K62" s="12"/>
      <c r="L62" s="12"/>
      <c r="M62" s="12">
        <v>20</v>
      </c>
      <c r="N62" s="12"/>
      <c r="O62" s="12"/>
      <c r="P62" s="12"/>
      <c r="Q62" s="12"/>
      <c r="R62" s="12"/>
      <c r="S62" s="12"/>
      <c r="T62" s="16"/>
      <c r="U62" s="12">
        <v>34</v>
      </c>
      <c r="V62" s="12"/>
      <c r="W62" s="12"/>
      <c r="X62" s="16"/>
      <c r="Y62" s="12">
        <v>39</v>
      </c>
      <c r="Z62" s="12"/>
      <c r="AA62" s="12">
        <v>1</v>
      </c>
      <c r="AB62" s="16"/>
      <c r="AC62" s="12"/>
      <c r="AD62" s="12"/>
      <c r="AE62" s="12"/>
      <c r="AF62" s="12"/>
      <c r="AG62" s="47">
        <f t="shared" si="2"/>
        <v>141</v>
      </c>
      <c r="AH62" s="48"/>
      <c r="AI62" s="49">
        <f t="shared" si="0"/>
        <v>0</v>
      </c>
      <c r="AJ62" s="47">
        <f t="shared" si="6"/>
        <v>1</v>
      </c>
      <c r="AK62" s="47">
        <f t="shared" si="3"/>
        <v>0</v>
      </c>
      <c r="AL62" s="47">
        <f t="shared" si="4"/>
        <v>142</v>
      </c>
      <c r="AM62" s="51">
        <v>51.26</v>
      </c>
      <c r="AN62" s="52">
        <v>51.06</v>
      </c>
      <c r="AO62" s="53">
        <f t="shared" si="5"/>
        <v>7250.52</v>
      </c>
    </row>
    <row r="63" spans="1:48" s="6" customFormat="1" ht="12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6"/>
      <c r="U63" s="12"/>
      <c r="V63" s="12"/>
      <c r="W63" s="12"/>
      <c r="X63" s="16"/>
      <c r="Y63" s="12"/>
      <c r="Z63" s="12"/>
      <c r="AA63" s="12"/>
      <c r="AB63" s="16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6"/>
      <c r="U64" s="12"/>
      <c r="V64" s="12"/>
      <c r="W64" s="12"/>
      <c r="X64" s="16"/>
      <c r="Y64" s="12"/>
      <c r="Z64" s="12"/>
      <c r="AA64" s="12"/>
      <c r="AB64" s="16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66"/>
      <c r="U65" s="35">
        <v>122</v>
      </c>
      <c r="V65" s="35">
        <v>3</v>
      </c>
      <c r="W65" s="35">
        <v>1</v>
      </c>
      <c r="X65" s="66"/>
      <c r="Y65" s="35">
        <v>84</v>
      </c>
      <c r="Z65" s="35"/>
      <c r="AA65" s="35"/>
      <c r="AB65" s="66"/>
      <c r="AC65" s="35"/>
      <c r="AD65" s="35"/>
      <c r="AE65" s="35"/>
      <c r="AF65" s="35"/>
      <c r="AG65" s="47">
        <f t="shared" si="2"/>
        <v>206</v>
      </c>
      <c r="AH65" s="50"/>
      <c r="AI65" s="49">
        <f t="shared" si="0"/>
        <v>3</v>
      </c>
      <c r="AJ65" s="47">
        <f t="shared" si="6"/>
        <v>1</v>
      </c>
      <c r="AK65" s="47">
        <f t="shared" si="3"/>
        <v>0</v>
      </c>
      <c r="AL65" s="47">
        <f t="shared" si="4"/>
        <v>210</v>
      </c>
      <c r="AM65" s="51">
        <v>7.38</v>
      </c>
      <c r="AN65" s="52">
        <v>7.5</v>
      </c>
      <c r="AO65" s="53">
        <f t="shared" si="5"/>
        <v>1575</v>
      </c>
    </row>
    <row r="66" spans="1:45" s="6" customFormat="1" ht="13.5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6"/>
      <c r="U66" s="12"/>
      <c r="V66" s="12"/>
      <c r="W66" s="12"/>
      <c r="X66" s="16"/>
      <c r="Y66" s="12"/>
      <c r="Z66" s="12"/>
      <c r="AA66" s="12"/>
      <c r="AB66" s="16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6"/>
      <c r="U67" s="12"/>
      <c r="V67" s="12"/>
      <c r="W67" s="12"/>
      <c r="X67" s="16"/>
      <c r="Y67" s="12"/>
      <c r="Z67" s="12"/>
      <c r="AA67" s="12"/>
      <c r="AB67" s="16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658</v>
      </c>
      <c r="F68" s="11">
        <f t="shared" ref="F68:AF68" si="7">SUM(F4:F67)</f>
        <v>2</v>
      </c>
      <c r="G68" s="11">
        <f t="shared" si="7"/>
        <v>0</v>
      </c>
      <c r="H68" s="11">
        <f t="shared" si="7"/>
        <v>0</v>
      </c>
      <c r="I68" s="11">
        <f t="shared" si="7"/>
        <v>902</v>
      </c>
      <c r="J68" s="11">
        <f t="shared" si="7"/>
        <v>3</v>
      </c>
      <c r="K68" s="11">
        <f t="shared" si="7"/>
        <v>1</v>
      </c>
      <c r="L68" s="11">
        <f t="shared" si="7"/>
        <v>0</v>
      </c>
      <c r="M68" s="11">
        <f t="shared" si="7"/>
        <v>881</v>
      </c>
      <c r="N68" s="11">
        <f t="shared" si="7"/>
        <v>2</v>
      </c>
      <c r="O68" s="11">
        <f t="shared" si="7"/>
        <v>2</v>
      </c>
      <c r="P68" s="11">
        <f t="shared" si="7"/>
        <v>0</v>
      </c>
      <c r="Q68" s="11">
        <f t="shared" si="7"/>
        <v>0</v>
      </c>
      <c r="R68" s="11">
        <f t="shared" si="7"/>
        <v>0</v>
      </c>
      <c r="S68" s="11">
        <f t="shared" si="7"/>
        <v>0</v>
      </c>
      <c r="T68" s="11">
        <f t="shared" si="7"/>
        <v>0</v>
      </c>
      <c r="U68" s="11">
        <f t="shared" si="7"/>
        <v>956</v>
      </c>
      <c r="V68" s="11">
        <f t="shared" si="7"/>
        <v>4</v>
      </c>
      <c r="W68" s="11">
        <f t="shared" si="7"/>
        <v>2</v>
      </c>
      <c r="X68" s="11">
        <f t="shared" si="7"/>
        <v>0</v>
      </c>
      <c r="Y68" s="11">
        <f t="shared" si="7"/>
        <v>1016</v>
      </c>
      <c r="Z68" s="11">
        <f t="shared" si="7"/>
        <v>0</v>
      </c>
      <c r="AA68" s="11">
        <f t="shared" si="7"/>
        <v>3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4413</v>
      </c>
      <c r="AH68" s="45">
        <f>SUM(AH4:AH67)</f>
        <v>0</v>
      </c>
      <c r="AI68" s="44">
        <f t="shared" ref="AI68:AL68" si="8">SUM(AI4:AI67)</f>
        <v>11</v>
      </c>
      <c r="AJ68" s="44">
        <f t="shared" si="8"/>
        <v>8</v>
      </c>
      <c r="AK68" s="44">
        <f t="shared" si="8"/>
        <v>0</v>
      </c>
      <c r="AL68" s="44">
        <f t="shared" si="8"/>
        <v>4432</v>
      </c>
      <c r="AM68" s="46"/>
      <c r="AN68" s="39"/>
      <c r="AO68" s="40">
        <f>SUM(AO4:AO67)</f>
        <v>77850.53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99.571299638989174</v>
      </c>
      <c r="AH69" s="59">
        <f>SUM(AH68/AL68*100)</f>
        <v>0</v>
      </c>
      <c r="AI69" s="60">
        <f>SUM(AI68/AL68*100)</f>
        <v>0.24819494584837545</v>
      </c>
      <c r="AJ69" s="58">
        <f>SUM(AJ68/AL68*100)</f>
        <v>0.18050541516245489</v>
      </c>
      <c r="AK69" s="58">
        <f>SUM(AK68/AL68*100)</f>
        <v>0</v>
      </c>
      <c r="AL69" s="61"/>
      <c r="AM69" s="41" t="s">
        <v>123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85"/>
      <c r="AL70" s="118">
        <f>SUM(AL68/5)</f>
        <v>886.4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660</v>
      </c>
      <c r="I71" s="3">
        <f>SUM(I68,J68,K68,L68)</f>
        <v>906</v>
      </c>
      <c r="M71" s="4">
        <f>SUM(M68,N68,O68,P68)</f>
        <v>885</v>
      </c>
      <c r="Q71" s="4">
        <f>SUM(Q68,R68,S68,T68)</f>
        <v>0</v>
      </c>
      <c r="U71" s="4">
        <f>SUM(U68,V68,W68,X68)</f>
        <v>962</v>
      </c>
      <c r="Y71" s="4">
        <f>SUM(Y68,Z68,AA68,AB68)</f>
        <v>1019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4432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/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Q70" sqref="AQ70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91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92</v>
      </c>
      <c r="F2" s="96"/>
      <c r="G2" s="96"/>
      <c r="H2" s="97"/>
      <c r="I2" s="98" t="s">
        <v>93</v>
      </c>
      <c r="J2" s="99"/>
      <c r="K2" s="99"/>
      <c r="L2" s="100"/>
      <c r="M2" s="98" t="s">
        <v>94</v>
      </c>
      <c r="N2" s="99"/>
      <c r="O2" s="99"/>
      <c r="P2" s="100"/>
      <c r="Q2" s="98" t="s">
        <v>95</v>
      </c>
      <c r="R2" s="99"/>
      <c r="S2" s="99"/>
      <c r="T2" s="100"/>
      <c r="U2" s="98" t="s">
        <v>96</v>
      </c>
      <c r="V2" s="99"/>
      <c r="W2" s="99"/>
      <c r="X2" s="100"/>
      <c r="Y2" s="98" t="s">
        <v>97</v>
      </c>
      <c r="Z2" s="99"/>
      <c r="AA2" s="99"/>
      <c r="AB2" s="100"/>
      <c r="AC2" s="101" t="s">
        <v>98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1"/>
      <c r="J4" s="11"/>
      <c r="K4" s="11"/>
      <c r="L4" s="11"/>
      <c r="M4" s="12"/>
      <c r="N4" s="12"/>
      <c r="O4" s="12"/>
      <c r="P4" s="16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86</v>
      </c>
      <c r="F5" s="12"/>
      <c r="G5" s="12"/>
      <c r="H5" s="12"/>
      <c r="I5" s="11">
        <v>102</v>
      </c>
      <c r="J5" s="11"/>
      <c r="K5" s="11"/>
      <c r="L5" s="11"/>
      <c r="M5" s="12">
        <v>102</v>
      </c>
      <c r="N5" s="12"/>
      <c r="O5" s="12"/>
      <c r="P5" s="16"/>
      <c r="Q5" s="11">
        <v>94</v>
      </c>
      <c r="R5" s="11"/>
      <c r="S5" s="11"/>
      <c r="T5" s="11"/>
      <c r="U5" s="11">
        <v>102</v>
      </c>
      <c r="V5" s="11"/>
      <c r="W5" s="11"/>
      <c r="X5" s="11"/>
      <c r="Y5" s="11">
        <v>101</v>
      </c>
      <c r="Z5" s="11"/>
      <c r="AA5" s="11">
        <v>1</v>
      </c>
      <c r="AB5" s="11"/>
      <c r="AC5" s="12"/>
      <c r="AD5" s="12"/>
      <c r="AE5" s="12"/>
      <c r="AF5" s="12"/>
      <c r="AG5" s="47">
        <f t="shared" ref="AG5:AG67" si="2">SUM(E5,I5,M5,Q5,U5,Y5,AC5)</f>
        <v>587</v>
      </c>
      <c r="AH5" s="48"/>
      <c r="AI5" s="49">
        <f t="shared" si="0"/>
        <v>0</v>
      </c>
      <c r="AJ5" s="47">
        <f t="shared" si="1"/>
        <v>1</v>
      </c>
      <c r="AK5" s="47">
        <f t="shared" ref="AK5:AK67" si="3">SUM(AF5,AB5,X5,T5,P5,L5,H5)</f>
        <v>0</v>
      </c>
      <c r="AL5" s="47">
        <f t="shared" ref="AL5:AL67" si="4">SUM(AG5:AK5)</f>
        <v>588</v>
      </c>
      <c r="AM5" s="51">
        <v>7.01</v>
      </c>
      <c r="AN5" s="52">
        <v>7.22</v>
      </c>
      <c r="AO5" s="53">
        <f t="shared" ref="AO5:AO67" si="5">SUM(AL5*AN5)</f>
        <v>4245.3599999999997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84</v>
      </c>
      <c r="F6" s="12"/>
      <c r="G6" s="12"/>
      <c r="H6" s="12"/>
      <c r="I6" s="11">
        <v>102</v>
      </c>
      <c r="J6" s="11"/>
      <c r="K6" s="11"/>
      <c r="L6" s="11"/>
      <c r="M6" s="12">
        <v>102</v>
      </c>
      <c r="N6" s="12"/>
      <c r="O6" s="12"/>
      <c r="P6" s="16"/>
      <c r="Q6" s="11">
        <v>102</v>
      </c>
      <c r="R6" s="11"/>
      <c r="S6" s="11"/>
      <c r="T6" s="11"/>
      <c r="U6" s="11">
        <v>102</v>
      </c>
      <c r="V6" s="11"/>
      <c r="W6" s="11"/>
      <c r="X6" s="11"/>
      <c r="Y6" s="11">
        <v>102</v>
      </c>
      <c r="Z6" s="11"/>
      <c r="AA6" s="11"/>
      <c r="AB6" s="11"/>
      <c r="AC6" s="12"/>
      <c r="AD6" s="12"/>
      <c r="AE6" s="12"/>
      <c r="AF6" s="12"/>
      <c r="AG6" s="47">
        <f t="shared" si="2"/>
        <v>594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594</v>
      </c>
      <c r="AM6" s="51">
        <v>7.01</v>
      </c>
      <c r="AN6" s="52">
        <v>7.35</v>
      </c>
      <c r="AO6" s="53">
        <f t="shared" si="5"/>
        <v>4365.8999999999996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1"/>
      <c r="J7" s="11"/>
      <c r="K7" s="11"/>
      <c r="L7" s="11"/>
      <c r="M7" s="12"/>
      <c r="N7" s="12"/>
      <c r="O7" s="12"/>
      <c r="P7" s="16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76</v>
      </c>
      <c r="F8" s="12"/>
      <c r="G8" s="12"/>
      <c r="H8" s="12"/>
      <c r="I8" s="11">
        <v>90</v>
      </c>
      <c r="J8" s="11"/>
      <c r="K8" s="11"/>
      <c r="L8" s="11"/>
      <c r="M8" s="12">
        <v>90</v>
      </c>
      <c r="N8" s="12"/>
      <c r="O8" s="12"/>
      <c r="P8" s="16"/>
      <c r="Q8" s="11">
        <v>90</v>
      </c>
      <c r="R8" s="11"/>
      <c r="S8" s="11"/>
      <c r="T8" s="11"/>
      <c r="U8" s="11">
        <v>89</v>
      </c>
      <c r="V8" s="11">
        <v>1</v>
      </c>
      <c r="W8" s="11"/>
      <c r="X8" s="11"/>
      <c r="Y8" s="11">
        <v>86</v>
      </c>
      <c r="Z8" s="11"/>
      <c r="AA8" s="11"/>
      <c r="AB8" s="11"/>
      <c r="AC8" s="12"/>
      <c r="AD8" s="12"/>
      <c r="AE8" s="12"/>
      <c r="AF8" s="12"/>
      <c r="AG8" s="47">
        <f t="shared" si="2"/>
        <v>521</v>
      </c>
      <c r="AH8" s="48"/>
      <c r="AI8" s="49">
        <f t="shared" si="0"/>
        <v>1</v>
      </c>
      <c r="AJ8" s="47">
        <f t="shared" si="1"/>
        <v>0</v>
      </c>
      <c r="AK8" s="47">
        <f t="shared" si="3"/>
        <v>0</v>
      </c>
      <c r="AL8" s="47">
        <f t="shared" si="4"/>
        <v>522</v>
      </c>
      <c r="AM8" s="51">
        <v>9.69</v>
      </c>
      <c r="AN8" s="52">
        <v>9.6199999999999992</v>
      </c>
      <c r="AO8" s="53">
        <f t="shared" si="5"/>
        <v>5021.6399999999994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1"/>
      <c r="J9" s="11"/>
      <c r="K9" s="11"/>
      <c r="L9" s="11"/>
      <c r="M9" s="12"/>
      <c r="N9" s="12"/>
      <c r="O9" s="12"/>
      <c r="P9" s="16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>
        <v>10</v>
      </c>
      <c r="F10" s="12"/>
      <c r="G10" s="12"/>
      <c r="H10" s="12"/>
      <c r="I10" s="11"/>
      <c r="J10" s="11"/>
      <c r="K10" s="11"/>
      <c r="L10" s="11"/>
      <c r="M10" s="12"/>
      <c r="N10" s="12"/>
      <c r="O10" s="12"/>
      <c r="P10" s="1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2"/>
      <c r="AD10" s="12"/>
      <c r="AE10" s="12"/>
      <c r="AF10" s="12"/>
      <c r="AG10" s="47">
        <f t="shared" si="2"/>
        <v>10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10</v>
      </c>
      <c r="AM10" s="51" t="s">
        <v>66</v>
      </c>
      <c r="AN10" s="52">
        <v>8.64</v>
      </c>
      <c r="AO10" s="53">
        <f t="shared" si="5"/>
        <v>86.4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1"/>
      <c r="J11" s="11"/>
      <c r="K11" s="11"/>
      <c r="L11" s="11"/>
      <c r="M11" s="12"/>
      <c r="N11" s="12"/>
      <c r="O11" s="12"/>
      <c r="P11" s="1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1"/>
      <c r="J12" s="11"/>
      <c r="K12" s="11"/>
      <c r="L12" s="11"/>
      <c r="M12" s="12"/>
      <c r="N12" s="12"/>
      <c r="O12" s="12"/>
      <c r="P12" s="1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2"/>
      <c r="P13" s="1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1"/>
      <c r="J14" s="11"/>
      <c r="K14" s="11"/>
      <c r="L14" s="11"/>
      <c r="M14" s="12"/>
      <c r="N14" s="12"/>
      <c r="O14" s="12"/>
      <c r="P14" s="1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2"/>
      <c r="G15" s="12"/>
      <c r="H15" s="12"/>
      <c r="I15" s="11"/>
      <c r="J15" s="11"/>
      <c r="K15" s="11"/>
      <c r="L15" s="11"/>
      <c r="M15" s="12"/>
      <c r="N15" s="12"/>
      <c r="O15" s="12"/>
      <c r="P15" s="1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1"/>
      <c r="J16" s="11"/>
      <c r="K16" s="11"/>
      <c r="L16" s="11"/>
      <c r="M16" s="12"/>
      <c r="N16" s="12"/>
      <c r="O16" s="12"/>
      <c r="P16" s="1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2"/>
      <c r="I17" s="11"/>
      <c r="J17" s="11"/>
      <c r="K17" s="11"/>
      <c r="L17" s="11"/>
      <c r="M17" s="12"/>
      <c r="N17" s="12"/>
      <c r="O17" s="12"/>
      <c r="P17" s="1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 t="s">
        <v>76</v>
      </c>
      <c r="AN17" s="52"/>
      <c r="AO17" s="53">
        <f t="shared" si="5"/>
        <v>0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>
        <v>54</v>
      </c>
      <c r="F18" s="12"/>
      <c r="G18" s="12"/>
      <c r="H18" s="12"/>
      <c r="I18" s="11">
        <v>78</v>
      </c>
      <c r="J18" s="11"/>
      <c r="K18" s="11"/>
      <c r="L18" s="11"/>
      <c r="M18" s="12">
        <v>90</v>
      </c>
      <c r="N18" s="12"/>
      <c r="O18" s="12"/>
      <c r="P18" s="16"/>
      <c r="Q18" s="11">
        <v>90</v>
      </c>
      <c r="R18" s="11"/>
      <c r="S18" s="11"/>
      <c r="T18" s="11"/>
      <c r="U18" s="11">
        <v>89</v>
      </c>
      <c r="V18" s="11">
        <v>1</v>
      </c>
      <c r="W18" s="11"/>
      <c r="X18" s="11"/>
      <c r="Y18" s="11">
        <v>90</v>
      </c>
      <c r="Z18" s="11"/>
      <c r="AA18" s="11"/>
      <c r="AB18" s="11"/>
      <c r="AC18" s="12"/>
      <c r="AD18" s="12"/>
      <c r="AE18" s="12"/>
      <c r="AF18" s="12"/>
      <c r="AG18" s="47">
        <f t="shared" si="2"/>
        <v>491</v>
      </c>
      <c r="AH18" s="48"/>
      <c r="AI18" s="49">
        <f t="shared" si="0"/>
        <v>1</v>
      </c>
      <c r="AJ18" s="47">
        <f t="shared" si="1"/>
        <v>0</v>
      </c>
      <c r="AK18" s="47">
        <f t="shared" si="3"/>
        <v>0</v>
      </c>
      <c r="AL18" s="47">
        <f t="shared" si="4"/>
        <v>492</v>
      </c>
      <c r="AM18" s="51" t="s">
        <v>77</v>
      </c>
      <c r="AN18" s="52">
        <v>11.8</v>
      </c>
      <c r="AO18" s="53">
        <f t="shared" si="5"/>
        <v>5805.6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1"/>
      <c r="J19" s="11"/>
      <c r="K19" s="11"/>
      <c r="L19" s="11"/>
      <c r="M19" s="12"/>
      <c r="N19" s="12"/>
      <c r="O19" s="12"/>
      <c r="P19" s="1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1"/>
      <c r="J20" s="11"/>
      <c r="K20" s="11"/>
      <c r="L20" s="11"/>
      <c r="M20" s="12"/>
      <c r="N20" s="12"/>
      <c r="O20" s="12"/>
      <c r="P20" s="16"/>
      <c r="Q20" s="11">
        <v>8</v>
      </c>
      <c r="R20" s="11">
        <v>2</v>
      </c>
      <c r="S20" s="11"/>
      <c r="T20" s="11"/>
      <c r="U20" s="11">
        <v>36</v>
      </c>
      <c r="V20" s="11"/>
      <c r="W20" s="11"/>
      <c r="X20" s="11"/>
      <c r="Y20" s="11">
        <v>35</v>
      </c>
      <c r="Z20" s="11"/>
      <c r="AA20" s="11"/>
      <c r="AB20" s="11"/>
      <c r="AC20" s="12"/>
      <c r="AD20" s="12"/>
      <c r="AE20" s="12"/>
      <c r="AF20" s="12"/>
      <c r="AG20" s="47">
        <f t="shared" si="2"/>
        <v>79</v>
      </c>
      <c r="AH20" s="48"/>
      <c r="AI20" s="49">
        <f t="shared" si="0"/>
        <v>2</v>
      </c>
      <c r="AJ20" s="47">
        <f t="shared" si="1"/>
        <v>0</v>
      </c>
      <c r="AK20" s="47">
        <f t="shared" si="3"/>
        <v>0</v>
      </c>
      <c r="AL20" s="47">
        <f t="shared" si="4"/>
        <v>81</v>
      </c>
      <c r="AM20" s="51">
        <v>16.13</v>
      </c>
      <c r="AN20" s="52">
        <v>15.15</v>
      </c>
      <c r="AO20" s="53">
        <f t="shared" si="5"/>
        <v>1227.1500000000001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1"/>
      <c r="J21" s="11"/>
      <c r="K21" s="11"/>
      <c r="L21" s="11"/>
      <c r="M21" s="12"/>
      <c r="N21" s="12"/>
      <c r="O21" s="12"/>
      <c r="P21" s="1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1"/>
      <c r="J22" s="11"/>
      <c r="K22" s="11"/>
      <c r="L22" s="11"/>
      <c r="M22" s="12"/>
      <c r="N22" s="12"/>
      <c r="O22" s="12"/>
      <c r="P22" s="1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1"/>
      <c r="J23" s="11"/>
      <c r="K23" s="11"/>
      <c r="L23" s="11"/>
      <c r="M23" s="12"/>
      <c r="N23" s="12"/>
      <c r="O23" s="12"/>
      <c r="P23" s="1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2"/>
      <c r="I24" s="11"/>
      <c r="J24" s="11"/>
      <c r="K24" s="11"/>
      <c r="L24" s="11"/>
      <c r="M24" s="12"/>
      <c r="N24" s="12"/>
      <c r="O24" s="12"/>
      <c r="P24" s="1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1"/>
      <c r="J25" s="11"/>
      <c r="K25" s="11"/>
      <c r="L25" s="11"/>
      <c r="M25" s="12"/>
      <c r="N25" s="12"/>
      <c r="O25" s="12"/>
      <c r="P25" s="1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56</v>
      </c>
      <c r="F26" s="12"/>
      <c r="G26" s="12"/>
      <c r="H26" s="12"/>
      <c r="I26" s="11">
        <v>71</v>
      </c>
      <c r="J26" s="11">
        <v>1</v>
      </c>
      <c r="K26" s="11"/>
      <c r="L26" s="11"/>
      <c r="M26" s="12">
        <v>72</v>
      </c>
      <c r="N26" s="12"/>
      <c r="O26" s="12"/>
      <c r="P26" s="16"/>
      <c r="Q26" s="11">
        <v>62</v>
      </c>
      <c r="R26" s="11"/>
      <c r="S26" s="11"/>
      <c r="T26" s="11"/>
      <c r="U26" s="11">
        <v>72</v>
      </c>
      <c r="V26" s="11"/>
      <c r="W26" s="11"/>
      <c r="X26" s="11"/>
      <c r="Y26" s="11">
        <v>60</v>
      </c>
      <c r="Z26" s="11"/>
      <c r="AA26" s="11"/>
      <c r="AB26" s="11"/>
      <c r="AC26" s="12"/>
      <c r="AD26" s="12"/>
      <c r="AE26" s="12"/>
      <c r="AF26" s="12"/>
      <c r="AG26" s="47">
        <f t="shared" si="2"/>
        <v>393</v>
      </c>
      <c r="AH26" s="48"/>
      <c r="AI26" s="49">
        <f t="shared" si="0"/>
        <v>1</v>
      </c>
      <c r="AJ26" s="47">
        <f t="shared" si="1"/>
        <v>0</v>
      </c>
      <c r="AK26" s="47">
        <f t="shared" si="3"/>
        <v>0</v>
      </c>
      <c r="AL26" s="47">
        <f t="shared" si="4"/>
        <v>394</v>
      </c>
      <c r="AM26" s="51" t="s">
        <v>74</v>
      </c>
      <c r="AN26" s="52">
        <v>16.04</v>
      </c>
      <c r="AO26" s="53">
        <f t="shared" si="5"/>
        <v>6319.7599999999993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1"/>
      <c r="J27" s="11"/>
      <c r="K27" s="11"/>
      <c r="L27" s="11"/>
      <c r="M27" s="12"/>
      <c r="N27" s="12"/>
      <c r="O27" s="12"/>
      <c r="P27" s="1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1"/>
      <c r="J28" s="11"/>
      <c r="K28" s="11"/>
      <c r="L28" s="11"/>
      <c r="M28" s="12"/>
      <c r="N28" s="12"/>
      <c r="O28" s="12"/>
      <c r="P28" s="1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1"/>
      <c r="J29" s="11"/>
      <c r="K29" s="11"/>
      <c r="L29" s="11"/>
      <c r="M29" s="12"/>
      <c r="N29" s="12"/>
      <c r="O29" s="12"/>
      <c r="P29" s="1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2"/>
      <c r="I30" s="11"/>
      <c r="J30" s="11"/>
      <c r="K30" s="11"/>
      <c r="L30" s="11"/>
      <c r="M30" s="12"/>
      <c r="N30" s="12"/>
      <c r="O30" s="12"/>
      <c r="P30" s="1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1"/>
      <c r="J31" s="11"/>
      <c r="K31" s="11"/>
      <c r="L31" s="11"/>
      <c r="M31" s="12"/>
      <c r="N31" s="12"/>
      <c r="O31" s="12"/>
      <c r="P31" s="1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>
        <v>17.100000000000001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56</v>
      </c>
      <c r="F32" s="12"/>
      <c r="G32" s="12"/>
      <c r="H32" s="12"/>
      <c r="I32" s="11">
        <v>60</v>
      </c>
      <c r="J32" s="11"/>
      <c r="K32" s="11"/>
      <c r="L32" s="11"/>
      <c r="M32" s="12">
        <v>54</v>
      </c>
      <c r="N32" s="12"/>
      <c r="O32" s="12"/>
      <c r="P32" s="16"/>
      <c r="Q32" s="11">
        <v>70</v>
      </c>
      <c r="R32" s="11"/>
      <c r="S32" s="11"/>
      <c r="T32" s="11"/>
      <c r="U32" s="11">
        <v>59</v>
      </c>
      <c r="V32" s="11"/>
      <c r="W32" s="11">
        <v>1</v>
      </c>
      <c r="X32" s="11"/>
      <c r="Y32" s="11">
        <v>60</v>
      </c>
      <c r="Z32" s="11"/>
      <c r="AA32" s="11"/>
      <c r="AB32" s="11"/>
      <c r="AC32" s="12"/>
      <c r="AD32" s="12"/>
      <c r="AE32" s="12"/>
      <c r="AF32" s="12"/>
      <c r="AG32" s="47">
        <f t="shared" si="2"/>
        <v>359</v>
      </c>
      <c r="AH32" s="48"/>
      <c r="AI32" s="49">
        <f t="shared" si="0"/>
        <v>0</v>
      </c>
      <c r="AJ32" s="47">
        <f t="shared" si="1"/>
        <v>1</v>
      </c>
      <c r="AK32" s="47">
        <f t="shared" si="3"/>
        <v>0</v>
      </c>
      <c r="AL32" s="47">
        <f t="shared" si="4"/>
        <v>360</v>
      </c>
      <c r="AM32" s="51">
        <v>18.899999999999999</v>
      </c>
      <c r="AN32" s="52">
        <v>19.059999999999999</v>
      </c>
      <c r="AO32" s="53">
        <f t="shared" si="5"/>
        <v>6861.5999999999995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1"/>
      <c r="J33" s="11"/>
      <c r="K33" s="11"/>
      <c r="L33" s="11"/>
      <c r="M33" s="12"/>
      <c r="N33" s="12"/>
      <c r="O33" s="12"/>
      <c r="P33" s="1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1"/>
      <c r="J34" s="11"/>
      <c r="K34" s="11"/>
      <c r="L34" s="11"/>
      <c r="M34" s="12"/>
      <c r="N34" s="12"/>
      <c r="O34" s="12"/>
      <c r="P34" s="1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44</v>
      </c>
      <c r="F35" s="12"/>
      <c r="G35" s="12"/>
      <c r="H35" s="12"/>
      <c r="I35" s="11">
        <v>54</v>
      </c>
      <c r="J35" s="11"/>
      <c r="K35" s="11"/>
      <c r="L35" s="11"/>
      <c r="M35" s="12">
        <v>54</v>
      </c>
      <c r="N35" s="12"/>
      <c r="O35" s="12"/>
      <c r="P35" s="16"/>
      <c r="Q35" s="11">
        <v>50</v>
      </c>
      <c r="R35" s="11"/>
      <c r="S35" s="11"/>
      <c r="T35" s="11"/>
      <c r="U35" s="11">
        <v>42</v>
      </c>
      <c r="V35" s="11"/>
      <c r="W35" s="11"/>
      <c r="X35" s="11"/>
      <c r="Y35" s="11">
        <v>40</v>
      </c>
      <c r="Z35" s="11"/>
      <c r="AA35" s="11"/>
      <c r="AB35" s="11"/>
      <c r="AC35" s="12"/>
      <c r="AD35" s="12"/>
      <c r="AE35" s="12"/>
      <c r="AF35" s="12"/>
      <c r="AG35" s="47">
        <f t="shared" si="2"/>
        <v>284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284</v>
      </c>
      <c r="AM35" s="51">
        <v>25.14</v>
      </c>
      <c r="AN35" s="52">
        <v>24.57</v>
      </c>
      <c r="AO35" s="53">
        <f t="shared" si="5"/>
        <v>6977.88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1"/>
      <c r="J36" s="11"/>
      <c r="K36" s="11"/>
      <c r="L36" s="11"/>
      <c r="M36" s="12"/>
      <c r="N36" s="12"/>
      <c r="O36" s="12"/>
      <c r="P36" s="1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1"/>
      <c r="J37" s="11"/>
      <c r="K37" s="11"/>
      <c r="L37" s="11"/>
      <c r="M37" s="12"/>
      <c r="N37" s="12"/>
      <c r="O37" s="12"/>
      <c r="P37" s="1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>
        <v>50</v>
      </c>
      <c r="F38" s="12"/>
      <c r="G38" s="12"/>
      <c r="H38" s="12"/>
      <c r="I38" s="11">
        <v>60</v>
      </c>
      <c r="J38" s="11"/>
      <c r="K38" s="11"/>
      <c r="L38" s="11"/>
      <c r="M38" s="12">
        <v>60</v>
      </c>
      <c r="N38" s="12"/>
      <c r="O38" s="12"/>
      <c r="P38" s="16"/>
      <c r="Q38" s="11">
        <v>60</v>
      </c>
      <c r="R38" s="11"/>
      <c r="S38" s="11"/>
      <c r="T38" s="11"/>
      <c r="U38" s="11">
        <v>60</v>
      </c>
      <c r="V38" s="11"/>
      <c r="W38" s="11"/>
      <c r="X38" s="11"/>
      <c r="Y38" s="11">
        <v>57</v>
      </c>
      <c r="Z38" s="11"/>
      <c r="AA38" s="11">
        <v>1</v>
      </c>
      <c r="AB38" s="11"/>
      <c r="AC38" s="12"/>
      <c r="AD38" s="12"/>
      <c r="AE38" s="12"/>
      <c r="AF38" s="12"/>
      <c r="AG38" s="47">
        <f t="shared" si="2"/>
        <v>347</v>
      </c>
      <c r="AH38" s="48"/>
      <c r="AI38" s="49">
        <f t="shared" si="0"/>
        <v>0</v>
      </c>
      <c r="AJ38" s="47">
        <f t="shared" si="1"/>
        <v>1</v>
      </c>
      <c r="AK38" s="47">
        <f t="shared" si="3"/>
        <v>0</v>
      </c>
      <c r="AL38" s="47">
        <f t="shared" si="4"/>
        <v>348</v>
      </c>
      <c r="AM38" s="51">
        <v>16.39</v>
      </c>
      <c r="AN38" s="52">
        <v>16.32</v>
      </c>
      <c r="AO38" s="53">
        <f t="shared" si="5"/>
        <v>5679.36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>
        <v>42</v>
      </c>
      <c r="F39" s="12"/>
      <c r="G39" s="12"/>
      <c r="H39" s="12"/>
      <c r="I39" s="11">
        <v>54</v>
      </c>
      <c r="J39" s="11"/>
      <c r="K39" s="11"/>
      <c r="L39" s="11"/>
      <c r="M39" s="12">
        <v>53</v>
      </c>
      <c r="N39" s="12"/>
      <c r="O39" s="12">
        <v>1</v>
      </c>
      <c r="P39" s="16"/>
      <c r="Q39" s="11">
        <v>54</v>
      </c>
      <c r="R39" s="11"/>
      <c r="S39" s="11"/>
      <c r="T39" s="11"/>
      <c r="U39" s="11">
        <v>54</v>
      </c>
      <c r="V39" s="11"/>
      <c r="W39" s="11"/>
      <c r="X39" s="11"/>
      <c r="Y39" s="11">
        <v>52</v>
      </c>
      <c r="Z39" s="11"/>
      <c r="AA39" s="11"/>
      <c r="AB39" s="11"/>
      <c r="AC39" s="12"/>
      <c r="AD39" s="12"/>
      <c r="AE39" s="12"/>
      <c r="AF39" s="12"/>
      <c r="AG39" s="47">
        <f t="shared" si="2"/>
        <v>309</v>
      </c>
      <c r="AH39" s="48"/>
      <c r="AI39" s="49">
        <f t="shared" si="0"/>
        <v>0</v>
      </c>
      <c r="AJ39" s="47">
        <f t="shared" si="1"/>
        <v>1</v>
      </c>
      <c r="AK39" s="47">
        <f t="shared" si="3"/>
        <v>0</v>
      </c>
      <c r="AL39" s="47">
        <f t="shared" si="4"/>
        <v>310</v>
      </c>
      <c r="AM39" s="54">
        <v>27.95</v>
      </c>
      <c r="AN39" s="52">
        <v>27.35</v>
      </c>
      <c r="AO39" s="53">
        <f t="shared" si="5"/>
        <v>8478.5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1"/>
      <c r="J40" s="11"/>
      <c r="K40" s="11"/>
      <c r="L40" s="11"/>
      <c r="M40" s="12"/>
      <c r="N40" s="12"/>
      <c r="O40" s="12"/>
      <c r="P40" s="1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87</v>
      </c>
      <c r="F41" s="12">
        <v>1</v>
      </c>
      <c r="G41" s="12"/>
      <c r="H41" s="12"/>
      <c r="I41" s="11">
        <v>108</v>
      </c>
      <c r="J41" s="11"/>
      <c r="K41" s="11"/>
      <c r="L41" s="11"/>
      <c r="M41" s="12">
        <v>108</v>
      </c>
      <c r="N41" s="12"/>
      <c r="O41" s="12"/>
      <c r="P41" s="16"/>
      <c r="Q41" s="11">
        <v>105</v>
      </c>
      <c r="R41" s="11"/>
      <c r="S41" s="11">
        <v>1</v>
      </c>
      <c r="T41" s="11"/>
      <c r="U41" s="11">
        <v>92</v>
      </c>
      <c r="V41" s="11"/>
      <c r="W41" s="11"/>
      <c r="X41" s="11"/>
      <c r="Y41" s="11">
        <v>108</v>
      </c>
      <c r="Z41" s="11"/>
      <c r="AA41" s="11"/>
      <c r="AB41" s="11"/>
      <c r="AC41" s="12"/>
      <c r="AD41" s="12"/>
      <c r="AE41" s="12"/>
      <c r="AF41" s="12"/>
      <c r="AG41" s="47">
        <f t="shared" si="2"/>
        <v>608</v>
      </c>
      <c r="AH41" s="48"/>
      <c r="AI41" s="49">
        <f t="shared" si="0"/>
        <v>1</v>
      </c>
      <c r="AJ41" s="47">
        <f t="shared" si="1"/>
        <v>1</v>
      </c>
      <c r="AK41" s="47">
        <f t="shared" si="3"/>
        <v>0</v>
      </c>
      <c r="AL41" s="47">
        <f t="shared" si="4"/>
        <v>610</v>
      </c>
      <c r="AM41" s="54">
        <v>29.35</v>
      </c>
      <c r="AN41" s="52">
        <v>29.4</v>
      </c>
      <c r="AO41" s="53">
        <f t="shared" si="5"/>
        <v>17934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2"/>
      <c r="G42" s="12"/>
      <c r="H42" s="12"/>
      <c r="I42" s="11"/>
      <c r="J42" s="11"/>
      <c r="K42" s="11"/>
      <c r="L42" s="11"/>
      <c r="M42" s="12"/>
      <c r="N42" s="12"/>
      <c r="O42" s="12"/>
      <c r="P42" s="1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1"/>
      <c r="J43" s="11"/>
      <c r="K43" s="11"/>
      <c r="L43" s="11"/>
      <c r="M43" s="12"/>
      <c r="N43" s="12"/>
      <c r="O43" s="12"/>
      <c r="P43" s="1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1"/>
      <c r="J44" s="11"/>
      <c r="K44" s="11"/>
      <c r="L44" s="11"/>
      <c r="M44" s="12"/>
      <c r="N44" s="12"/>
      <c r="O44" s="12"/>
      <c r="P44" s="1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>
        <v>6</v>
      </c>
      <c r="F45" s="12"/>
      <c r="G45" s="12"/>
      <c r="H45" s="12"/>
      <c r="I45" s="11"/>
      <c r="J45" s="11"/>
      <c r="K45" s="11"/>
      <c r="L45" s="11"/>
      <c r="M45" s="12"/>
      <c r="N45" s="12"/>
      <c r="O45" s="12"/>
      <c r="P45" s="1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2"/>
      <c r="AD45" s="12"/>
      <c r="AE45" s="12"/>
      <c r="AF45" s="12"/>
      <c r="AG45" s="47">
        <f t="shared" si="2"/>
        <v>6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6</v>
      </c>
      <c r="AM45" s="54" t="s">
        <v>90</v>
      </c>
      <c r="AN45" s="52">
        <v>30.07</v>
      </c>
      <c r="AO45" s="53">
        <f t="shared" si="5"/>
        <v>180.42000000000002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30</v>
      </c>
      <c r="F46" s="12"/>
      <c r="G46" s="12"/>
      <c r="H46" s="12"/>
      <c r="I46" s="11">
        <v>42</v>
      </c>
      <c r="J46" s="11"/>
      <c r="K46" s="11"/>
      <c r="L46" s="11"/>
      <c r="M46" s="12">
        <v>48</v>
      </c>
      <c r="N46" s="12"/>
      <c r="O46" s="12"/>
      <c r="P46" s="16"/>
      <c r="Q46" s="11">
        <v>44</v>
      </c>
      <c r="R46" s="11"/>
      <c r="S46" s="11"/>
      <c r="T46" s="11"/>
      <c r="U46" s="11">
        <v>44</v>
      </c>
      <c r="V46" s="11"/>
      <c r="W46" s="11"/>
      <c r="X46" s="11"/>
      <c r="Y46" s="11">
        <v>38</v>
      </c>
      <c r="Z46" s="11"/>
      <c r="AA46" s="11"/>
      <c r="AB46" s="11"/>
      <c r="AC46" s="12"/>
      <c r="AD46" s="12"/>
      <c r="AE46" s="12"/>
      <c r="AF46" s="12"/>
      <c r="AG46" s="47">
        <f t="shared" si="2"/>
        <v>246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246</v>
      </c>
      <c r="AM46" s="54">
        <v>35.5</v>
      </c>
      <c r="AN46" s="52">
        <v>33.92</v>
      </c>
      <c r="AO46" s="53">
        <f t="shared" si="5"/>
        <v>8344.32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1"/>
      <c r="J47" s="11"/>
      <c r="K47" s="11"/>
      <c r="L47" s="11"/>
      <c r="M47" s="12"/>
      <c r="N47" s="12"/>
      <c r="O47" s="12"/>
      <c r="P47" s="1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1"/>
      <c r="J48" s="11"/>
      <c r="K48" s="11"/>
      <c r="L48" s="11"/>
      <c r="M48" s="12"/>
      <c r="N48" s="12"/>
      <c r="O48" s="12"/>
      <c r="P48" s="1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1"/>
      <c r="J49" s="11"/>
      <c r="K49" s="11"/>
      <c r="L49" s="11"/>
      <c r="M49" s="12"/>
      <c r="N49" s="12"/>
      <c r="O49" s="12"/>
      <c r="P49" s="1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2"/>
      <c r="I50" s="11"/>
      <c r="J50" s="11"/>
      <c r="K50" s="11"/>
      <c r="L50" s="11"/>
      <c r="M50" s="12"/>
      <c r="N50" s="12"/>
      <c r="O50" s="12"/>
      <c r="P50" s="1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1"/>
      <c r="J51" s="11"/>
      <c r="K51" s="11"/>
      <c r="L51" s="11"/>
      <c r="M51" s="12"/>
      <c r="N51" s="12"/>
      <c r="O51" s="12"/>
      <c r="P51" s="1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1"/>
      <c r="J52" s="11"/>
      <c r="K52" s="11"/>
      <c r="L52" s="11"/>
      <c r="M52" s="12"/>
      <c r="N52" s="12"/>
      <c r="O52" s="12"/>
      <c r="P52" s="1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1"/>
      <c r="J53" s="11"/>
      <c r="K53" s="11"/>
      <c r="L53" s="11"/>
      <c r="M53" s="12"/>
      <c r="N53" s="12"/>
      <c r="O53" s="12"/>
      <c r="P53" s="1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1"/>
      <c r="J54" s="11"/>
      <c r="K54" s="11"/>
      <c r="L54" s="11"/>
      <c r="M54" s="12"/>
      <c r="N54" s="12"/>
      <c r="O54" s="12"/>
      <c r="P54" s="1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1"/>
      <c r="J55" s="11"/>
      <c r="K55" s="11"/>
      <c r="L55" s="11"/>
      <c r="M55" s="12"/>
      <c r="N55" s="12"/>
      <c r="O55" s="12"/>
      <c r="P55" s="1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1"/>
      <c r="J56" s="11"/>
      <c r="K56" s="11"/>
      <c r="L56" s="11"/>
      <c r="M56" s="12"/>
      <c r="N56" s="12"/>
      <c r="O56" s="12"/>
      <c r="P56" s="1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1"/>
      <c r="J57" s="11"/>
      <c r="K57" s="11"/>
      <c r="L57" s="11"/>
      <c r="M57" s="12"/>
      <c r="N57" s="12"/>
      <c r="O57" s="12"/>
      <c r="P57" s="1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3"/>
      <c r="J58" s="13"/>
      <c r="K58" s="13"/>
      <c r="L58" s="13"/>
      <c r="M58" s="12"/>
      <c r="N58" s="12"/>
      <c r="O58" s="12"/>
      <c r="P58" s="1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65"/>
      <c r="F59" s="65"/>
      <c r="G59" s="12"/>
      <c r="H59" s="12"/>
      <c r="I59" s="11"/>
      <c r="J59" s="11"/>
      <c r="K59" s="11"/>
      <c r="L59" s="11"/>
      <c r="M59" s="12"/>
      <c r="N59" s="12"/>
      <c r="O59" s="12"/>
      <c r="P59" s="1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1"/>
      <c r="J60" s="11"/>
      <c r="K60" s="11"/>
      <c r="L60" s="11"/>
      <c r="M60" s="12"/>
      <c r="N60" s="12"/>
      <c r="O60" s="12"/>
      <c r="P60" s="1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1"/>
      <c r="J61" s="11"/>
      <c r="K61" s="11"/>
      <c r="L61" s="11"/>
      <c r="M61" s="12"/>
      <c r="N61" s="12"/>
      <c r="O61" s="12"/>
      <c r="P61" s="1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1"/>
      <c r="J62" s="11"/>
      <c r="K62" s="11"/>
      <c r="L62" s="11"/>
      <c r="M62" s="12"/>
      <c r="N62" s="12"/>
      <c r="O62" s="12"/>
      <c r="P62" s="1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1"/>
      <c r="J63" s="11"/>
      <c r="K63" s="11"/>
      <c r="L63" s="11"/>
      <c r="M63" s="12"/>
      <c r="N63" s="12"/>
      <c r="O63" s="12"/>
      <c r="P63" s="1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1"/>
      <c r="J64" s="11"/>
      <c r="K64" s="11"/>
      <c r="L64" s="11"/>
      <c r="M64" s="12"/>
      <c r="N64" s="12"/>
      <c r="O64" s="12"/>
      <c r="P64" s="1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120</v>
      </c>
      <c r="F65" s="35"/>
      <c r="G65" s="35"/>
      <c r="H65" s="35"/>
      <c r="I65" s="67">
        <v>147</v>
      </c>
      <c r="J65" s="67">
        <v>1</v>
      </c>
      <c r="K65" s="67"/>
      <c r="L65" s="67"/>
      <c r="M65" s="35">
        <v>125</v>
      </c>
      <c r="N65" s="35"/>
      <c r="O65" s="35">
        <v>3</v>
      </c>
      <c r="P65" s="66"/>
      <c r="Q65" s="67">
        <v>147</v>
      </c>
      <c r="R65" s="67">
        <v>1</v>
      </c>
      <c r="S65" s="67"/>
      <c r="T65" s="67"/>
      <c r="U65" s="67">
        <v>146</v>
      </c>
      <c r="V65" s="67"/>
      <c r="W65" s="67"/>
      <c r="X65" s="67"/>
      <c r="Y65" s="67">
        <v>146</v>
      </c>
      <c r="Z65" s="67"/>
      <c r="AA65" s="67"/>
      <c r="AB65" s="67"/>
      <c r="AC65" s="35"/>
      <c r="AD65" s="35"/>
      <c r="AE65" s="35"/>
      <c r="AF65" s="35"/>
      <c r="AG65" s="47">
        <f t="shared" si="2"/>
        <v>831</v>
      </c>
      <c r="AH65" s="50"/>
      <c r="AI65" s="49">
        <f t="shared" si="0"/>
        <v>2</v>
      </c>
      <c r="AJ65" s="47">
        <f t="shared" si="6"/>
        <v>3</v>
      </c>
      <c r="AK65" s="47">
        <f t="shared" si="3"/>
        <v>0</v>
      </c>
      <c r="AL65" s="47">
        <f t="shared" si="4"/>
        <v>836</v>
      </c>
      <c r="AM65" s="51" t="s">
        <v>86</v>
      </c>
      <c r="AN65" s="52">
        <v>7.79</v>
      </c>
      <c r="AO65" s="53">
        <f t="shared" si="5"/>
        <v>6512.44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1"/>
      <c r="J66" s="11"/>
      <c r="K66" s="11"/>
      <c r="L66" s="11"/>
      <c r="M66" s="12"/>
      <c r="N66" s="12"/>
      <c r="O66" s="12"/>
      <c r="P66" s="1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1"/>
      <c r="G67" s="11"/>
      <c r="H67" s="11"/>
      <c r="I67" s="11"/>
      <c r="J67" s="11"/>
      <c r="K67" s="11"/>
      <c r="L67" s="11"/>
      <c r="M67" s="12"/>
      <c r="N67" s="12"/>
      <c r="O67" s="12"/>
      <c r="P67" s="1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801</v>
      </c>
      <c r="F68" s="11">
        <f t="shared" ref="F68:AF68" si="7">SUM(F4:F67)</f>
        <v>1</v>
      </c>
      <c r="G68" s="11">
        <f t="shared" si="7"/>
        <v>0</v>
      </c>
      <c r="H68" s="11">
        <f t="shared" si="7"/>
        <v>0</v>
      </c>
      <c r="I68" s="11">
        <f t="shared" si="7"/>
        <v>968</v>
      </c>
      <c r="J68" s="11">
        <f t="shared" si="7"/>
        <v>2</v>
      </c>
      <c r="K68" s="11">
        <f t="shared" si="7"/>
        <v>0</v>
      </c>
      <c r="L68" s="11">
        <f t="shared" si="7"/>
        <v>0</v>
      </c>
      <c r="M68" s="11">
        <f t="shared" si="7"/>
        <v>958</v>
      </c>
      <c r="N68" s="11">
        <f t="shared" si="7"/>
        <v>0</v>
      </c>
      <c r="O68" s="11">
        <f t="shared" si="7"/>
        <v>4</v>
      </c>
      <c r="P68" s="11">
        <f t="shared" si="7"/>
        <v>0</v>
      </c>
      <c r="Q68" s="11">
        <f t="shared" si="7"/>
        <v>976</v>
      </c>
      <c r="R68" s="11">
        <f t="shared" si="7"/>
        <v>3</v>
      </c>
      <c r="S68" s="11">
        <f t="shared" si="7"/>
        <v>1</v>
      </c>
      <c r="T68" s="11">
        <f t="shared" si="7"/>
        <v>0</v>
      </c>
      <c r="U68" s="11">
        <f t="shared" si="7"/>
        <v>987</v>
      </c>
      <c r="V68" s="11">
        <f t="shared" si="7"/>
        <v>2</v>
      </c>
      <c r="W68" s="11">
        <f t="shared" si="7"/>
        <v>1</v>
      </c>
      <c r="X68" s="11">
        <f t="shared" si="7"/>
        <v>0</v>
      </c>
      <c r="Y68" s="11">
        <f t="shared" si="7"/>
        <v>975</v>
      </c>
      <c r="Z68" s="11">
        <f t="shared" si="7"/>
        <v>0</v>
      </c>
      <c r="AA68" s="11">
        <f t="shared" si="7"/>
        <v>2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5665</v>
      </c>
      <c r="AH68" s="45">
        <f>SUM(AH4:AH67)</f>
        <v>0</v>
      </c>
      <c r="AI68" s="44">
        <f t="shared" ref="AI68:AL68" si="8">SUM(AI4:AI67)</f>
        <v>8</v>
      </c>
      <c r="AJ68" s="44">
        <f t="shared" si="8"/>
        <v>8</v>
      </c>
      <c r="AK68" s="44">
        <f t="shared" si="8"/>
        <v>0</v>
      </c>
      <c r="AL68" s="44">
        <f t="shared" si="8"/>
        <v>5681</v>
      </c>
      <c r="AM68" s="46"/>
      <c r="AN68" s="39"/>
      <c r="AO68" s="40">
        <f>SUM(AO4:AO67)</f>
        <v>88040.329999999987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0"/>
      <c r="AD69" s="10"/>
      <c r="AE69" s="10"/>
      <c r="AF69" s="10"/>
      <c r="AG69" s="58">
        <f>SUM(AG68/AL68*100)</f>
        <v>99.718359443759894</v>
      </c>
      <c r="AH69" s="59">
        <f>SUM(AH68/AL68*100)</f>
        <v>0</v>
      </c>
      <c r="AI69" s="60">
        <f>SUM(AI68/AL68*100)</f>
        <v>0.1408202781200493</v>
      </c>
      <c r="AJ69" s="58">
        <f>SUM(AJ68/AL68*100)</f>
        <v>0.1408202781200493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0"/>
      <c r="AL70" s="118">
        <f>SUM(AL68/6)</f>
        <v>946.83333333333337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802</v>
      </c>
      <c r="I71" s="3">
        <f>SUM(I68,J68,K68,L68)</f>
        <v>970</v>
      </c>
      <c r="M71" s="4">
        <f>SUM(M68,N68,O68,P68)</f>
        <v>962</v>
      </c>
      <c r="Q71" s="4">
        <f>SUM(Q68,R68,S68,T68)</f>
        <v>980</v>
      </c>
      <c r="U71" s="4">
        <f>SUM(U68,V68,W68,X68)</f>
        <v>990</v>
      </c>
      <c r="Y71" s="4">
        <f>SUM(Y68,Z68,AA68,AB68)</f>
        <v>977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5681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227.15"/>
        <filter val="17,934.00"/>
        <filter val="180.42"/>
        <filter val="4,245.36"/>
        <filter val="4,365.90"/>
        <filter val="5,021.64"/>
        <filter val="5,679.36"/>
        <filter val="5,805.60"/>
        <filter val="6,319.76"/>
        <filter val="6,512.44"/>
        <filter val="6,861.60"/>
        <filter val="6,977.88"/>
        <filter val="8,344.32"/>
        <filter val="8,478.50"/>
        <filter val="86.40"/>
        <filter val="88,040.3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Q20" sqref="AQ20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99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100</v>
      </c>
      <c r="F2" s="96"/>
      <c r="G2" s="96"/>
      <c r="H2" s="97"/>
      <c r="I2" s="98" t="s">
        <v>101</v>
      </c>
      <c r="J2" s="99"/>
      <c r="K2" s="99"/>
      <c r="L2" s="100"/>
      <c r="M2" s="98" t="s">
        <v>102</v>
      </c>
      <c r="N2" s="99"/>
      <c r="O2" s="99"/>
      <c r="P2" s="100"/>
      <c r="Q2" s="98" t="s">
        <v>103</v>
      </c>
      <c r="R2" s="99"/>
      <c r="S2" s="99"/>
      <c r="T2" s="100"/>
      <c r="U2" s="98" t="s">
        <v>104</v>
      </c>
      <c r="V2" s="99"/>
      <c r="W2" s="99"/>
      <c r="X2" s="100"/>
      <c r="Y2" s="98" t="s">
        <v>105</v>
      </c>
      <c r="Z2" s="99"/>
      <c r="AA2" s="99"/>
      <c r="AB2" s="100"/>
      <c r="AC2" s="101" t="s">
        <v>106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3"/>
      <c r="H4" s="13"/>
      <c r="I4" s="12"/>
      <c r="J4" s="12"/>
      <c r="K4" s="13"/>
      <c r="L4" s="13"/>
      <c r="M4" s="12"/>
      <c r="N4" s="12"/>
      <c r="O4" s="13"/>
      <c r="P4" s="13"/>
      <c r="Q4" s="12"/>
      <c r="R4" s="12"/>
      <c r="S4" s="12"/>
      <c r="T4" s="12"/>
      <c r="U4" s="12"/>
      <c r="V4" s="13"/>
      <c r="W4" s="13"/>
      <c r="X4" s="13"/>
      <c r="Y4" s="13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82</v>
      </c>
      <c r="F5" s="12"/>
      <c r="G5" s="13"/>
      <c r="H5" s="13"/>
      <c r="I5" s="12">
        <v>28</v>
      </c>
      <c r="J5" s="12"/>
      <c r="K5" s="13"/>
      <c r="L5" s="13"/>
      <c r="M5" s="12"/>
      <c r="N5" s="12"/>
      <c r="O5" s="12"/>
      <c r="P5" s="12"/>
      <c r="Q5" s="12"/>
      <c r="R5" s="12"/>
      <c r="S5" s="12"/>
      <c r="T5" s="12"/>
      <c r="U5" s="12"/>
      <c r="V5" s="13"/>
      <c r="W5" s="13"/>
      <c r="X5" s="13"/>
      <c r="Y5" s="12"/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110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110</v>
      </c>
      <c r="AM5" s="51">
        <v>7.01</v>
      </c>
      <c r="AN5" s="52">
        <v>7.18</v>
      </c>
      <c r="AO5" s="53">
        <f t="shared" ref="AO5:AO67" si="5">SUM(AL5*AN5)</f>
        <v>789.8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82</v>
      </c>
      <c r="F6" s="12"/>
      <c r="G6" s="13"/>
      <c r="H6" s="13"/>
      <c r="I6" s="12">
        <v>22</v>
      </c>
      <c r="J6" s="12"/>
      <c r="K6" s="13"/>
      <c r="L6" s="13"/>
      <c r="M6" s="12">
        <v>84</v>
      </c>
      <c r="N6" s="12"/>
      <c r="O6" s="12"/>
      <c r="P6" s="12"/>
      <c r="Q6" s="12">
        <v>102</v>
      </c>
      <c r="R6" s="12"/>
      <c r="S6" s="12"/>
      <c r="T6" s="12"/>
      <c r="U6" s="12">
        <v>101</v>
      </c>
      <c r="V6" s="13">
        <v>1</v>
      </c>
      <c r="W6" s="13"/>
      <c r="X6" s="13"/>
      <c r="Y6" s="12">
        <v>102</v>
      </c>
      <c r="Z6" s="12"/>
      <c r="AA6" s="12"/>
      <c r="AB6" s="12"/>
      <c r="AC6" s="12"/>
      <c r="AD6" s="12"/>
      <c r="AE6" s="12"/>
      <c r="AF6" s="12"/>
      <c r="AG6" s="47">
        <f t="shared" si="2"/>
        <v>493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494</v>
      </c>
      <c r="AM6" s="51">
        <v>7.01</v>
      </c>
      <c r="AN6" s="52">
        <v>7.16</v>
      </c>
      <c r="AO6" s="53">
        <f t="shared" si="5"/>
        <v>3537.04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3"/>
      <c r="H7" s="13"/>
      <c r="I7" s="12"/>
      <c r="J7" s="12"/>
      <c r="K7" s="13"/>
      <c r="L7" s="13"/>
      <c r="M7" s="12"/>
      <c r="N7" s="12"/>
      <c r="O7" s="12"/>
      <c r="P7" s="12"/>
      <c r="Q7" s="12"/>
      <c r="R7" s="12"/>
      <c r="S7" s="12"/>
      <c r="T7" s="12"/>
      <c r="U7" s="12"/>
      <c r="V7" s="13"/>
      <c r="W7" s="13"/>
      <c r="X7" s="13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/>
      <c r="F8" s="12"/>
      <c r="G8" s="13"/>
      <c r="H8" s="13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3"/>
      <c r="X8" s="13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3"/>
      <c r="H9" s="13"/>
      <c r="I9" s="12"/>
      <c r="J9" s="12"/>
      <c r="K9" s="13"/>
      <c r="L9" s="13"/>
      <c r="M9" s="12"/>
      <c r="N9" s="12"/>
      <c r="O9" s="12"/>
      <c r="P9" s="12"/>
      <c r="Q9" s="12"/>
      <c r="R9" s="12"/>
      <c r="S9" s="12"/>
      <c r="T9" s="12"/>
      <c r="U9" s="12"/>
      <c r="V9" s="13"/>
      <c r="W9" s="13"/>
      <c r="X9" s="13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3"/>
      <c r="H10" s="13"/>
      <c r="I10" s="12"/>
      <c r="J10" s="12"/>
      <c r="K10" s="13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3"/>
      <c r="X10" s="13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3"/>
      <c r="H11" s="13"/>
      <c r="I11" s="12"/>
      <c r="J11" s="12"/>
      <c r="K11" s="13"/>
      <c r="L11" s="13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3"/>
      <c r="X11" s="13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3"/>
      <c r="H12" s="13"/>
      <c r="I12" s="12"/>
      <c r="J12" s="12"/>
      <c r="K12" s="13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3"/>
      <c r="X12" s="13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3"/>
      <c r="H13" s="13"/>
      <c r="I13" s="12"/>
      <c r="J13" s="12"/>
      <c r="K13" s="13"/>
      <c r="L13" s="13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3"/>
      <c r="H14" s="13"/>
      <c r="I14" s="12"/>
      <c r="J14" s="12"/>
      <c r="K14" s="13"/>
      <c r="L14" s="13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3"/>
      <c r="X14" s="13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4</v>
      </c>
      <c r="F15" s="12"/>
      <c r="G15" s="13"/>
      <c r="H15" s="13"/>
      <c r="I15" s="12">
        <v>62</v>
      </c>
      <c r="J15" s="12"/>
      <c r="K15" s="13"/>
      <c r="L15" s="13"/>
      <c r="M15" s="12">
        <v>90</v>
      </c>
      <c r="N15" s="12"/>
      <c r="O15" s="12"/>
      <c r="P15" s="12"/>
      <c r="Q15" s="12">
        <v>86</v>
      </c>
      <c r="R15" s="12"/>
      <c r="S15" s="12"/>
      <c r="T15" s="12"/>
      <c r="U15" s="12">
        <v>90</v>
      </c>
      <c r="V15" s="13"/>
      <c r="W15" s="13"/>
      <c r="X15" s="13"/>
      <c r="Y15" s="12">
        <v>86</v>
      </c>
      <c r="Z15" s="12"/>
      <c r="AA15" s="12"/>
      <c r="AB15" s="12"/>
      <c r="AC15" s="12"/>
      <c r="AD15" s="12"/>
      <c r="AE15" s="12"/>
      <c r="AF15" s="12"/>
      <c r="AG15" s="47">
        <f t="shared" si="2"/>
        <v>418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418</v>
      </c>
      <c r="AM15" s="51">
        <v>10.69</v>
      </c>
      <c r="AN15" s="52">
        <v>10.45</v>
      </c>
      <c r="AO15" s="53">
        <f t="shared" si="5"/>
        <v>4368.0999999999995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3"/>
      <c r="H16" s="13"/>
      <c r="I16" s="12"/>
      <c r="J16" s="12"/>
      <c r="K16" s="13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3"/>
      <c r="X16" s="13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>
        <v>68</v>
      </c>
      <c r="F17" s="12">
        <v>1</v>
      </c>
      <c r="G17" s="13">
        <v>1</v>
      </c>
      <c r="H17" s="13"/>
      <c r="I17" s="13">
        <v>30</v>
      </c>
      <c r="J17" s="12"/>
      <c r="K17" s="12"/>
      <c r="L17" s="13"/>
      <c r="M17" s="12">
        <v>75</v>
      </c>
      <c r="N17" s="12">
        <v>2</v>
      </c>
      <c r="O17" s="12">
        <v>1</v>
      </c>
      <c r="P17" s="12"/>
      <c r="Q17" s="12">
        <v>75</v>
      </c>
      <c r="R17" s="12">
        <v>1</v>
      </c>
      <c r="S17" s="12">
        <v>2</v>
      </c>
      <c r="T17" s="12"/>
      <c r="U17" s="12">
        <v>90</v>
      </c>
      <c r="V17" s="13"/>
      <c r="W17" s="13"/>
      <c r="X17" s="13"/>
      <c r="Y17" s="12">
        <v>88</v>
      </c>
      <c r="Z17" s="12"/>
      <c r="AA17" s="12"/>
      <c r="AB17" s="12"/>
      <c r="AC17" s="12"/>
      <c r="AD17" s="12"/>
      <c r="AE17" s="12"/>
      <c r="AF17" s="12"/>
      <c r="AG17" s="47">
        <f t="shared" si="2"/>
        <v>426</v>
      </c>
      <c r="AH17" s="48"/>
      <c r="AI17" s="49">
        <f t="shared" si="0"/>
        <v>4</v>
      </c>
      <c r="AJ17" s="47">
        <f t="shared" si="1"/>
        <v>4</v>
      </c>
      <c r="AK17" s="47">
        <f t="shared" si="3"/>
        <v>0</v>
      </c>
      <c r="AL17" s="47">
        <f t="shared" si="4"/>
        <v>434</v>
      </c>
      <c r="AM17" s="51" t="s">
        <v>76</v>
      </c>
      <c r="AN17" s="52">
        <v>11.25</v>
      </c>
      <c r="AO17" s="53">
        <f t="shared" si="5"/>
        <v>4882.5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>
        <v>70</v>
      </c>
      <c r="F18" s="12"/>
      <c r="G18" s="13"/>
      <c r="H18" s="13"/>
      <c r="I18" s="13">
        <v>12</v>
      </c>
      <c r="J18" s="12"/>
      <c r="K18" s="12"/>
      <c r="L18" s="13"/>
      <c r="M18" s="12">
        <v>90</v>
      </c>
      <c r="N18" s="12"/>
      <c r="O18" s="12"/>
      <c r="P18" s="12"/>
      <c r="Q18" s="12">
        <v>90</v>
      </c>
      <c r="R18" s="12"/>
      <c r="S18" s="12"/>
      <c r="T18" s="12"/>
      <c r="U18" s="12">
        <v>90</v>
      </c>
      <c r="V18" s="13"/>
      <c r="W18" s="13"/>
      <c r="X18" s="13"/>
      <c r="Y18" s="12">
        <v>90</v>
      </c>
      <c r="Z18" s="12"/>
      <c r="AA18" s="12"/>
      <c r="AB18" s="12"/>
      <c r="AC18" s="12"/>
      <c r="AD18" s="12"/>
      <c r="AE18" s="12"/>
      <c r="AF18" s="12"/>
      <c r="AG18" s="47">
        <f t="shared" si="2"/>
        <v>442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442</v>
      </c>
      <c r="AM18" s="51" t="s">
        <v>77</v>
      </c>
      <c r="AN18" s="52">
        <v>11.76</v>
      </c>
      <c r="AO18" s="53">
        <f t="shared" si="5"/>
        <v>5197.92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3"/>
      <c r="H19" s="13"/>
      <c r="I19" s="13"/>
      <c r="J19" s="12"/>
      <c r="K19" s="12"/>
      <c r="L19" s="13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3"/>
      <c r="X19" s="13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>
        <v>48</v>
      </c>
      <c r="F20" s="12"/>
      <c r="G20" s="13">
        <v>2</v>
      </c>
      <c r="H20" s="13"/>
      <c r="I20" s="13">
        <v>20</v>
      </c>
      <c r="J20" s="12"/>
      <c r="K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3"/>
      <c r="X20" s="13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68</v>
      </c>
      <c r="AH20" s="48"/>
      <c r="AI20" s="49">
        <f t="shared" si="0"/>
        <v>0</v>
      </c>
      <c r="AJ20" s="47">
        <f t="shared" si="1"/>
        <v>2</v>
      </c>
      <c r="AK20" s="47">
        <f t="shared" si="3"/>
        <v>0</v>
      </c>
      <c r="AL20" s="47">
        <f t="shared" si="4"/>
        <v>70</v>
      </c>
      <c r="AM20" s="51">
        <v>16.13</v>
      </c>
      <c r="AN20" s="52">
        <v>15.03</v>
      </c>
      <c r="AO20" s="53">
        <f t="shared" si="5"/>
        <v>1052.0999999999999</v>
      </c>
    </row>
    <row r="21" spans="1:41" s="6" customFormat="1" ht="12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3"/>
      <c r="H21" s="13"/>
      <c r="I21" s="13"/>
      <c r="J21" s="12"/>
      <c r="K21" s="12"/>
      <c r="L21" s="13"/>
      <c r="M21" s="12"/>
      <c r="N21" s="12"/>
      <c r="O21" s="12"/>
      <c r="P21" s="12"/>
      <c r="Q21" s="12"/>
      <c r="R21" s="12"/>
      <c r="S21" s="12"/>
      <c r="T21" s="12"/>
      <c r="U21" s="12">
        <v>48</v>
      </c>
      <c r="V21" s="13"/>
      <c r="W21" s="13"/>
      <c r="X21" s="13"/>
      <c r="Y21" s="12">
        <v>62</v>
      </c>
      <c r="Z21" s="12"/>
      <c r="AA21" s="12"/>
      <c r="AB21" s="12"/>
      <c r="AC21" s="12"/>
      <c r="AD21" s="12"/>
      <c r="AE21" s="12"/>
      <c r="AF21" s="12"/>
      <c r="AG21" s="47">
        <f t="shared" si="2"/>
        <v>110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110</v>
      </c>
      <c r="AM21" s="51" t="s">
        <v>82</v>
      </c>
      <c r="AN21" s="52">
        <v>17.53</v>
      </c>
      <c r="AO21" s="53">
        <f t="shared" si="5"/>
        <v>1928.3000000000002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3"/>
      <c r="H22" s="13"/>
      <c r="I22" s="13"/>
      <c r="J22" s="12"/>
      <c r="K22" s="12"/>
      <c r="L22" s="13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3"/>
      <c r="X22" s="13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3"/>
      <c r="H23" s="13"/>
      <c r="I23" s="13"/>
      <c r="J23" s="12"/>
      <c r="K23" s="12"/>
      <c r="L23" s="13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3"/>
      <c r="X23" s="13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3"/>
      <c r="H24" s="13"/>
      <c r="I24" s="13"/>
      <c r="J24" s="12"/>
      <c r="K24" s="12"/>
      <c r="L24" s="13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3"/>
      <c r="X24" s="13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3"/>
      <c r="H25" s="13"/>
      <c r="I25" s="13"/>
      <c r="J25" s="12"/>
      <c r="K25" s="12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3"/>
      <c r="X25" s="13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hidden="1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/>
      <c r="F26" s="12"/>
      <c r="G26" s="13"/>
      <c r="H26" s="13"/>
      <c r="I26" s="13"/>
      <c r="J26" s="12"/>
      <c r="K26" s="12"/>
      <c r="L26" s="13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3"/>
      <c r="X26" s="13"/>
      <c r="Y26" s="12"/>
      <c r="Z26" s="12"/>
      <c r="AA26" s="12"/>
      <c r="AB26" s="12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 t="s">
        <v>74</v>
      </c>
      <c r="AN26" s="52"/>
      <c r="AO26" s="53">
        <f t="shared" si="5"/>
        <v>0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3"/>
      <c r="H27" s="13"/>
      <c r="I27" s="13"/>
      <c r="J27" s="12"/>
      <c r="K27" s="12"/>
      <c r="L27" s="13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3"/>
      <c r="X27" s="13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3"/>
      <c r="H28" s="13"/>
      <c r="I28" s="13"/>
      <c r="J28" s="12"/>
      <c r="K28" s="12"/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3"/>
      <c r="X28" s="13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3"/>
      <c r="H29" s="13"/>
      <c r="I29" s="13"/>
      <c r="J29" s="12"/>
      <c r="K29" s="12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3"/>
      <c r="X29" s="13"/>
      <c r="Y29" s="12"/>
      <c r="Z29" s="12"/>
      <c r="AA29" s="12"/>
      <c r="AB29" s="12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3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3"/>
      <c r="X30" s="13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>
        <v>48</v>
      </c>
      <c r="F31" s="12"/>
      <c r="G31" s="13"/>
      <c r="H31" s="13"/>
      <c r="I31" s="13">
        <v>38</v>
      </c>
      <c r="J31" s="12"/>
      <c r="K31" s="12"/>
      <c r="L31" s="13"/>
      <c r="M31" s="12">
        <v>60</v>
      </c>
      <c r="N31" s="12"/>
      <c r="O31" s="12"/>
      <c r="P31" s="12"/>
      <c r="Q31" s="12">
        <v>60</v>
      </c>
      <c r="R31" s="12"/>
      <c r="S31" s="12"/>
      <c r="T31" s="12"/>
      <c r="U31" s="12">
        <v>4</v>
      </c>
      <c r="V31" s="13"/>
      <c r="W31" s="13"/>
      <c r="X31" s="13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210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210</v>
      </c>
      <c r="AM31" s="51" t="s">
        <v>107</v>
      </c>
      <c r="AN31" s="52">
        <v>17.57</v>
      </c>
      <c r="AO31" s="53">
        <f t="shared" si="5"/>
        <v>3689.7000000000003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54</v>
      </c>
      <c r="F32" s="12"/>
      <c r="G32" s="13"/>
      <c r="H32" s="13"/>
      <c r="I32" s="13">
        <v>48</v>
      </c>
      <c r="J32" s="12"/>
      <c r="K32" s="12"/>
      <c r="L32" s="13"/>
      <c r="M32" s="12">
        <v>64</v>
      </c>
      <c r="N32" s="12"/>
      <c r="O32" s="12"/>
      <c r="P32" s="12"/>
      <c r="Q32" s="12">
        <v>56</v>
      </c>
      <c r="R32" s="12"/>
      <c r="S32" s="12"/>
      <c r="T32" s="12"/>
      <c r="U32" s="12">
        <v>72</v>
      </c>
      <c r="V32" s="13"/>
      <c r="W32" s="13"/>
      <c r="X32" s="13"/>
      <c r="Y32" s="12">
        <v>28</v>
      </c>
      <c r="Z32" s="12"/>
      <c r="AA32" s="12"/>
      <c r="AB32" s="12"/>
      <c r="AC32" s="12"/>
      <c r="AD32" s="12"/>
      <c r="AE32" s="12"/>
      <c r="AF32" s="12"/>
      <c r="AG32" s="47">
        <f t="shared" si="2"/>
        <v>322</v>
      </c>
      <c r="AH32" s="48"/>
      <c r="AI32" s="49">
        <f t="shared" si="0"/>
        <v>0</v>
      </c>
      <c r="AJ32" s="47">
        <f t="shared" si="1"/>
        <v>0</v>
      </c>
      <c r="AK32" s="47">
        <f t="shared" si="3"/>
        <v>0</v>
      </c>
      <c r="AL32" s="47">
        <f t="shared" si="4"/>
        <v>322</v>
      </c>
      <c r="AM32" s="51">
        <v>18.899999999999999</v>
      </c>
      <c r="AN32" s="52">
        <v>18.8</v>
      </c>
      <c r="AO32" s="53">
        <f t="shared" si="5"/>
        <v>6053.6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3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3"/>
      <c r="X33" s="13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3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  <c r="X34" s="13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42</v>
      </c>
      <c r="F35" s="12"/>
      <c r="G35" s="13"/>
      <c r="H35" s="13"/>
      <c r="I35" s="13">
        <v>36</v>
      </c>
      <c r="J35" s="12"/>
      <c r="K35" s="12"/>
      <c r="L35" s="13"/>
      <c r="M35" s="12">
        <v>54</v>
      </c>
      <c r="N35" s="12"/>
      <c r="O35" s="12"/>
      <c r="P35" s="12"/>
      <c r="Q35" s="12">
        <v>54</v>
      </c>
      <c r="R35" s="12"/>
      <c r="S35" s="12"/>
      <c r="T35" s="12"/>
      <c r="U35" s="12">
        <v>30</v>
      </c>
      <c r="V35" s="13"/>
      <c r="W35" s="13"/>
      <c r="X35" s="13"/>
      <c r="Y35" s="12">
        <v>19</v>
      </c>
      <c r="Z35" s="12"/>
      <c r="AA35" s="12">
        <v>1</v>
      </c>
      <c r="AB35" s="12"/>
      <c r="AC35" s="12"/>
      <c r="AD35" s="12"/>
      <c r="AE35" s="12"/>
      <c r="AF35" s="12"/>
      <c r="AG35" s="47">
        <f t="shared" si="2"/>
        <v>235</v>
      </c>
      <c r="AH35" s="48"/>
      <c r="AI35" s="49">
        <f t="shared" si="0"/>
        <v>0</v>
      </c>
      <c r="AJ35" s="47">
        <f t="shared" si="1"/>
        <v>1</v>
      </c>
      <c r="AK35" s="47">
        <f t="shared" si="3"/>
        <v>0</v>
      </c>
      <c r="AL35" s="47">
        <f t="shared" si="4"/>
        <v>236</v>
      </c>
      <c r="AM35" s="51">
        <v>25.14</v>
      </c>
      <c r="AN35" s="52">
        <v>24.58</v>
      </c>
      <c r="AO35" s="53">
        <f t="shared" si="5"/>
        <v>5800.8799999999992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3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3"/>
      <c r="X36" s="13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>
        <v>48</v>
      </c>
      <c r="F37" s="12"/>
      <c r="G37" s="13"/>
      <c r="H37" s="13"/>
      <c r="I37" s="13">
        <v>26</v>
      </c>
      <c r="J37" s="12"/>
      <c r="K37" s="12"/>
      <c r="L37" s="13"/>
      <c r="M37" s="12">
        <v>44</v>
      </c>
      <c r="N37" s="12"/>
      <c r="O37" s="12"/>
      <c r="P37" s="12"/>
      <c r="Q37" s="12">
        <v>38</v>
      </c>
      <c r="R37" s="12"/>
      <c r="S37" s="12"/>
      <c r="T37" s="12"/>
      <c r="U37" s="12">
        <v>49</v>
      </c>
      <c r="V37" s="13">
        <v>1</v>
      </c>
      <c r="W37" s="13"/>
      <c r="X37" s="13"/>
      <c r="Y37" s="12">
        <v>59</v>
      </c>
      <c r="Z37" s="12">
        <v>1</v>
      </c>
      <c r="AA37" s="12"/>
      <c r="AB37" s="12"/>
      <c r="AC37" s="12"/>
      <c r="AD37" s="12"/>
      <c r="AE37" s="12"/>
      <c r="AF37" s="12"/>
      <c r="AG37" s="47">
        <f t="shared" si="2"/>
        <v>264</v>
      </c>
      <c r="AH37" s="48"/>
      <c r="AI37" s="49">
        <f t="shared" si="0"/>
        <v>2</v>
      </c>
      <c r="AJ37" s="47">
        <f t="shared" si="1"/>
        <v>0</v>
      </c>
      <c r="AK37" s="47">
        <f t="shared" si="3"/>
        <v>0</v>
      </c>
      <c r="AL37" s="47">
        <f t="shared" si="4"/>
        <v>266</v>
      </c>
      <c r="AM37" s="51">
        <v>21.94</v>
      </c>
      <c r="AN37" s="52">
        <v>20.81</v>
      </c>
      <c r="AO37" s="53">
        <f t="shared" si="5"/>
        <v>5535.46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3"/>
      <c r="H38" s="13"/>
      <c r="I38" s="13"/>
      <c r="J38" s="12"/>
      <c r="K38" s="12"/>
      <c r="L38" s="13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3"/>
      <c r="X38" s="13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3"/>
      <c r="H39" s="13"/>
      <c r="I39" s="13"/>
      <c r="J39" s="12"/>
      <c r="K39" s="12"/>
      <c r="L39" s="13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3"/>
      <c r="X39" s="13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3"/>
      <c r="H40" s="13"/>
      <c r="I40" s="13"/>
      <c r="J40" s="12"/>
      <c r="K40" s="12"/>
      <c r="L40" s="13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3"/>
      <c r="X40" s="13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42</v>
      </c>
      <c r="F41" s="12"/>
      <c r="G41" s="13"/>
      <c r="H41" s="13"/>
      <c r="I41" s="13">
        <v>36</v>
      </c>
      <c r="J41" s="12"/>
      <c r="K41" s="12"/>
      <c r="L41" s="13"/>
      <c r="M41" s="12">
        <v>53</v>
      </c>
      <c r="N41" s="12">
        <v>1</v>
      </c>
      <c r="O41" s="12"/>
      <c r="P41" s="12"/>
      <c r="Q41" s="12">
        <v>54</v>
      </c>
      <c r="R41" s="12"/>
      <c r="S41" s="12"/>
      <c r="T41" s="12"/>
      <c r="U41" s="12">
        <v>40</v>
      </c>
      <c r="V41" s="13"/>
      <c r="W41" s="13"/>
      <c r="X41" s="13"/>
      <c r="Y41" s="12">
        <v>20</v>
      </c>
      <c r="Z41" s="12"/>
      <c r="AA41" s="12"/>
      <c r="AB41" s="12"/>
      <c r="AC41" s="12"/>
      <c r="AD41" s="12"/>
      <c r="AE41" s="12"/>
      <c r="AF41" s="12"/>
      <c r="AG41" s="47">
        <f t="shared" si="2"/>
        <v>245</v>
      </c>
      <c r="AH41" s="48"/>
      <c r="AI41" s="49">
        <f t="shared" si="0"/>
        <v>1</v>
      </c>
      <c r="AJ41" s="47">
        <f t="shared" si="1"/>
        <v>0</v>
      </c>
      <c r="AK41" s="47">
        <f t="shared" si="3"/>
        <v>0</v>
      </c>
      <c r="AL41" s="47">
        <f t="shared" si="4"/>
        <v>246</v>
      </c>
      <c r="AM41" s="54">
        <v>29.35</v>
      </c>
      <c r="AN41" s="52">
        <v>29.2</v>
      </c>
      <c r="AO41" s="53">
        <f t="shared" si="5"/>
        <v>7183.2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2"/>
      <c r="G42" s="13"/>
      <c r="H42" s="13"/>
      <c r="I42" s="13"/>
      <c r="J42" s="12"/>
      <c r="K42" s="12"/>
      <c r="L42" s="13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3"/>
      <c r="X42" s="13"/>
      <c r="Y42" s="12">
        <v>22</v>
      </c>
      <c r="Z42" s="12"/>
      <c r="AA42" s="12"/>
      <c r="AB42" s="12"/>
      <c r="AC42" s="12"/>
      <c r="AD42" s="12"/>
      <c r="AE42" s="12"/>
      <c r="AF42" s="12"/>
      <c r="AG42" s="47">
        <f t="shared" si="2"/>
        <v>22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22</v>
      </c>
      <c r="AM42" s="54">
        <v>29.55</v>
      </c>
      <c r="AN42" s="52">
        <v>29.2</v>
      </c>
      <c r="AO42" s="53">
        <f t="shared" si="5"/>
        <v>642.4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3"/>
      <c r="H43" s="13"/>
      <c r="I43" s="13"/>
      <c r="J43" s="12"/>
      <c r="K43" s="12"/>
      <c r="L43" s="13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3"/>
      <c r="X43" s="13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3"/>
      <c r="H44" s="13"/>
      <c r="I44" s="13"/>
      <c r="J44" s="12"/>
      <c r="K44" s="12"/>
      <c r="L44" s="13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3"/>
      <c r="X44" s="13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3"/>
      <c r="H45" s="13"/>
      <c r="I45" s="13"/>
      <c r="J45" s="12"/>
      <c r="K45" s="12"/>
      <c r="L45" s="13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3"/>
      <c r="X45" s="13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28</v>
      </c>
      <c r="F46" s="12"/>
      <c r="G46" s="13"/>
      <c r="H46" s="13"/>
      <c r="I46" s="13">
        <v>30</v>
      </c>
      <c r="J46" s="12"/>
      <c r="K46" s="12"/>
      <c r="L46" s="13"/>
      <c r="M46" s="12">
        <v>13</v>
      </c>
      <c r="N46" s="12"/>
      <c r="O46" s="12">
        <v>1</v>
      </c>
      <c r="P46" s="12"/>
      <c r="Q46" s="12">
        <v>42</v>
      </c>
      <c r="R46" s="12"/>
      <c r="S46" s="12"/>
      <c r="T46" s="12"/>
      <c r="U46" s="12">
        <v>38</v>
      </c>
      <c r="V46" s="13"/>
      <c r="W46" s="13"/>
      <c r="X46" s="13"/>
      <c r="Y46" s="12">
        <v>12</v>
      </c>
      <c r="Z46" s="12"/>
      <c r="AA46" s="12"/>
      <c r="AB46" s="12"/>
      <c r="AC46" s="12"/>
      <c r="AD46" s="12"/>
      <c r="AE46" s="12"/>
      <c r="AF46" s="12"/>
      <c r="AG46" s="47">
        <f t="shared" si="2"/>
        <v>163</v>
      </c>
      <c r="AH46" s="48"/>
      <c r="AI46" s="49">
        <f t="shared" si="0"/>
        <v>0</v>
      </c>
      <c r="AJ46" s="47">
        <f t="shared" si="1"/>
        <v>1</v>
      </c>
      <c r="AK46" s="47">
        <f t="shared" si="3"/>
        <v>0</v>
      </c>
      <c r="AL46" s="47">
        <f t="shared" si="4"/>
        <v>164</v>
      </c>
      <c r="AM46" s="54">
        <v>35.5</v>
      </c>
      <c r="AN46" s="52">
        <v>34.049999999999997</v>
      </c>
      <c r="AO46" s="53">
        <f t="shared" si="5"/>
        <v>5584.2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3"/>
      <c r="H47" s="13"/>
      <c r="I47" s="13"/>
      <c r="J47" s="12"/>
      <c r="K47" s="12"/>
      <c r="L47" s="13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3"/>
      <c r="X47" s="13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3"/>
      <c r="H48" s="13"/>
      <c r="I48" s="13"/>
      <c r="J48" s="12"/>
      <c r="K48" s="12"/>
      <c r="L48" s="13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3"/>
      <c r="X48" s="13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3"/>
      <c r="H49" s="13"/>
      <c r="I49" s="13"/>
      <c r="J49" s="12"/>
      <c r="K49" s="12"/>
      <c r="L49" s="13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3"/>
      <c r="X49" s="13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3"/>
      <c r="H50" s="13"/>
      <c r="I50" s="13"/>
      <c r="J50" s="12"/>
      <c r="K50" s="12"/>
      <c r="L50" s="13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3"/>
      <c r="X50" s="13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3"/>
      <c r="H51" s="13"/>
      <c r="I51" s="13"/>
      <c r="J51" s="12"/>
      <c r="K51" s="12"/>
      <c r="L51" s="13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3"/>
      <c r="X51" s="13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3"/>
      <c r="H52" s="13"/>
      <c r="I52" s="13"/>
      <c r="J52" s="12"/>
      <c r="K52" s="12"/>
      <c r="L52" s="13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3"/>
      <c r="X52" s="13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3"/>
      <c r="H53" s="13"/>
      <c r="I53" s="13"/>
      <c r="J53" s="12"/>
      <c r="K53" s="12"/>
      <c r="L53" s="13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3"/>
      <c r="X53" s="13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>
        <v>18</v>
      </c>
      <c r="F54" s="12"/>
      <c r="G54" s="13"/>
      <c r="H54" s="13"/>
      <c r="I54" s="13">
        <v>14</v>
      </c>
      <c r="J54" s="12"/>
      <c r="K54" s="12"/>
      <c r="L54" s="13"/>
      <c r="M54" s="12"/>
      <c r="N54" s="12"/>
      <c r="O54" s="12"/>
      <c r="P54" s="12"/>
      <c r="Q54" s="12">
        <v>30</v>
      </c>
      <c r="R54" s="12"/>
      <c r="S54" s="12"/>
      <c r="T54" s="12"/>
      <c r="U54" s="12">
        <v>18</v>
      </c>
      <c r="V54" s="13"/>
      <c r="W54" s="13"/>
      <c r="X54" s="13"/>
      <c r="Y54" s="12">
        <v>32</v>
      </c>
      <c r="Z54" s="12"/>
      <c r="AA54" s="12"/>
      <c r="AB54" s="12"/>
      <c r="AC54" s="12"/>
      <c r="AD54" s="12"/>
      <c r="AE54" s="12"/>
      <c r="AF54" s="12"/>
      <c r="AG54" s="47">
        <f t="shared" si="2"/>
        <v>112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112</v>
      </c>
      <c r="AM54" s="54">
        <v>51.25</v>
      </c>
      <c r="AN54" s="52">
        <v>50.8</v>
      </c>
      <c r="AO54" s="53">
        <f t="shared" si="5"/>
        <v>5689.5999999999995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3"/>
      <c r="H55" s="13"/>
      <c r="I55" s="13"/>
      <c r="J55" s="12"/>
      <c r="K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3"/>
      <c r="X55" s="13"/>
      <c r="Y55" s="12"/>
      <c r="Z55" s="12"/>
      <c r="AA55" s="12"/>
      <c r="AB55" s="12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3"/>
      <c r="H56" s="13"/>
      <c r="I56" s="13"/>
      <c r="J56" s="12"/>
      <c r="K56" s="12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3"/>
      <c r="H57" s="13"/>
      <c r="I57" s="13"/>
      <c r="J57" s="12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3"/>
      <c r="H58" s="13"/>
      <c r="I58" s="13"/>
      <c r="J58" s="12"/>
      <c r="K58" s="12"/>
      <c r="L58" s="13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3"/>
      <c r="X58" s="13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3"/>
      <c r="H59" s="13"/>
      <c r="I59" s="13"/>
      <c r="J59" s="12"/>
      <c r="K59" s="12"/>
      <c r="L59" s="13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3"/>
      <c r="X59" s="13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3"/>
      <c r="H60" s="13"/>
      <c r="I60" s="13"/>
      <c r="J60" s="12"/>
      <c r="K60" s="12"/>
      <c r="L60" s="13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3"/>
      <c r="X60" s="13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3"/>
      <c r="H61" s="13"/>
      <c r="I61" s="13"/>
      <c r="J61" s="12"/>
      <c r="K61" s="12"/>
      <c r="L61" s="13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3"/>
      <c r="X61" s="13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3"/>
      <c r="H62" s="13"/>
      <c r="I62" s="13"/>
      <c r="J62" s="12"/>
      <c r="K62" s="12"/>
      <c r="L62" s="13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3"/>
      <c r="X62" s="13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3"/>
      <c r="H63" s="13"/>
      <c r="I63" s="13"/>
      <c r="J63" s="12"/>
      <c r="K63" s="12"/>
      <c r="L63" s="13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3"/>
      <c r="X63" s="13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>
        <v>6</v>
      </c>
      <c r="F64" s="12"/>
      <c r="G64" s="13"/>
      <c r="H64" s="13"/>
      <c r="I64" s="13">
        <v>38</v>
      </c>
      <c r="J64" s="12"/>
      <c r="K64" s="12"/>
      <c r="L64" s="13"/>
      <c r="M64" s="12">
        <v>60</v>
      </c>
      <c r="N64" s="12"/>
      <c r="O64" s="12"/>
      <c r="P64" s="12"/>
      <c r="Q64" s="12">
        <v>54</v>
      </c>
      <c r="R64" s="12"/>
      <c r="S64" s="12"/>
      <c r="T64" s="12"/>
      <c r="U64" s="12">
        <v>44</v>
      </c>
      <c r="V64" s="13"/>
      <c r="W64" s="13"/>
      <c r="X64" s="13"/>
      <c r="Y64" s="12">
        <v>28</v>
      </c>
      <c r="Z64" s="12"/>
      <c r="AA64" s="12"/>
      <c r="AB64" s="12"/>
      <c r="AC64" s="12"/>
      <c r="AD64" s="12"/>
      <c r="AE64" s="12"/>
      <c r="AF64" s="12"/>
      <c r="AG64" s="47">
        <f t="shared" si="2"/>
        <v>230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230</v>
      </c>
      <c r="AM64" s="51">
        <v>20.98</v>
      </c>
      <c r="AN64" s="52">
        <v>20.3</v>
      </c>
      <c r="AO64" s="53">
        <f t="shared" si="5"/>
        <v>4669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117</v>
      </c>
      <c r="F65" s="35">
        <v>1</v>
      </c>
      <c r="G65" s="68"/>
      <c r="H65" s="68"/>
      <c r="I65" s="13">
        <v>90</v>
      </c>
      <c r="J65" s="12"/>
      <c r="K65" s="12"/>
      <c r="L65" s="13"/>
      <c r="M65" s="35">
        <v>134</v>
      </c>
      <c r="N65" s="35"/>
      <c r="O65" s="35"/>
      <c r="P65" s="35"/>
      <c r="Q65" s="35">
        <v>122</v>
      </c>
      <c r="R65" s="35"/>
      <c r="S65" s="35"/>
      <c r="T65" s="35"/>
      <c r="U65" s="35">
        <v>147</v>
      </c>
      <c r="V65" s="68">
        <v>1</v>
      </c>
      <c r="W65" s="68"/>
      <c r="X65" s="68"/>
      <c r="Y65" s="35">
        <v>145</v>
      </c>
      <c r="Z65" s="35">
        <v>1</v>
      </c>
      <c r="AA65" s="35"/>
      <c r="AB65" s="35"/>
      <c r="AC65" s="35"/>
      <c r="AD65" s="35"/>
      <c r="AE65" s="35"/>
      <c r="AF65" s="35"/>
      <c r="AG65" s="47">
        <f t="shared" si="2"/>
        <v>755</v>
      </c>
      <c r="AH65" s="50"/>
      <c r="AI65" s="49">
        <f t="shared" si="0"/>
        <v>3</v>
      </c>
      <c r="AJ65" s="47">
        <f t="shared" si="6"/>
        <v>0</v>
      </c>
      <c r="AK65" s="47">
        <f t="shared" si="3"/>
        <v>0</v>
      </c>
      <c r="AL65" s="47">
        <f t="shared" si="4"/>
        <v>758</v>
      </c>
      <c r="AM65" s="51" t="s">
        <v>86</v>
      </c>
      <c r="AN65" s="52">
        <v>7.25</v>
      </c>
      <c r="AO65" s="53">
        <f t="shared" si="5"/>
        <v>5495.5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3"/>
      <c r="H66" s="13"/>
      <c r="I66" s="68"/>
      <c r="J66" s="35"/>
      <c r="K66" s="35"/>
      <c r="L66" s="68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3"/>
      <c r="X66" s="13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3"/>
      <c r="H67" s="13"/>
      <c r="I67" s="13"/>
      <c r="J67" s="12"/>
      <c r="K67" s="12"/>
      <c r="L67" s="13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3"/>
      <c r="X67" s="13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757</v>
      </c>
      <c r="F68" s="11">
        <f t="shared" ref="F68:AF68" si="7">SUM(F4:F67)</f>
        <v>2</v>
      </c>
      <c r="G68" s="11">
        <f t="shared" si="7"/>
        <v>3</v>
      </c>
      <c r="H68" s="11">
        <f t="shared" si="7"/>
        <v>0</v>
      </c>
      <c r="I68" s="11">
        <f t="shared" si="7"/>
        <v>530</v>
      </c>
      <c r="J68" s="11">
        <f t="shared" si="7"/>
        <v>0</v>
      </c>
      <c r="K68" s="11">
        <f t="shared" si="7"/>
        <v>0</v>
      </c>
      <c r="L68" s="11">
        <f t="shared" si="7"/>
        <v>0</v>
      </c>
      <c r="M68" s="11">
        <f t="shared" si="7"/>
        <v>821</v>
      </c>
      <c r="N68" s="11">
        <f t="shared" si="7"/>
        <v>3</v>
      </c>
      <c r="O68" s="11">
        <f t="shared" si="7"/>
        <v>2</v>
      </c>
      <c r="P68" s="11">
        <f t="shared" si="7"/>
        <v>0</v>
      </c>
      <c r="Q68" s="11">
        <f t="shared" si="7"/>
        <v>863</v>
      </c>
      <c r="R68" s="11">
        <f t="shared" si="7"/>
        <v>1</v>
      </c>
      <c r="S68" s="11">
        <f t="shared" si="7"/>
        <v>2</v>
      </c>
      <c r="T68" s="11">
        <f t="shared" si="7"/>
        <v>0</v>
      </c>
      <c r="U68" s="11">
        <f t="shared" si="7"/>
        <v>861</v>
      </c>
      <c r="V68" s="11">
        <f t="shared" si="7"/>
        <v>3</v>
      </c>
      <c r="W68" s="11">
        <f t="shared" si="7"/>
        <v>0</v>
      </c>
      <c r="X68" s="11">
        <f t="shared" si="7"/>
        <v>0</v>
      </c>
      <c r="Y68" s="11">
        <f t="shared" si="7"/>
        <v>793</v>
      </c>
      <c r="Z68" s="11">
        <f t="shared" si="7"/>
        <v>2</v>
      </c>
      <c r="AA68" s="11">
        <f t="shared" si="7"/>
        <v>1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4625</v>
      </c>
      <c r="AH68" s="45">
        <f>SUM(AH4:AH67)</f>
        <v>0</v>
      </c>
      <c r="AI68" s="44">
        <f t="shared" ref="AI68:AL68" si="8">SUM(AI4:AI67)</f>
        <v>11</v>
      </c>
      <c r="AJ68" s="44">
        <f t="shared" si="8"/>
        <v>8</v>
      </c>
      <c r="AK68" s="44">
        <f t="shared" si="8"/>
        <v>0</v>
      </c>
      <c r="AL68" s="44">
        <f t="shared" si="8"/>
        <v>4644</v>
      </c>
      <c r="AM68" s="46"/>
      <c r="AN68" s="39"/>
      <c r="AO68" s="40">
        <f>SUM(AO4:AO67)</f>
        <v>72099.299999999988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0"/>
      <c r="AD69" s="10"/>
      <c r="AE69" s="10"/>
      <c r="AF69" s="10"/>
      <c r="AG69" s="58">
        <f>SUM(AG68/AL68*100)</f>
        <v>99.590869939707147</v>
      </c>
      <c r="AH69" s="59">
        <f>SUM(AH68/AL68*100)</f>
        <v>0</v>
      </c>
      <c r="AI69" s="60">
        <f>SUM(AI68/AL68*100)</f>
        <v>0.23686477174849266</v>
      </c>
      <c r="AJ69" s="58">
        <f>SUM(AJ68/AL68*100)</f>
        <v>0.17226528854435832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1"/>
      <c r="AL70" s="118">
        <f>SUM(AL68/6)</f>
        <v>774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762</v>
      </c>
      <c r="I71" s="3">
        <f>SUM(I68,J68,K68,L68)</f>
        <v>530</v>
      </c>
      <c r="M71" s="4">
        <f>SUM(M68,N68,O68,P68)</f>
        <v>826</v>
      </c>
      <c r="Q71" s="4">
        <f>SUM(Q68,R68,S68,T68)</f>
        <v>866</v>
      </c>
      <c r="U71" s="4">
        <f>SUM(U68,V68,W68,X68)</f>
        <v>864</v>
      </c>
      <c r="Y71" s="4">
        <f>SUM(Y68,Z68,AA68,AB68)</f>
        <v>796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4644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052.10"/>
        <filter val="1,928.30"/>
        <filter val="3,537.04"/>
        <filter val="3,689.70"/>
        <filter val="4,368.10"/>
        <filter val="4,669.00"/>
        <filter val="4,882.50"/>
        <filter val="5,197.92"/>
        <filter val="5,495.50"/>
        <filter val="5,535.46"/>
        <filter val="5,584.20"/>
        <filter val="5,689.60"/>
        <filter val="5,800.88"/>
        <filter val="6,053.60"/>
        <filter val="642.40"/>
        <filter val="7,183.20"/>
        <filter val="72,099.3"/>
        <filter val="789.80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G75" sqref="AG75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108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109</v>
      </c>
      <c r="F2" s="96"/>
      <c r="G2" s="96"/>
      <c r="H2" s="97"/>
      <c r="I2" s="98" t="s">
        <v>110</v>
      </c>
      <c r="J2" s="99"/>
      <c r="K2" s="99"/>
      <c r="L2" s="100"/>
      <c r="M2" s="98" t="s">
        <v>111</v>
      </c>
      <c r="N2" s="99"/>
      <c r="O2" s="99"/>
      <c r="P2" s="100"/>
      <c r="Q2" s="98" t="s">
        <v>112</v>
      </c>
      <c r="R2" s="99"/>
      <c r="S2" s="99"/>
      <c r="T2" s="100"/>
      <c r="U2" s="98" t="s">
        <v>113</v>
      </c>
      <c r="V2" s="99"/>
      <c r="W2" s="99"/>
      <c r="X2" s="100"/>
      <c r="Y2" s="98" t="s">
        <v>114</v>
      </c>
      <c r="Z2" s="99"/>
      <c r="AA2" s="99"/>
      <c r="AB2" s="100"/>
      <c r="AC2" s="101" t="s">
        <v>115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hidden="1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0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0</v>
      </c>
      <c r="AM5" s="51">
        <v>7.01</v>
      </c>
      <c r="AN5" s="52"/>
      <c r="AO5" s="53">
        <f t="shared" ref="AO5:AO67" si="5">SUM(AL5*AN5)</f>
        <v>0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88</v>
      </c>
      <c r="F6" s="12"/>
      <c r="G6" s="12"/>
      <c r="H6" s="12"/>
      <c r="I6" s="12">
        <v>101</v>
      </c>
      <c r="J6" s="12">
        <v>1</v>
      </c>
      <c r="K6" s="12"/>
      <c r="L6" s="12"/>
      <c r="M6" s="12">
        <v>102</v>
      </c>
      <c r="N6" s="12"/>
      <c r="O6" s="12"/>
      <c r="P6" s="12"/>
      <c r="Q6" s="12">
        <v>102</v>
      </c>
      <c r="R6" s="12"/>
      <c r="S6" s="12"/>
      <c r="T6" s="12"/>
      <c r="U6" s="12">
        <v>102</v>
      </c>
      <c r="V6" s="12"/>
      <c r="W6" s="12"/>
      <c r="X6" s="12"/>
      <c r="Y6" s="12">
        <v>100</v>
      </c>
      <c r="Z6" s="12"/>
      <c r="AA6" s="12"/>
      <c r="AB6" s="12"/>
      <c r="AC6" s="12"/>
      <c r="AD6" s="12"/>
      <c r="AE6" s="12"/>
      <c r="AF6" s="12"/>
      <c r="AG6" s="47">
        <f t="shared" si="2"/>
        <v>595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596</v>
      </c>
      <c r="AM6" s="51">
        <v>7.01</v>
      </c>
      <c r="AN6" s="52">
        <v>7.43</v>
      </c>
      <c r="AO6" s="53">
        <f t="shared" si="5"/>
        <v>4428.28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>
        <v>70</v>
      </c>
      <c r="F10" s="12"/>
      <c r="G10" s="12"/>
      <c r="H10" s="12"/>
      <c r="I10" s="12">
        <v>89</v>
      </c>
      <c r="J10" s="12">
        <v>1</v>
      </c>
      <c r="K10" s="12"/>
      <c r="L10" s="12"/>
      <c r="M10" s="12">
        <v>90</v>
      </c>
      <c r="N10" s="12"/>
      <c r="O10" s="12"/>
      <c r="P10" s="12"/>
      <c r="Q10" s="12">
        <v>89</v>
      </c>
      <c r="R10" s="12">
        <v>1</v>
      </c>
      <c r="S10" s="12"/>
      <c r="T10" s="12"/>
      <c r="U10" s="12">
        <v>90</v>
      </c>
      <c r="V10" s="12"/>
      <c r="W10" s="12"/>
      <c r="X10" s="12"/>
      <c r="Y10" s="12">
        <v>80</v>
      </c>
      <c r="Z10" s="12"/>
      <c r="AA10" s="12"/>
      <c r="AB10" s="12"/>
      <c r="AC10" s="12"/>
      <c r="AD10" s="12"/>
      <c r="AE10" s="12"/>
      <c r="AF10" s="12"/>
      <c r="AG10" s="47">
        <f t="shared" si="2"/>
        <v>508</v>
      </c>
      <c r="AH10" s="48"/>
      <c r="AI10" s="49">
        <f t="shared" si="0"/>
        <v>2</v>
      </c>
      <c r="AJ10" s="47">
        <f t="shared" si="1"/>
        <v>0</v>
      </c>
      <c r="AK10" s="47">
        <f t="shared" si="3"/>
        <v>0</v>
      </c>
      <c r="AL10" s="47">
        <f t="shared" si="4"/>
        <v>510</v>
      </c>
      <c r="AM10" s="51" t="s">
        <v>66</v>
      </c>
      <c r="AN10" s="52">
        <v>9.16</v>
      </c>
      <c r="AO10" s="53">
        <f t="shared" si="5"/>
        <v>4671.6000000000004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>
        <v>76</v>
      </c>
      <c r="F17" s="12"/>
      <c r="G17" s="12"/>
      <c r="H17" s="12"/>
      <c r="I17" s="12">
        <v>90</v>
      </c>
      <c r="J17" s="12"/>
      <c r="K17" s="12"/>
      <c r="L17" s="12"/>
      <c r="M17" s="12">
        <v>90</v>
      </c>
      <c r="N17" s="12"/>
      <c r="O17" s="12"/>
      <c r="P17" s="12"/>
      <c r="Q17" s="12">
        <v>90</v>
      </c>
      <c r="R17" s="12"/>
      <c r="S17" s="12"/>
      <c r="T17" s="12"/>
      <c r="U17" s="12">
        <v>90</v>
      </c>
      <c r="V17" s="12"/>
      <c r="W17" s="12"/>
      <c r="X17" s="12"/>
      <c r="Y17" s="12">
        <v>86</v>
      </c>
      <c r="Z17" s="12"/>
      <c r="AA17" s="12"/>
      <c r="AB17" s="12"/>
      <c r="AC17" s="12"/>
      <c r="AD17" s="12"/>
      <c r="AE17" s="12"/>
      <c r="AF17" s="12"/>
      <c r="AG17" s="47">
        <f t="shared" si="2"/>
        <v>522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522</v>
      </c>
      <c r="AM17" s="51" t="s">
        <v>76</v>
      </c>
      <c r="AN17" s="52">
        <v>11.6</v>
      </c>
      <c r="AO17" s="53">
        <f t="shared" si="5"/>
        <v>6055.2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>
        <v>78</v>
      </c>
      <c r="F18" s="12"/>
      <c r="G18" s="12"/>
      <c r="H18" s="12"/>
      <c r="I18" s="12">
        <v>84</v>
      </c>
      <c r="J18" s="12"/>
      <c r="K18" s="12"/>
      <c r="L18" s="12"/>
      <c r="M18" s="12">
        <v>90</v>
      </c>
      <c r="N18" s="12"/>
      <c r="O18" s="12"/>
      <c r="P18" s="12"/>
      <c r="Q18" s="12">
        <v>90</v>
      </c>
      <c r="R18" s="12"/>
      <c r="S18" s="12"/>
      <c r="T18" s="12"/>
      <c r="U18" s="12">
        <v>88</v>
      </c>
      <c r="V18" s="12"/>
      <c r="W18" s="12"/>
      <c r="X18" s="12"/>
      <c r="Y18" s="12">
        <v>88</v>
      </c>
      <c r="Z18" s="12"/>
      <c r="AA18" s="12"/>
      <c r="AB18" s="12"/>
      <c r="AC18" s="12"/>
      <c r="AD18" s="12"/>
      <c r="AE18" s="12"/>
      <c r="AF18" s="12"/>
      <c r="AG18" s="47">
        <f t="shared" si="2"/>
        <v>518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518</v>
      </c>
      <c r="AM18" s="51" t="s">
        <v>77</v>
      </c>
      <c r="AN18" s="52">
        <v>12.28</v>
      </c>
      <c r="AO18" s="53">
        <f t="shared" si="5"/>
        <v>6361.04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>
        <v>18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18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18</v>
      </c>
      <c r="AM21" s="51" t="s">
        <v>82</v>
      </c>
      <c r="AN21" s="52">
        <v>17.46</v>
      </c>
      <c r="AO21" s="53">
        <f t="shared" si="5"/>
        <v>314.28000000000003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hidden="1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47">
        <f t="shared" si="2"/>
        <v>0</v>
      </c>
      <c r="AH26" s="48"/>
      <c r="AI26" s="49">
        <f t="shared" si="0"/>
        <v>0</v>
      </c>
      <c r="AJ26" s="47">
        <f t="shared" si="1"/>
        <v>0</v>
      </c>
      <c r="AK26" s="47">
        <f t="shared" si="3"/>
        <v>0</v>
      </c>
      <c r="AL26" s="47">
        <f t="shared" si="4"/>
        <v>0</v>
      </c>
      <c r="AM26" s="51" t="s">
        <v>74</v>
      </c>
      <c r="AN26" s="52"/>
      <c r="AO26" s="53">
        <f t="shared" si="5"/>
        <v>0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>
        <v>8</v>
      </c>
      <c r="F30" s="12"/>
      <c r="G30" s="12"/>
      <c r="H30" s="12"/>
      <c r="I30" s="12">
        <v>62</v>
      </c>
      <c r="J30" s="12"/>
      <c r="K30" s="12"/>
      <c r="L30" s="12"/>
      <c r="M30" s="12">
        <v>66</v>
      </c>
      <c r="N30" s="12"/>
      <c r="O30" s="12"/>
      <c r="P30" s="12"/>
      <c r="Q30" s="12">
        <v>66</v>
      </c>
      <c r="R30" s="12"/>
      <c r="S30" s="12"/>
      <c r="T30" s="12"/>
      <c r="U30" s="12">
        <v>66</v>
      </c>
      <c r="V30" s="12"/>
      <c r="W30" s="12"/>
      <c r="X30" s="12"/>
      <c r="Y30" s="12">
        <v>66</v>
      </c>
      <c r="Z30" s="12"/>
      <c r="AA30" s="12"/>
      <c r="AB30" s="12"/>
      <c r="AC30" s="12"/>
      <c r="AD30" s="12"/>
      <c r="AE30" s="12"/>
      <c r="AF30" s="12"/>
      <c r="AG30" s="47">
        <f t="shared" si="2"/>
        <v>334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334</v>
      </c>
      <c r="AM30" s="54">
        <v>17.27</v>
      </c>
      <c r="AN30" s="52">
        <v>17.75</v>
      </c>
      <c r="AO30" s="53">
        <f t="shared" si="5"/>
        <v>5928.5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53</v>
      </c>
      <c r="F32" s="12"/>
      <c r="G32" s="12">
        <v>1</v>
      </c>
      <c r="H32" s="12"/>
      <c r="I32" s="12">
        <v>86</v>
      </c>
      <c r="J32" s="12"/>
      <c r="K32" s="12"/>
      <c r="L32" s="12"/>
      <c r="M32" s="12">
        <v>135</v>
      </c>
      <c r="N32" s="12"/>
      <c r="O32" s="12">
        <v>1</v>
      </c>
      <c r="P32" s="12"/>
      <c r="Q32" s="12">
        <v>134</v>
      </c>
      <c r="R32" s="12"/>
      <c r="S32" s="12"/>
      <c r="T32" s="12"/>
      <c r="U32" s="12">
        <v>131</v>
      </c>
      <c r="V32" s="12"/>
      <c r="W32" s="12">
        <v>1</v>
      </c>
      <c r="X32" s="12"/>
      <c r="Y32" s="12">
        <v>136</v>
      </c>
      <c r="Z32" s="12"/>
      <c r="AA32" s="12"/>
      <c r="AB32" s="12"/>
      <c r="AC32" s="12"/>
      <c r="AD32" s="12"/>
      <c r="AE32" s="12"/>
      <c r="AF32" s="12"/>
      <c r="AG32" s="47">
        <f t="shared" si="2"/>
        <v>675</v>
      </c>
      <c r="AH32" s="48"/>
      <c r="AI32" s="49">
        <f t="shared" si="0"/>
        <v>0</v>
      </c>
      <c r="AJ32" s="47">
        <f t="shared" si="1"/>
        <v>3</v>
      </c>
      <c r="AK32" s="47">
        <f t="shared" si="3"/>
        <v>0</v>
      </c>
      <c r="AL32" s="47">
        <f t="shared" si="4"/>
        <v>678</v>
      </c>
      <c r="AM32" s="51">
        <v>18.899999999999999</v>
      </c>
      <c r="AN32" s="52">
        <v>19.149999999999999</v>
      </c>
      <c r="AO32" s="53">
        <f t="shared" si="5"/>
        <v>12983.699999999999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42</v>
      </c>
      <c r="F35" s="12"/>
      <c r="G35" s="12"/>
      <c r="H35" s="12"/>
      <c r="I35" s="12">
        <v>54</v>
      </c>
      <c r="J35" s="12"/>
      <c r="K35" s="12"/>
      <c r="L35" s="12"/>
      <c r="M35" s="12">
        <v>54</v>
      </c>
      <c r="N35" s="12"/>
      <c r="O35" s="12"/>
      <c r="P35" s="12"/>
      <c r="Q35" s="12">
        <v>54</v>
      </c>
      <c r="R35" s="12"/>
      <c r="S35" s="12"/>
      <c r="T35" s="12"/>
      <c r="U35" s="12">
        <v>54</v>
      </c>
      <c r="V35" s="12"/>
      <c r="W35" s="12"/>
      <c r="X35" s="12"/>
      <c r="Y35" s="12">
        <v>54</v>
      </c>
      <c r="Z35" s="12"/>
      <c r="AA35" s="12"/>
      <c r="AB35" s="12"/>
      <c r="AC35" s="12"/>
      <c r="AD35" s="12"/>
      <c r="AE35" s="12"/>
      <c r="AF35" s="12"/>
      <c r="AG35" s="47">
        <f t="shared" si="2"/>
        <v>312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312</v>
      </c>
      <c r="AM35" s="51">
        <v>25.14</v>
      </c>
      <c r="AN35" s="52">
        <v>24.66</v>
      </c>
      <c r="AO35" s="53">
        <f t="shared" si="5"/>
        <v>7693.92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>
        <v>43</v>
      </c>
      <c r="F37" s="12"/>
      <c r="G37" s="12">
        <v>1</v>
      </c>
      <c r="H37" s="12"/>
      <c r="I37" s="12">
        <v>40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83</v>
      </c>
      <c r="AH37" s="48"/>
      <c r="AI37" s="49">
        <f t="shared" si="0"/>
        <v>0</v>
      </c>
      <c r="AJ37" s="47">
        <f t="shared" si="1"/>
        <v>1</v>
      </c>
      <c r="AK37" s="47">
        <f t="shared" si="3"/>
        <v>0</v>
      </c>
      <c r="AL37" s="47">
        <f t="shared" si="4"/>
        <v>84</v>
      </c>
      <c r="AM37" s="51">
        <v>21.94</v>
      </c>
      <c r="AN37" s="52">
        <v>20.55</v>
      </c>
      <c r="AO37" s="53">
        <f t="shared" si="5"/>
        <v>1726.2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42</v>
      </c>
      <c r="F41" s="12"/>
      <c r="G41" s="12"/>
      <c r="H41" s="12"/>
      <c r="I41" s="12">
        <v>50</v>
      </c>
      <c r="J41" s="12"/>
      <c r="K41" s="12"/>
      <c r="L41" s="12"/>
      <c r="M41" s="12">
        <v>54</v>
      </c>
      <c r="N41" s="12"/>
      <c r="O41" s="12"/>
      <c r="P41" s="12"/>
      <c r="Q41" s="12">
        <v>52</v>
      </c>
      <c r="R41" s="12"/>
      <c r="S41" s="12"/>
      <c r="T41" s="12"/>
      <c r="U41" s="12">
        <v>51</v>
      </c>
      <c r="V41" s="12"/>
      <c r="W41" s="12">
        <v>1</v>
      </c>
      <c r="X41" s="12"/>
      <c r="Y41" s="12">
        <v>46</v>
      </c>
      <c r="Z41" s="12"/>
      <c r="AA41" s="12"/>
      <c r="AB41" s="12"/>
      <c r="AC41" s="12"/>
      <c r="AD41" s="12"/>
      <c r="AE41" s="12"/>
      <c r="AF41" s="12"/>
      <c r="AG41" s="47">
        <f t="shared" si="2"/>
        <v>295</v>
      </c>
      <c r="AH41" s="48"/>
      <c r="AI41" s="49">
        <f t="shared" si="0"/>
        <v>0</v>
      </c>
      <c r="AJ41" s="47">
        <f t="shared" si="1"/>
        <v>1</v>
      </c>
      <c r="AK41" s="47">
        <f t="shared" si="3"/>
        <v>0</v>
      </c>
      <c r="AL41" s="47">
        <f t="shared" si="4"/>
        <v>296</v>
      </c>
      <c r="AM41" s="54">
        <v>29.35</v>
      </c>
      <c r="AN41" s="52">
        <v>29.49</v>
      </c>
      <c r="AO41" s="53">
        <f t="shared" si="5"/>
        <v>8729.0399999999991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37</v>
      </c>
      <c r="F42" s="12"/>
      <c r="G42" s="12">
        <v>1</v>
      </c>
      <c r="H42" s="12"/>
      <c r="I42" s="12">
        <v>54</v>
      </c>
      <c r="J42" s="12"/>
      <c r="K42" s="12"/>
      <c r="L42" s="12"/>
      <c r="M42" s="12">
        <v>24</v>
      </c>
      <c r="N42" s="12"/>
      <c r="O42" s="12"/>
      <c r="P42" s="12"/>
      <c r="Q42" s="12">
        <v>54</v>
      </c>
      <c r="R42" s="12"/>
      <c r="S42" s="12"/>
      <c r="T42" s="12"/>
      <c r="U42" s="12">
        <v>54</v>
      </c>
      <c r="V42" s="12"/>
      <c r="W42" s="12"/>
      <c r="X42" s="12"/>
      <c r="Y42" s="12">
        <v>48</v>
      </c>
      <c r="Z42" s="12">
        <v>1</v>
      </c>
      <c r="AA42" s="12">
        <v>1</v>
      </c>
      <c r="AB42" s="12"/>
      <c r="AC42" s="12"/>
      <c r="AD42" s="12"/>
      <c r="AE42" s="12"/>
      <c r="AF42" s="12"/>
      <c r="AG42" s="47">
        <f t="shared" si="2"/>
        <v>271</v>
      </c>
      <c r="AH42" s="48"/>
      <c r="AI42" s="49">
        <f t="shared" si="0"/>
        <v>1</v>
      </c>
      <c r="AJ42" s="47">
        <f t="shared" si="1"/>
        <v>2</v>
      </c>
      <c r="AK42" s="47">
        <f t="shared" si="3"/>
        <v>0</v>
      </c>
      <c r="AL42" s="47">
        <f t="shared" si="4"/>
        <v>274</v>
      </c>
      <c r="AM42" s="54">
        <v>29.55</v>
      </c>
      <c r="AN42" s="52">
        <v>29.59</v>
      </c>
      <c r="AO42" s="53">
        <f t="shared" si="5"/>
        <v>8107.66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36</v>
      </c>
      <c r="F46" s="12"/>
      <c r="G46" s="12"/>
      <c r="H46" s="12"/>
      <c r="I46" s="12">
        <v>48</v>
      </c>
      <c r="J46" s="12"/>
      <c r="K46" s="12"/>
      <c r="L46" s="12"/>
      <c r="M46" s="12">
        <v>44</v>
      </c>
      <c r="N46" s="12"/>
      <c r="O46" s="12"/>
      <c r="P46" s="12"/>
      <c r="Q46" s="12">
        <v>48</v>
      </c>
      <c r="R46" s="12"/>
      <c r="S46" s="12"/>
      <c r="T46" s="12"/>
      <c r="U46" s="12">
        <v>46</v>
      </c>
      <c r="V46" s="12"/>
      <c r="W46" s="12"/>
      <c r="X46" s="12"/>
      <c r="Y46" s="12">
        <v>47</v>
      </c>
      <c r="Z46" s="12"/>
      <c r="AA46" s="12">
        <v>1</v>
      </c>
      <c r="AB46" s="12"/>
      <c r="AC46" s="12"/>
      <c r="AD46" s="12"/>
      <c r="AE46" s="12"/>
      <c r="AF46" s="12"/>
      <c r="AG46" s="47">
        <f t="shared" si="2"/>
        <v>269</v>
      </c>
      <c r="AH46" s="48"/>
      <c r="AI46" s="49">
        <f t="shared" si="0"/>
        <v>0</v>
      </c>
      <c r="AJ46" s="47">
        <f t="shared" si="1"/>
        <v>1</v>
      </c>
      <c r="AK46" s="47">
        <f t="shared" si="3"/>
        <v>0</v>
      </c>
      <c r="AL46" s="47">
        <f t="shared" si="4"/>
        <v>270</v>
      </c>
      <c r="AM46" s="54">
        <v>35.5</v>
      </c>
      <c r="AN46" s="52">
        <v>34.6</v>
      </c>
      <c r="AO46" s="53">
        <f t="shared" si="5"/>
        <v>9342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hidden="1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0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0</v>
      </c>
      <c r="AM50" s="54">
        <v>38.700000000000003</v>
      </c>
      <c r="AN50" s="52"/>
      <c r="AO50" s="53">
        <f t="shared" si="5"/>
        <v>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>
        <v>30</v>
      </c>
      <c r="F54" s="12"/>
      <c r="G54" s="12"/>
      <c r="H54" s="12"/>
      <c r="I54" s="12">
        <v>24</v>
      </c>
      <c r="J54" s="12"/>
      <c r="K54" s="12"/>
      <c r="L54" s="12"/>
      <c r="M54" s="12">
        <v>34</v>
      </c>
      <c r="N54" s="12"/>
      <c r="O54" s="12"/>
      <c r="P54" s="12"/>
      <c r="Q54" s="12">
        <v>41</v>
      </c>
      <c r="R54" s="12">
        <v>1</v>
      </c>
      <c r="S54" s="12"/>
      <c r="T54" s="12"/>
      <c r="U54" s="12">
        <v>42</v>
      </c>
      <c r="V54" s="12"/>
      <c r="W54" s="12"/>
      <c r="X54" s="12"/>
      <c r="Y54" s="12">
        <v>38</v>
      </c>
      <c r="Z54" s="12"/>
      <c r="AA54" s="12"/>
      <c r="AB54" s="12"/>
      <c r="AC54" s="12"/>
      <c r="AD54" s="12"/>
      <c r="AE54" s="12"/>
      <c r="AF54" s="12"/>
      <c r="AG54" s="47">
        <f t="shared" si="2"/>
        <v>209</v>
      </c>
      <c r="AH54" s="48"/>
      <c r="AI54" s="49">
        <f t="shared" si="0"/>
        <v>1</v>
      </c>
      <c r="AJ54" s="47">
        <f t="shared" si="1"/>
        <v>0</v>
      </c>
      <c r="AK54" s="47">
        <f t="shared" si="3"/>
        <v>0</v>
      </c>
      <c r="AL54" s="47">
        <f t="shared" si="4"/>
        <v>210</v>
      </c>
      <c r="AM54" s="54">
        <v>51.25</v>
      </c>
      <c r="AN54" s="52">
        <v>50.85</v>
      </c>
      <c r="AO54" s="53">
        <f t="shared" si="5"/>
        <v>10678.5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126</v>
      </c>
      <c r="F65" s="35"/>
      <c r="G65" s="35"/>
      <c r="H65" s="35"/>
      <c r="I65" s="35">
        <v>110</v>
      </c>
      <c r="J65" s="35">
        <v>2</v>
      </c>
      <c r="K65" s="35"/>
      <c r="L65" s="35"/>
      <c r="M65" s="35">
        <v>147</v>
      </c>
      <c r="N65" s="35">
        <v>1</v>
      </c>
      <c r="O65" s="35"/>
      <c r="P65" s="35"/>
      <c r="Q65" s="35">
        <v>142</v>
      </c>
      <c r="R65" s="35">
        <v>2</v>
      </c>
      <c r="S65" s="35"/>
      <c r="T65" s="35"/>
      <c r="U65" s="35">
        <v>148</v>
      </c>
      <c r="V65" s="35"/>
      <c r="W65" s="35"/>
      <c r="X65" s="35"/>
      <c r="Y65" s="35">
        <v>146</v>
      </c>
      <c r="Z65" s="35"/>
      <c r="AA65" s="35"/>
      <c r="AB65" s="35"/>
      <c r="AC65" s="35"/>
      <c r="AD65" s="35"/>
      <c r="AE65" s="35"/>
      <c r="AF65" s="35"/>
      <c r="AG65" s="47">
        <f t="shared" si="2"/>
        <v>819</v>
      </c>
      <c r="AH65" s="50"/>
      <c r="AI65" s="49">
        <f t="shared" si="0"/>
        <v>5</v>
      </c>
      <c r="AJ65" s="47">
        <f t="shared" si="6"/>
        <v>0</v>
      </c>
      <c r="AK65" s="47">
        <f t="shared" si="3"/>
        <v>0</v>
      </c>
      <c r="AL65" s="47">
        <f t="shared" si="4"/>
        <v>824</v>
      </c>
      <c r="AM65" s="51">
        <v>7.34</v>
      </c>
      <c r="AN65" s="52">
        <v>7.4</v>
      </c>
      <c r="AO65" s="53">
        <f t="shared" si="5"/>
        <v>6097.6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747</v>
      </c>
      <c r="F68" s="11">
        <f t="shared" ref="F68:AF68" si="7">SUM(F4:F67)</f>
        <v>0</v>
      </c>
      <c r="G68" s="11">
        <f t="shared" si="7"/>
        <v>3</v>
      </c>
      <c r="H68" s="11">
        <f t="shared" si="7"/>
        <v>0</v>
      </c>
      <c r="I68" s="11">
        <f t="shared" si="7"/>
        <v>892</v>
      </c>
      <c r="J68" s="11">
        <f t="shared" si="7"/>
        <v>4</v>
      </c>
      <c r="K68" s="11">
        <f t="shared" si="7"/>
        <v>0</v>
      </c>
      <c r="L68" s="11">
        <f t="shared" si="7"/>
        <v>0</v>
      </c>
      <c r="M68" s="11">
        <f t="shared" si="7"/>
        <v>930</v>
      </c>
      <c r="N68" s="11">
        <f t="shared" si="7"/>
        <v>1</v>
      </c>
      <c r="O68" s="11">
        <f t="shared" si="7"/>
        <v>1</v>
      </c>
      <c r="P68" s="11">
        <f t="shared" si="7"/>
        <v>0</v>
      </c>
      <c r="Q68" s="11">
        <f t="shared" si="7"/>
        <v>962</v>
      </c>
      <c r="R68" s="11">
        <f t="shared" si="7"/>
        <v>4</v>
      </c>
      <c r="S68" s="11">
        <f t="shared" si="7"/>
        <v>0</v>
      </c>
      <c r="T68" s="11">
        <f t="shared" si="7"/>
        <v>0</v>
      </c>
      <c r="U68" s="11">
        <f t="shared" si="7"/>
        <v>962</v>
      </c>
      <c r="V68" s="11">
        <f t="shared" si="7"/>
        <v>0</v>
      </c>
      <c r="W68" s="11">
        <f t="shared" si="7"/>
        <v>2</v>
      </c>
      <c r="X68" s="11">
        <f t="shared" si="7"/>
        <v>0</v>
      </c>
      <c r="Y68" s="11">
        <f t="shared" si="7"/>
        <v>935</v>
      </c>
      <c r="Z68" s="11">
        <f t="shared" si="7"/>
        <v>1</v>
      </c>
      <c r="AA68" s="11">
        <f t="shared" si="7"/>
        <v>2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5428</v>
      </c>
      <c r="AH68" s="45">
        <f>SUM(AH4:AH67)</f>
        <v>0</v>
      </c>
      <c r="AI68" s="44">
        <f t="shared" ref="AI68:AL68" si="8">SUM(AI4:AI67)</f>
        <v>10</v>
      </c>
      <c r="AJ68" s="44">
        <f t="shared" si="8"/>
        <v>8</v>
      </c>
      <c r="AK68" s="44">
        <f t="shared" si="8"/>
        <v>0</v>
      </c>
      <c r="AL68" s="44">
        <f t="shared" si="8"/>
        <v>5446</v>
      </c>
      <c r="AM68" s="46"/>
      <c r="AN68" s="39"/>
      <c r="AO68" s="40">
        <f>SUM(AO4:AO67)</f>
        <v>93117.52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99.669482188762387</v>
      </c>
      <c r="AH69" s="59">
        <f>SUM(AH68/AL68*100)</f>
        <v>0</v>
      </c>
      <c r="AI69" s="60">
        <f>SUM(AI68/AL68*100)</f>
        <v>0.1836210062431142</v>
      </c>
      <c r="AJ69" s="58">
        <f>SUM(AJ68/AL68*100)</f>
        <v>0.14689680499449137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2"/>
      <c r="AL70" s="118">
        <f>SUM(AL68/6)</f>
        <v>907.66666666666663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750</v>
      </c>
      <c r="I71" s="3">
        <f>SUM(I68,J68,K68,L68)</f>
        <v>896</v>
      </c>
      <c r="M71" s="4">
        <f>SUM(M68,N68,O68,P68)</f>
        <v>932</v>
      </c>
      <c r="Q71" s="4">
        <f>SUM(Q68,R68,S68,T68)</f>
        <v>966</v>
      </c>
      <c r="U71" s="4">
        <f>SUM(U68,V68,W68,X68)</f>
        <v>964</v>
      </c>
      <c r="Y71" s="4">
        <f>SUM(Y68,Z68,AA68,AB68)</f>
        <v>938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5446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726.20"/>
        <filter val="10,678.50"/>
        <filter val="12,983.70"/>
        <filter val="314.28"/>
        <filter val="4,428.28"/>
        <filter val="4,671.60"/>
        <filter val="5,928.50"/>
        <filter val="6,055.20"/>
        <filter val="6,097.60"/>
        <filter val="6,361.04"/>
        <filter val="7,693.92"/>
        <filter val="8,107.66"/>
        <filter val="8,729.04"/>
        <filter val="9,342.00"/>
        <filter val="93,117.5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Q71" sqref="AQ71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116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117</v>
      </c>
      <c r="F2" s="96"/>
      <c r="G2" s="96"/>
      <c r="H2" s="97"/>
      <c r="I2" s="98" t="s">
        <v>118</v>
      </c>
      <c r="J2" s="99"/>
      <c r="K2" s="99"/>
      <c r="L2" s="100"/>
      <c r="M2" s="98" t="s">
        <v>119</v>
      </c>
      <c r="N2" s="99"/>
      <c r="O2" s="99"/>
      <c r="P2" s="100"/>
      <c r="Q2" s="98" t="s">
        <v>120</v>
      </c>
      <c r="R2" s="99"/>
      <c r="S2" s="99"/>
      <c r="T2" s="100"/>
      <c r="U2" s="98" t="s">
        <v>121</v>
      </c>
      <c r="V2" s="99"/>
      <c r="W2" s="99"/>
      <c r="X2" s="100"/>
      <c r="Y2" s="98" t="s">
        <v>122</v>
      </c>
      <c r="Z2" s="99"/>
      <c r="AA2" s="99"/>
      <c r="AB2" s="100"/>
      <c r="AC2" s="101" t="s">
        <v>88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90</v>
      </c>
      <c r="F5" s="12"/>
      <c r="G5" s="12"/>
      <c r="H5" s="12"/>
      <c r="I5" s="12">
        <v>102</v>
      </c>
      <c r="J5" s="12"/>
      <c r="K5" s="12"/>
      <c r="L5" s="12"/>
      <c r="M5" s="12"/>
      <c r="N5" s="12"/>
      <c r="O5" s="12"/>
      <c r="P5" s="12"/>
      <c r="Q5" s="12">
        <v>85</v>
      </c>
      <c r="R5" s="12">
        <v>1</v>
      </c>
      <c r="S5" s="12"/>
      <c r="T5" s="12"/>
      <c r="U5" s="12">
        <v>102</v>
      </c>
      <c r="V5" s="12"/>
      <c r="W5" s="12"/>
      <c r="X5" s="12"/>
      <c r="Y5" s="12">
        <v>102</v>
      </c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481</v>
      </c>
      <c r="AH5" s="48"/>
      <c r="AI5" s="49">
        <f t="shared" si="0"/>
        <v>1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482</v>
      </c>
      <c r="AM5" s="51">
        <v>7.01</v>
      </c>
      <c r="AN5" s="52">
        <v>7.19</v>
      </c>
      <c r="AO5" s="53">
        <f t="shared" ref="AO5:AO67" si="5">SUM(AL5*AN5)</f>
        <v>3465.5800000000004</v>
      </c>
      <c r="AQ5" s="7"/>
    </row>
    <row r="6" spans="1:45" s="6" customFormat="1" ht="12" hidden="1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47">
        <f t="shared" si="2"/>
        <v>0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0</v>
      </c>
      <c r="AM6" s="51">
        <v>7.01</v>
      </c>
      <c r="AN6" s="52"/>
      <c r="AO6" s="53">
        <f t="shared" si="5"/>
        <v>0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68</v>
      </c>
      <c r="F8" s="12"/>
      <c r="G8" s="12"/>
      <c r="H8" s="12"/>
      <c r="I8" s="12">
        <v>90</v>
      </c>
      <c r="J8" s="12"/>
      <c r="K8" s="12"/>
      <c r="L8" s="12"/>
      <c r="M8" s="12"/>
      <c r="N8" s="12"/>
      <c r="O8" s="12"/>
      <c r="P8" s="12"/>
      <c r="Q8" s="12">
        <v>74</v>
      </c>
      <c r="R8" s="12"/>
      <c r="S8" s="12"/>
      <c r="T8" s="12"/>
      <c r="U8" s="12">
        <v>90</v>
      </c>
      <c r="V8" s="12"/>
      <c r="W8" s="12"/>
      <c r="X8" s="12"/>
      <c r="Y8" s="12">
        <v>90</v>
      </c>
      <c r="Z8" s="12"/>
      <c r="AA8" s="12"/>
      <c r="AB8" s="12"/>
      <c r="AC8" s="12"/>
      <c r="AD8" s="12"/>
      <c r="AE8" s="12"/>
      <c r="AF8" s="12"/>
      <c r="AG8" s="47">
        <f t="shared" si="2"/>
        <v>412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412</v>
      </c>
      <c r="AM8" s="51">
        <v>9.69</v>
      </c>
      <c r="AN8" s="52">
        <v>9.77</v>
      </c>
      <c r="AO8" s="53">
        <f t="shared" si="5"/>
        <v>4025.24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78</v>
      </c>
      <c r="F15" s="12"/>
      <c r="G15" s="12"/>
      <c r="H15" s="12"/>
      <c r="I15" s="12">
        <v>90</v>
      </c>
      <c r="J15" s="12"/>
      <c r="K15" s="12"/>
      <c r="L15" s="12"/>
      <c r="M15" s="12"/>
      <c r="N15" s="12"/>
      <c r="O15" s="12"/>
      <c r="P15" s="12"/>
      <c r="Q15" s="12">
        <v>73</v>
      </c>
      <c r="R15" s="12">
        <v>1</v>
      </c>
      <c r="S15" s="12"/>
      <c r="T15" s="12"/>
      <c r="U15" s="12">
        <v>90</v>
      </c>
      <c r="V15" s="12"/>
      <c r="W15" s="12"/>
      <c r="X15" s="12"/>
      <c r="Y15" s="12">
        <v>90</v>
      </c>
      <c r="Z15" s="12"/>
      <c r="AA15" s="12"/>
      <c r="AB15" s="12"/>
      <c r="AC15" s="12"/>
      <c r="AD15" s="12"/>
      <c r="AE15" s="12"/>
      <c r="AF15" s="12"/>
      <c r="AG15" s="47">
        <f t="shared" si="2"/>
        <v>421</v>
      </c>
      <c r="AH15" s="48"/>
      <c r="AI15" s="49">
        <f t="shared" si="0"/>
        <v>1</v>
      </c>
      <c r="AJ15" s="47">
        <f t="shared" si="1"/>
        <v>0</v>
      </c>
      <c r="AK15" s="47">
        <f t="shared" si="3"/>
        <v>0</v>
      </c>
      <c r="AL15" s="47">
        <f t="shared" si="4"/>
        <v>422</v>
      </c>
      <c r="AM15" s="51">
        <v>10.69</v>
      </c>
      <c r="AN15" s="52">
        <v>10.49</v>
      </c>
      <c r="AO15" s="53">
        <f t="shared" si="5"/>
        <v>4426.78</v>
      </c>
    </row>
    <row r="16" spans="1:45" s="6" customFormat="1" ht="12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>
        <v>62</v>
      </c>
      <c r="F16" s="12"/>
      <c r="G16" s="12"/>
      <c r="H16" s="12"/>
      <c r="I16" s="12">
        <v>75</v>
      </c>
      <c r="J16" s="12"/>
      <c r="K16" s="12">
        <v>1</v>
      </c>
      <c r="L16" s="12"/>
      <c r="M16" s="12"/>
      <c r="N16" s="12"/>
      <c r="O16" s="12"/>
      <c r="P16" s="12"/>
      <c r="Q16" s="12">
        <v>66</v>
      </c>
      <c r="R16" s="12"/>
      <c r="S16" s="12"/>
      <c r="T16" s="12"/>
      <c r="U16" s="12">
        <v>78</v>
      </c>
      <c r="V16" s="12"/>
      <c r="W16" s="12"/>
      <c r="X16" s="12"/>
      <c r="Y16" s="12">
        <v>66</v>
      </c>
      <c r="Z16" s="12"/>
      <c r="AA16" s="12"/>
      <c r="AB16" s="12"/>
      <c r="AC16" s="12"/>
      <c r="AD16" s="12"/>
      <c r="AE16" s="12"/>
      <c r="AF16" s="12"/>
      <c r="AG16" s="47">
        <f t="shared" si="2"/>
        <v>347</v>
      </c>
      <c r="AH16" s="48"/>
      <c r="AI16" s="49">
        <f t="shared" si="0"/>
        <v>0</v>
      </c>
      <c r="AJ16" s="47">
        <f t="shared" si="1"/>
        <v>1</v>
      </c>
      <c r="AK16" s="47">
        <f t="shared" si="3"/>
        <v>0</v>
      </c>
      <c r="AL16" s="47">
        <f t="shared" si="4"/>
        <v>348</v>
      </c>
      <c r="AM16" s="51">
        <v>13.94</v>
      </c>
      <c r="AN16" s="52">
        <v>13.77</v>
      </c>
      <c r="AO16" s="53">
        <f t="shared" si="5"/>
        <v>4791.96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 t="s">
        <v>76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 t="s">
        <v>77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57</v>
      </c>
      <c r="F26" s="12"/>
      <c r="G26" s="12">
        <v>1</v>
      </c>
      <c r="H26" s="12"/>
      <c r="I26" s="12">
        <v>72</v>
      </c>
      <c r="J26" s="12"/>
      <c r="K26" s="12"/>
      <c r="L26" s="12"/>
      <c r="M26" s="12"/>
      <c r="N26" s="12"/>
      <c r="O26" s="12"/>
      <c r="P26" s="12"/>
      <c r="Q26" s="12">
        <v>56</v>
      </c>
      <c r="R26" s="12"/>
      <c r="S26" s="12"/>
      <c r="T26" s="12"/>
      <c r="U26" s="12">
        <v>70</v>
      </c>
      <c r="V26" s="12">
        <v>2</v>
      </c>
      <c r="W26" s="12"/>
      <c r="X26" s="12"/>
      <c r="Y26" s="12">
        <v>70</v>
      </c>
      <c r="Z26" s="12"/>
      <c r="AA26" s="12"/>
      <c r="AB26" s="12"/>
      <c r="AC26" s="12"/>
      <c r="AD26" s="12"/>
      <c r="AE26" s="12"/>
      <c r="AF26" s="12"/>
      <c r="AG26" s="47">
        <f t="shared" si="2"/>
        <v>325</v>
      </c>
      <c r="AH26" s="48"/>
      <c r="AI26" s="49">
        <f t="shared" si="0"/>
        <v>2</v>
      </c>
      <c r="AJ26" s="47">
        <f t="shared" si="1"/>
        <v>1</v>
      </c>
      <c r="AK26" s="47">
        <f t="shared" si="3"/>
        <v>0</v>
      </c>
      <c r="AL26" s="47">
        <f t="shared" si="4"/>
        <v>328</v>
      </c>
      <c r="AM26" s="51" t="s">
        <v>74</v>
      </c>
      <c r="AN26" s="52">
        <v>16.55</v>
      </c>
      <c r="AO26" s="53">
        <f t="shared" si="5"/>
        <v>5428.4000000000005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116</v>
      </c>
      <c r="F32" s="12"/>
      <c r="G32" s="12"/>
      <c r="H32" s="12"/>
      <c r="I32" s="12">
        <v>138</v>
      </c>
      <c r="J32" s="12"/>
      <c r="K32" s="12"/>
      <c r="L32" s="12"/>
      <c r="M32" s="12"/>
      <c r="N32" s="12"/>
      <c r="O32" s="12"/>
      <c r="P32" s="12"/>
      <c r="Q32" s="12">
        <v>107</v>
      </c>
      <c r="R32" s="12"/>
      <c r="S32" s="12">
        <v>1</v>
      </c>
      <c r="T32" s="12"/>
      <c r="U32" s="12">
        <v>137</v>
      </c>
      <c r="V32" s="12"/>
      <c r="W32" s="12">
        <v>1</v>
      </c>
      <c r="X32" s="12"/>
      <c r="Y32" s="12">
        <v>136</v>
      </c>
      <c r="Z32" s="12"/>
      <c r="AA32" s="12"/>
      <c r="AB32" s="12"/>
      <c r="AC32" s="12"/>
      <c r="AD32" s="12"/>
      <c r="AE32" s="12"/>
      <c r="AF32" s="12"/>
      <c r="AG32" s="47">
        <f t="shared" si="2"/>
        <v>634</v>
      </c>
      <c r="AH32" s="48"/>
      <c r="AI32" s="49">
        <f t="shared" si="0"/>
        <v>0</v>
      </c>
      <c r="AJ32" s="47">
        <f t="shared" si="1"/>
        <v>2</v>
      </c>
      <c r="AK32" s="47">
        <f t="shared" si="3"/>
        <v>0</v>
      </c>
      <c r="AL32" s="47">
        <f t="shared" si="4"/>
        <v>636</v>
      </c>
      <c r="AM32" s="51">
        <v>18.899999999999999</v>
      </c>
      <c r="AN32" s="52">
        <v>19.04</v>
      </c>
      <c r="AO32" s="53">
        <f t="shared" si="5"/>
        <v>12109.439999999999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44</v>
      </c>
      <c r="F35" s="12"/>
      <c r="G35" s="12"/>
      <c r="H35" s="12"/>
      <c r="I35" s="12">
        <v>54</v>
      </c>
      <c r="J35" s="12"/>
      <c r="K35" s="12"/>
      <c r="L35" s="12"/>
      <c r="M35" s="12"/>
      <c r="N35" s="12"/>
      <c r="O35" s="12"/>
      <c r="P35" s="12"/>
      <c r="Q35" s="12">
        <v>42</v>
      </c>
      <c r="R35" s="12"/>
      <c r="S35" s="12"/>
      <c r="T35" s="12"/>
      <c r="U35" s="12">
        <v>54</v>
      </c>
      <c r="V35" s="12"/>
      <c r="W35" s="12"/>
      <c r="X35" s="12"/>
      <c r="Y35" s="12">
        <v>52</v>
      </c>
      <c r="Z35" s="12"/>
      <c r="AA35" s="12"/>
      <c r="AB35" s="12"/>
      <c r="AC35" s="12"/>
      <c r="AD35" s="12"/>
      <c r="AE35" s="12"/>
      <c r="AF35" s="12"/>
      <c r="AG35" s="47">
        <f t="shared" si="2"/>
        <v>246</v>
      </c>
      <c r="AH35" s="48"/>
      <c r="AI35" s="49">
        <f t="shared" si="0"/>
        <v>0</v>
      </c>
      <c r="AJ35" s="47">
        <f t="shared" si="1"/>
        <v>0</v>
      </c>
      <c r="AK35" s="47">
        <f t="shared" si="3"/>
        <v>0</v>
      </c>
      <c r="AL35" s="47">
        <f t="shared" si="4"/>
        <v>246</v>
      </c>
      <c r="AM35" s="51">
        <v>25.14</v>
      </c>
      <c r="AN35" s="52">
        <v>24.4</v>
      </c>
      <c r="AO35" s="53">
        <f t="shared" si="5"/>
        <v>6002.4</v>
      </c>
      <c r="AQ35" s="7"/>
    </row>
    <row r="36" spans="1:43" s="6" customFormat="1" ht="12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2">
        <v>4</v>
      </c>
      <c r="J36" s="12"/>
      <c r="K36" s="12"/>
      <c r="L36" s="12"/>
      <c r="M36" s="12"/>
      <c r="N36" s="12"/>
      <c r="O36" s="12"/>
      <c r="P36" s="12"/>
      <c r="Q36" s="12">
        <v>42</v>
      </c>
      <c r="R36" s="12"/>
      <c r="S36" s="12"/>
      <c r="T36" s="12"/>
      <c r="U36" s="12">
        <v>54</v>
      </c>
      <c r="V36" s="12"/>
      <c r="W36" s="12"/>
      <c r="X36" s="12"/>
      <c r="Y36" s="12">
        <v>38</v>
      </c>
      <c r="Z36" s="12"/>
      <c r="AA36" s="12"/>
      <c r="AB36" s="12"/>
      <c r="AC36" s="12"/>
      <c r="AD36" s="12"/>
      <c r="AE36" s="12"/>
      <c r="AF36" s="12"/>
      <c r="AG36" s="47">
        <f t="shared" si="2"/>
        <v>138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138</v>
      </c>
      <c r="AM36" s="51">
        <v>28.33</v>
      </c>
      <c r="AN36" s="52">
        <v>27.75</v>
      </c>
      <c r="AO36" s="53">
        <f t="shared" si="5"/>
        <v>3829.5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>
        <v>38</v>
      </c>
      <c r="F40" s="12"/>
      <c r="G40" s="12"/>
      <c r="H40" s="12"/>
      <c r="I40" s="12">
        <v>12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50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50</v>
      </c>
      <c r="AM40" s="54">
        <v>28.53</v>
      </c>
      <c r="AN40" s="52">
        <v>29.2</v>
      </c>
      <c r="AO40" s="53">
        <f t="shared" si="5"/>
        <v>1460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43</v>
      </c>
      <c r="F41" s="12">
        <v>1</v>
      </c>
      <c r="G41" s="12"/>
      <c r="H41" s="12"/>
      <c r="I41" s="12">
        <v>54</v>
      </c>
      <c r="J41" s="12"/>
      <c r="K41" s="12"/>
      <c r="L41" s="12"/>
      <c r="M41" s="12"/>
      <c r="N41" s="12"/>
      <c r="O41" s="12"/>
      <c r="P41" s="12"/>
      <c r="Q41" s="12">
        <v>42</v>
      </c>
      <c r="R41" s="12"/>
      <c r="S41" s="12"/>
      <c r="T41" s="12"/>
      <c r="U41" s="12">
        <v>54</v>
      </c>
      <c r="V41" s="12"/>
      <c r="W41" s="12"/>
      <c r="X41" s="12"/>
      <c r="Y41" s="12">
        <v>54</v>
      </c>
      <c r="Z41" s="12"/>
      <c r="AA41" s="12"/>
      <c r="AB41" s="12"/>
      <c r="AC41" s="12"/>
      <c r="AD41" s="12"/>
      <c r="AE41" s="12"/>
      <c r="AF41" s="12"/>
      <c r="AG41" s="47">
        <f t="shared" si="2"/>
        <v>247</v>
      </c>
      <c r="AH41" s="48"/>
      <c r="AI41" s="49">
        <f t="shared" si="0"/>
        <v>1</v>
      </c>
      <c r="AJ41" s="47">
        <f t="shared" si="1"/>
        <v>0</v>
      </c>
      <c r="AK41" s="47">
        <f t="shared" si="3"/>
        <v>0</v>
      </c>
      <c r="AL41" s="47">
        <f t="shared" si="4"/>
        <v>248</v>
      </c>
      <c r="AM41" s="54">
        <v>29.35</v>
      </c>
      <c r="AN41" s="52">
        <v>29.45</v>
      </c>
      <c r="AO41" s="53">
        <f t="shared" si="5"/>
        <v>7303.5999999999995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38</v>
      </c>
      <c r="F42" s="12"/>
      <c r="G42" s="12"/>
      <c r="H42" s="12"/>
      <c r="I42" s="12">
        <v>53</v>
      </c>
      <c r="J42" s="12">
        <v>1</v>
      </c>
      <c r="K42" s="12"/>
      <c r="L42" s="12"/>
      <c r="M42" s="12"/>
      <c r="N42" s="12"/>
      <c r="O42" s="12"/>
      <c r="P42" s="12"/>
      <c r="Q42" s="12">
        <v>42</v>
      </c>
      <c r="R42" s="12"/>
      <c r="S42" s="12"/>
      <c r="T42" s="12"/>
      <c r="U42" s="12">
        <v>54</v>
      </c>
      <c r="V42" s="12"/>
      <c r="W42" s="12"/>
      <c r="X42" s="12"/>
      <c r="Y42" s="12">
        <v>54</v>
      </c>
      <c r="Z42" s="12"/>
      <c r="AA42" s="12"/>
      <c r="AB42" s="12"/>
      <c r="AC42" s="12"/>
      <c r="AD42" s="12"/>
      <c r="AE42" s="12"/>
      <c r="AF42" s="12"/>
      <c r="AG42" s="47">
        <f t="shared" si="2"/>
        <v>241</v>
      </c>
      <c r="AH42" s="48"/>
      <c r="AI42" s="49">
        <f t="shared" si="0"/>
        <v>1</v>
      </c>
      <c r="AJ42" s="47">
        <f t="shared" si="1"/>
        <v>0</v>
      </c>
      <c r="AK42" s="47">
        <f t="shared" si="3"/>
        <v>0</v>
      </c>
      <c r="AL42" s="47">
        <f t="shared" si="4"/>
        <v>242</v>
      </c>
      <c r="AM42" s="54">
        <v>29.55</v>
      </c>
      <c r="AN42" s="52">
        <v>29.3</v>
      </c>
      <c r="AO42" s="53">
        <f t="shared" si="5"/>
        <v>7090.6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47">
        <f t="shared" si="2"/>
        <v>34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34</v>
      </c>
      <c r="AM46" s="54">
        <v>35.5</v>
      </c>
      <c r="AN46" s="52">
        <v>34.270000000000003</v>
      </c>
      <c r="AO46" s="53">
        <f t="shared" si="5"/>
        <v>1165.18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>
        <v>32</v>
      </c>
      <c r="F50" s="12"/>
      <c r="G50" s="12"/>
      <c r="H50" s="12"/>
      <c r="I50" s="12">
        <v>14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46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46</v>
      </c>
      <c r="AM50" s="54">
        <v>38.700000000000003</v>
      </c>
      <c r="AN50" s="52">
        <v>38.049999999999997</v>
      </c>
      <c r="AO50" s="53">
        <f t="shared" si="5"/>
        <v>1750.3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65"/>
      <c r="Z59" s="65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125</v>
      </c>
      <c r="F65" s="35">
        <v>1</v>
      </c>
      <c r="G65" s="35"/>
      <c r="H65" s="35"/>
      <c r="I65" s="35">
        <v>144</v>
      </c>
      <c r="J65" s="35"/>
      <c r="K65" s="35"/>
      <c r="L65" s="35"/>
      <c r="M65" s="35"/>
      <c r="N65" s="35"/>
      <c r="O65" s="35"/>
      <c r="P65" s="35"/>
      <c r="Q65" s="35">
        <v>119</v>
      </c>
      <c r="R65" s="35">
        <v>1</v>
      </c>
      <c r="S65" s="35"/>
      <c r="T65" s="35"/>
      <c r="U65" s="35">
        <v>150</v>
      </c>
      <c r="V65" s="35"/>
      <c r="W65" s="35"/>
      <c r="X65" s="35"/>
      <c r="Y65" s="35">
        <v>138</v>
      </c>
      <c r="Z65" s="35">
        <v>2</v>
      </c>
      <c r="AA65" s="35"/>
      <c r="AB65" s="35"/>
      <c r="AC65" s="35"/>
      <c r="AD65" s="35"/>
      <c r="AE65" s="35"/>
      <c r="AF65" s="35"/>
      <c r="AG65" s="47">
        <f t="shared" si="2"/>
        <v>676</v>
      </c>
      <c r="AH65" s="50"/>
      <c r="AI65" s="49">
        <f t="shared" si="0"/>
        <v>4</v>
      </c>
      <c r="AJ65" s="47">
        <f t="shared" si="6"/>
        <v>0</v>
      </c>
      <c r="AK65" s="47">
        <f t="shared" si="3"/>
        <v>0</v>
      </c>
      <c r="AL65" s="47">
        <f t="shared" si="4"/>
        <v>680</v>
      </c>
      <c r="AM65" s="51">
        <v>7.34</v>
      </c>
      <c r="AN65" s="52">
        <v>7.55</v>
      </c>
      <c r="AO65" s="53">
        <f t="shared" si="5"/>
        <v>5134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825</v>
      </c>
      <c r="F68" s="11">
        <f t="shared" ref="F68:AF68" si="7">SUM(F4:F67)</f>
        <v>2</v>
      </c>
      <c r="G68" s="11">
        <f t="shared" si="7"/>
        <v>1</v>
      </c>
      <c r="H68" s="11">
        <f t="shared" si="7"/>
        <v>0</v>
      </c>
      <c r="I68" s="11">
        <f t="shared" si="7"/>
        <v>902</v>
      </c>
      <c r="J68" s="11">
        <f t="shared" si="7"/>
        <v>1</v>
      </c>
      <c r="K68" s="11">
        <f t="shared" si="7"/>
        <v>1</v>
      </c>
      <c r="L68" s="11">
        <f t="shared" si="7"/>
        <v>0</v>
      </c>
      <c r="M68" s="11">
        <f t="shared" si="7"/>
        <v>0</v>
      </c>
      <c r="N68" s="11">
        <f t="shared" si="7"/>
        <v>0</v>
      </c>
      <c r="O68" s="11">
        <f t="shared" si="7"/>
        <v>0</v>
      </c>
      <c r="P68" s="11">
        <f t="shared" si="7"/>
        <v>0</v>
      </c>
      <c r="Q68" s="11">
        <f t="shared" si="7"/>
        <v>748</v>
      </c>
      <c r="R68" s="11">
        <f t="shared" si="7"/>
        <v>3</v>
      </c>
      <c r="S68" s="11">
        <f t="shared" si="7"/>
        <v>1</v>
      </c>
      <c r="T68" s="11">
        <f t="shared" si="7"/>
        <v>0</v>
      </c>
      <c r="U68" s="11">
        <f t="shared" si="7"/>
        <v>933</v>
      </c>
      <c r="V68" s="11">
        <f t="shared" si="7"/>
        <v>2</v>
      </c>
      <c r="W68" s="11">
        <f t="shared" si="7"/>
        <v>1</v>
      </c>
      <c r="X68" s="11">
        <f t="shared" si="7"/>
        <v>0</v>
      </c>
      <c r="Y68" s="11">
        <f t="shared" si="7"/>
        <v>890</v>
      </c>
      <c r="Z68" s="11">
        <f t="shared" si="7"/>
        <v>2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4298</v>
      </c>
      <c r="AH68" s="45">
        <f>SUM(AH4:AH67)</f>
        <v>0</v>
      </c>
      <c r="AI68" s="44">
        <f t="shared" ref="AI68:AL68" si="8">SUM(AI4:AI67)</f>
        <v>10</v>
      </c>
      <c r="AJ68" s="44">
        <f t="shared" si="8"/>
        <v>4</v>
      </c>
      <c r="AK68" s="44">
        <f t="shared" si="8"/>
        <v>0</v>
      </c>
      <c r="AL68" s="44">
        <f t="shared" si="8"/>
        <v>4312</v>
      </c>
      <c r="AM68" s="46"/>
      <c r="AN68" s="39"/>
      <c r="AO68" s="40">
        <f>SUM(AO4:AO67)</f>
        <v>67982.98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99.675324675324674</v>
      </c>
      <c r="AH69" s="59">
        <f>SUM(AH68/AL68*100)</f>
        <v>0</v>
      </c>
      <c r="AI69" s="60">
        <f>SUM(AI68/AL68*100)</f>
        <v>0.2319109461966605</v>
      </c>
      <c r="AJ69" s="58">
        <f>SUM(AJ68/AL68*100)</f>
        <v>9.27643784786642E-2</v>
      </c>
      <c r="AK69" s="58">
        <f>SUM(AK68/AL68*100)</f>
        <v>0</v>
      </c>
      <c r="AL69" s="61"/>
      <c r="AM69" s="41" t="s">
        <v>123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3"/>
      <c r="AL70" s="118">
        <f>SUM(AL68/5)</f>
        <v>862.4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828</v>
      </c>
      <c r="I71" s="3">
        <f>SUM(I68,J68,K68,L68)</f>
        <v>904</v>
      </c>
      <c r="M71" s="4">
        <f>SUM(M68,N68,O68,P68)</f>
        <v>0</v>
      </c>
      <c r="Q71" s="4">
        <f>SUM(Q68,R68,S68,T68)</f>
        <v>752</v>
      </c>
      <c r="U71" s="4">
        <f>SUM(U68,V68,W68,X68)</f>
        <v>936</v>
      </c>
      <c r="Y71" s="4">
        <f>SUM(Y68,Z68,AA68,AB68)</f>
        <v>892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4312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165.18"/>
        <filter val="1,460.00"/>
        <filter val="1,750.30"/>
        <filter val="12,109.44"/>
        <filter val="3,465.58"/>
        <filter val="3,829.50"/>
        <filter val="4,025.24"/>
        <filter val="4,426.78"/>
        <filter val="4,791.96"/>
        <filter val="5,134.00"/>
        <filter val="5,428.40"/>
        <filter val="6,002.40"/>
        <filter val="67,983.0"/>
        <filter val="7,090.60"/>
        <filter val="7,303.60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P65" sqref="AP65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131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124</v>
      </c>
      <c r="F2" s="96"/>
      <c r="G2" s="96"/>
      <c r="H2" s="97"/>
      <c r="I2" s="98" t="s">
        <v>125</v>
      </c>
      <c r="J2" s="99"/>
      <c r="K2" s="99"/>
      <c r="L2" s="100"/>
      <c r="M2" s="98" t="s">
        <v>126</v>
      </c>
      <c r="N2" s="99"/>
      <c r="O2" s="99"/>
      <c r="P2" s="100"/>
      <c r="Q2" s="98" t="s">
        <v>127</v>
      </c>
      <c r="R2" s="99"/>
      <c r="S2" s="99"/>
      <c r="T2" s="100"/>
      <c r="U2" s="98" t="s">
        <v>128</v>
      </c>
      <c r="V2" s="99"/>
      <c r="W2" s="99"/>
      <c r="X2" s="100"/>
      <c r="Y2" s="98" t="s">
        <v>129</v>
      </c>
      <c r="Z2" s="99"/>
      <c r="AA2" s="99"/>
      <c r="AB2" s="100"/>
      <c r="AC2" s="101" t="s">
        <v>130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6"/>
      <c r="I4" s="12"/>
      <c r="J4" s="12"/>
      <c r="K4" s="12"/>
      <c r="L4" s="16"/>
      <c r="M4" s="12"/>
      <c r="N4" s="12"/>
      <c r="O4" s="12"/>
      <c r="P4" s="12"/>
      <c r="Q4" s="12"/>
      <c r="R4" s="12"/>
      <c r="S4" s="12"/>
      <c r="T4" s="12"/>
      <c r="U4" s="11"/>
      <c r="V4" s="11"/>
      <c r="W4" s="11"/>
      <c r="X4" s="11"/>
      <c r="Y4" s="12"/>
      <c r="Z4" s="12"/>
      <c r="AA4" s="12"/>
      <c r="AB4" s="16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84</v>
      </c>
      <c r="F5" s="12"/>
      <c r="G5" s="12"/>
      <c r="H5" s="16"/>
      <c r="I5" s="12">
        <v>102</v>
      </c>
      <c r="J5" s="12"/>
      <c r="K5" s="12"/>
      <c r="L5" s="16"/>
      <c r="M5" s="12">
        <v>101</v>
      </c>
      <c r="N5" s="12"/>
      <c r="O5" s="12">
        <v>1</v>
      </c>
      <c r="P5" s="12"/>
      <c r="Q5" s="12">
        <v>102</v>
      </c>
      <c r="R5" s="12"/>
      <c r="S5" s="12"/>
      <c r="T5" s="12"/>
      <c r="U5" s="11">
        <v>102</v>
      </c>
      <c r="V5" s="11"/>
      <c r="W5" s="11"/>
      <c r="X5" s="11"/>
      <c r="Y5" s="12">
        <v>99</v>
      </c>
      <c r="Z5" s="12"/>
      <c r="AA5" s="12">
        <v>1</v>
      </c>
      <c r="AB5" s="16"/>
      <c r="AC5" s="12"/>
      <c r="AD5" s="12"/>
      <c r="AE5" s="12"/>
      <c r="AF5" s="12"/>
      <c r="AG5" s="47">
        <f t="shared" ref="AG5:AG67" si="2">SUM(E5,I5,M5,Q5,U5,Y5,AC5)</f>
        <v>590</v>
      </c>
      <c r="AH5" s="48"/>
      <c r="AI5" s="49">
        <f t="shared" si="0"/>
        <v>0</v>
      </c>
      <c r="AJ5" s="47">
        <f t="shared" si="1"/>
        <v>2</v>
      </c>
      <c r="AK5" s="47">
        <f t="shared" ref="AK5:AK67" si="3">SUM(AF5,AB5,X5,T5,P5,L5,H5)</f>
        <v>0</v>
      </c>
      <c r="AL5" s="47">
        <f t="shared" ref="AL5:AL67" si="4">SUM(AG5:AK5)</f>
        <v>592</v>
      </c>
      <c r="AM5" s="51">
        <v>7.01</v>
      </c>
      <c r="AN5" s="52">
        <v>7.27</v>
      </c>
      <c r="AO5" s="53">
        <f t="shared" ref="AO5:AO67" si="5">SUM(AL5*AN5)</f>
        <v>4303.84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88</v>
      </c>
      <c r="F6" s="12"/>
      <c r="G6" s="12"/>
      <c r="H6" s="16"/>
      <c r="I6" s="12">
        <v>102</v>
      </c>
      <c r="J6" s="12"/>
      <c r="K6" s="12"/>
      <c r="L6" s="16"/>
      <c r="M6" s="12">
        <v>102</v>
      </c>
      <c r="N6" s="12"/>
      <c r="O6" s="12"/>
      <c r="P6" s="12"/>
      <c r="Q6" s="12">
        <v>100</v>
      </c>
      <c r="R6" s="12"/>
      <c r="S6" s="12"/>
      <c r="T6" s="12"/>
      <c r="U6" s="11">
        <v>98</v>
      </c>
      <c r="V6" s="11"/>
      <c r="W6" s="11"/>
      <c r="X6" s="11"/>
      <c r="Y6" s="12">
        <v>102</v>
      </c>
      <c r="Z6" s="12"/>
      <c r="AA6" s="12"/>
      <c r="AB6" s="16"/>
      <c r="AC6" s="12"/>
      <c r="AD6" s="12"/>
      <c r="AE6" s="12"/>
      <c r="AF6" s="12"/>
      <c r="AG6" s="47">
        <f t="shared" si="2"/>
        <v>592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592</v>
      </c>
      <c r="AM6" s="51">
        <v>7.01</v>
      </c>
      <c r="AN6" s="52">
        <v>7.2</v>
      </c>
      <c r="AO6" s="53">
        <f t="shared" si="5"/>
        <v>4262.4000000000005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6"/>
      <c r="I7" s="12"/>
      <c r="J7" s="12"/>
      <c r="K7" s="12"/>
      <c r="L7" s="16"/>
      <c r="M7" s="12"/>
      <c r="N7" s="12"/>
      <c r="O7" s="12"/>
      <c r="P7" s="12"/>
      <c r="Q7" s="12"/>
      <c r="R7" s="12"/>
      <c r="S7" s="12"/>
      <c r="T7" s="12"/>
      <c r="U7" s="11"/>
      <c r="V7" s="11"/>
      <c r="W7" s="11"/>
      <c r="X7" s="11"/>
      <c r="Y7" s="12"/>
      <c r="Z7" s="12"/>
      <c r="AA7" s="12"/>
      <c r="AB7" s="16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78</v>
      </c>
      <c r="F8" s="12"/>
      <c r="G8" s="12"/>
      <c r="H8" s="16"/>
      <c r="I8" s="12">
        <v>90</v>
      </c>
      <c r="J8" s="12"/>
      <c r="K8" s="12"/>
      <c r="L8" s="16"/>
      <c r="M8" s="12">
        <v>88</v>
      </c>
      <c r="N8" s="12">
        <v>2</v>
      </c>
      <c r="O8" s="12"/>
      <c r="P8" s="12"/>
      <c r="Q8" s="12">
        <v>87</v>
      </c>
      <c r="R8" s="12">
        <v>1</v>
      </c>
      <c r="S8" s="12"/>
      <c r="T8" s="12"/>
      <c r="U8" s="11">
        <v>90</v>
      </c>
      <c r="V8" s="11"/>
      <c r="W8" s="11"/>
      <c r="X8" s="11"/>
      <c r="Y8" s="12">
        <v>88</v>
      </c>
      <c r="Z8" s="12"/>
      <c r="AA8" s="12"/>
      <c r="AB8" s="16"/>
      <c r="AC8" s="12"/>
      <c r="AD8" s="12"/>
      <c r="AE8" s="12"/>
      <c r="AF8" s="12"/>
      <c r="AG8" s="47">
        <f t="shared" si="2"/>
        <v>521</v>
      </c>
      <c r="AH8" s="48"/>
      <c r="AI8" s="49">
        <f t="shared" si="0"/>
        <v>3</v>
      </c>
      <c r="AJ8" s="47">
        <f t="shared" si="1"/>
        <v>0</v>
      </c>
      <c r="AK8" s="47">
        <f t="shared" si="3"/>
        <v>0</v>
      </c>
      <c r="AL8" s="47">
        <f t="shared" si="4"/>
        <v>524</v>
      </c>
      <c r="AM8" s="51">
        <v>9.69</v>
      </c>
      <c r="AN8" s="52">
        <v>9.48</v>
      </c>
      <c r="AO8" s="53">
        <f t="shared" si="5"/>
        <v>4967.5200000000004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1"/>
      <c r="V9" s="11"/>
      <c r="W9" s="11"/>
      <c r="X9" s="11"/>
      <c r="Y9" s="12"/>
      <c r="Z9" s="12"/>
      <c r="AA9" s="12"/>
      <c r="AB9" s="16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6"/>
      <c r="I10" s="12"/>
      <c r="J10" s="12"/>
      <c r="K10" s="12"/>
      <c r="L10" s="16"/>
      <c r="M10" s="12"/>
      <c r="N10" s="12"/>
      <c r="O10" s="12"/>
      <c r="P10" s="12"/>
      <c r="Q10" s="12"/>
      <c r="R10" s="12"/>
      <c r="S10" s="12"/>
      <c r="T10" s="12"/>
      <c r="U10" s="11"/>
      <c r="V10" s="11"/>
      <c r="W10" s="11"/>
      <c r="X10" s="11"/>
      <c r="Y10" s="12"/>
      <c r="Z10" s="12"/>
      <c r="AA10" s="12"/>
      <c r="AB10" s="16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6"/>
      <c r="I11" s="12"/>
      <c r="J11" s="12"/>
      <c r="K11" s="12"/>
      <c r="L11" s="16"/>
      <c r="M11" s="12"/>
      <c r="N11" s="12"/>
      <c r="O11" s="12"/>
      <c r="P11" s="12"/>
      <c r="Q11" s="12"/>
      <c r="R11" s="12"/>
      <c r="S11" s="12"/>
      <c r="T11" s="12"/>
      <c r="U11" s="11"/>
      <c r="V11" s="11"/>
      <c r="W11" s="11"/>
      <c r="X11" s="11"/>
      <c r="Y11" s="12"/>
      <c r="Z11" s="12"/>
      <c r="AA11" s="12"/>
      <c r="AB11" s="16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6"/>
      <c r="I12" s="12"/>
      <c r="J12" s="12"/>
      <c r="K12" s="12"/>
      <c r="L12" s="16"/>
      <c r="M12" s="12"/>
      <c r="N12" s="12"/>
      <c r="O12" s="12"/>
      <c r="P12" s="12"/>
      <c r="Q12" s="12"/>
      <c r="R12" s="12"/>
      <c r="S12" s="12"/>
      <c r="T12" s="12"/>
      <c r="U12" s="11"/>
      <c r="V12" s="11"/>
      <c r="W12" s="11"/>
      <c r="X12" s="11"/>
      <c r="Y12" s="12"/>
      <c r="Z12" s="12"/>
      <c r="AA12" s="12"/>
      <c r="AB12" s="16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6"/>
      <c r="I13" s="12"/>
      <c r="J13" s="12"/>
      <c r="K13" s="12"/>
      <c r="L13" s="16"/>
      <c r="M13" s="12"/>
      <c r="N13" s="12"/>
      <c r="O13" s="12"/>
      <c r="P13" s="12"/>
      <c r="Q13" s="12"/>
      <c r="R13" s="12"/>
      <c r="S13" s="12"/>
      <c r="T13" s="12"/>
      <c r="U13" s="11"/>
      <c r="V13" s="11"/>
      <c r="W13" s="11"/>
      <c r="X13" s="11"/>
      <c r="Y13" s="12"/>
      <c r="Z13" s="12"/>
      <c r="AA13" s="12"/>
      <c r="AB13" s="16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6"/>
      <c r="I14" s="12"/>
      <c r="J14" s="12"/>
      <c r="K14" s="12"/>
      <c r="L14" s="16"/>
      <c r="M14" s="12"/>
      <c r="N14" s="12"/>
      <c r="O14" s="12"/>
      <c r="P14" s="12"/>
      <c r="Q14" s="12"/>
      <c r="R14" s="12"/>
      <c r="S14" s="12"/>
      <c r="T14" s="12"/>
      <c r="U14" s="11"/>
      <c r="V14" s="11"/>
      <c r="W14" s="11"/>
      <c r="X14" s="11"/>
      <c r="Y14" s="12"/>
      <c r="Z14" s="12"/>
      <c r="AA14" s="12"/>
      <c r="AB14" s="16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76</v>
      </c>
      <c r="F15" s="12"/>
      <c r="G15" s="12"/>
      <c r="H15" s="16"/>
      <c r="I15" s="12">
        <v>90</v>
      </c>
      <c r="J15" s="12"/>
      <c r="K15" s="12"/>
      <c r="L15" s="16"/>
      <c r="M15" s="12">
        <v>89</v>
      </c>
      <c r="N15" s="12">
        <v>1</v>
      </c>
      <c r="O15" s="12"/>
      <c r="P15" s="12"/>
      <c r="Q15" s="12">
        <v>89</v>
      </c>
      <c r="R15" s="12">
        <v>1</v>
      </c>
      <c r="S15" s="12"/>
      <c r="T15" s="12"/>
      <c r="U15" s="11">
        <v>90</v>
      </c>
      <c r="V15" s="11"/>
      <c r="W15" s="11"/>
      <c r="X15" s="11"/>
      <c r="Y15" s="12">
        <v>86</v>
      </c>
      <c r="Z15" s="12"/>
      <c r="AA15" s="12"/>
      <c r="AB15" s="16"/>
      <c r="AC15" s="12"/>
      <c r="AD15" s="12"/>
      <c r="AE15" s="12"/>
      <c r="AF15" s="12"/>
      <c r="AG15" s="47">
        <f t="shared" si="2"/>
        <v>520</v>
      </c>
      <c r="AH15" s="48"/>
      <c r="AI15" s="49">
        <f t="shared" si="0"/>
        <v>2</v>
      </c>
      <c r="AJ15" s="47">
        <f t="shared" si="1"/>
        <v>0</v>
      </c>
      <c r="AK15" s="47">
        <f t="shared" si="3"/>
        <v>0</v>
      </c>
      <c r="AL15" s="47">
        <f t="shared" si="4"/>
        <v>522</v>
      </c>
      <c r="AM15" s="51">
        <v>10.69</v>
      </c>
      <c r="AN15" s="52">
        <v>10.49</v>
      </c>
      <c r="AO15" s="53">
        <f t="shared" si="5"/>
        <v>5475.78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6"/>
      <c r="I16" s="12"/>
      <c r="J16" s="12"/>
      <c r="K16" s="12"/>
      <c r="L16" s="16"/>
      <c r="M16" s="12"/>
      <c r="N16" s="12"/>
      <c r="O16" s="12"/>
      <c r="P16" s="12"/>
      <c r="Q16" s="12"/>
      <c r="R16" s="12"/>
      <c r="S16" s="12"/>
      <c r="T16" s="12"/>
      <c r="U16" s="11"/>
      <c r="V16" s="11"/>
      <c r="W16" s="11"/>
      <c r="X16" s="11"/>
      <c r="Y16" s="12"/>
      <c r="Z16" s="12"/>
      <c r="AA16" s="12"/>
      <c r="AB16" s="16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6"/>
      <c r="I17" s="12"/>
      <c r="J17" s="12"/>
      <c r="K17" s="12"/>
      <c r="L17" s="16"/>
      <c r="M17" s="12"/>
      <c r="N17" s="12"/>
      <c r="O17" s="12"/>
      <c r="P17" s="12"/>
      <c r="Q17" s="12"/>
      <c r="R17" s="12"/>
      <c r="S17" s="12"/>
      <c r="T17" s="12"/>
      <c r="U17" s="11"/>
      <c r="V17" s="11"/>
      <c r="W17" s="11"/>
      <c r="X17" s="11"/>
      <c r="Y17" s="12"/>
      <c r="Z17" s="12"/>
      <c r="AA17" s="12"/>
      <c r="AB17" s="16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 t="s">
        <v>76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6"/>
      <c r="I18" s="12"/>
      <c r="J18" s="12"/>
      <c r="K18" s="12"/>
      <c r="L18" s="16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  <c r="Y18" s="12"/>
      <c r="Z18" s="12"/>
      <c r="AA18" s="12"/>
      <c r="AB18" s="16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 t="s">
        <v>77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6"/>
      <c r="I19" s="12"/>
      <c r="J19" s="12"/>
      <c r="K19" s="12"/>
      <c r="L19" s="16"/>
      <c r="M19" s="12"/>
      <c r="N19" s="12"/>
      <c r="O19" s="12"/>
      <c r="P19" s="12"/>
      <c r="Q19" s="12"/>
      <c r="R19" s="12"/>
      <c r="S19" s="12"/>
      <c r="T19" s="12"/>
      <c r="U19" s="11"/>
      <c r="V19" s="11"/>
      <c r="W19" s="11"/>
      <c r="X19" s="11"/>
      <c r="Y19" s="12"/>
      <c r="Z19" s="12"/>
      <c r="AA19" s="12"/>
      <c r="AB19" s="16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6"/>
      <c r="I20" s="12"/>
      <c r="J20" s="12"/>
      <c r="K20" s="12"/>
      <c r="L20" s="16"/>
      <c r="M20" s="12"/>
      <c r="N20" s="12"/>
      <c r="O20" s="12"/>
      <c r="P20" s="12"/>
      <c r="Q20" s="12"/>
      <c r="R20" s="12"/>
      <c r="S20" s="12"/>
      <c r="T20" s="12"/>
      <c r="U20" s="11"/>
      <c r="V20" s="11"/>
      <c r="W20" s="11"/>
      <c r="X20" s="11"/>
      <c r="Y20" s="12"/>
      <c r="Z20" s="12"/>
      <c r="AA20" s="12"/>
      <c r="AB20" s="16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6"/>
      <c r="I21" s="12"/>
      <c r="J21" s="12"/>
      <c r="K21" s="12"/>
      <c r="L21" s="16"/>
      <c r="M21" s="12"/>
      <c r="N21" s="12"/>
      <c r="O21" s="12"/>
      <c r="P21" s="12"/>
      <c r="Q21" s="12"/>
      <c r="R21" s="12"/>
      <c r="S21" s="12"/>
      <c r="T21" s="12"/>
      <c r="U21" s="11"/>
      <c r="V21" s="11"/>
      <c r="W21" s="11"/>
      <c r="X21" s="11"/>
      <c r="Y21" s="12"/>
      <c r="Z21" s="12"/>
      <c r="AA21" s="12"/>
      <c r="AB21" s="16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6"/>
      <c r="I22" s="12"/>
      <c r="J22" s="12"/>
      <c r="K22" s="12"/>
      <c r="L22" s="16"/>
      <c r="M22" s="12"/>
      <c r="N22" s="12"/>
      <c r="O22" s="12"/>
      <c r="P22" s="12"/>
      <c r="Q22" s="12"/>
      <c r="R22" s="12"/>
      <c r="S22" s="12"/>
      <c r="T22" s="12"/>
      <c r="U22" s="11"/>
      <c r="V22" s="11"/>
      <c r="W22" s="11"/>
      <c r="X22" s="11"/>
      <c r="Y22" s="12"/>
      <c r="Z22" s="12"/>
      <c r="AA22" s="12"/>
      <c r="AB22" s="16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/>
      <c r="F23" s="12"/>
      <c r="G23" s="12"/>
      <c r="H23" s="16"/>
      <c r="I23" s="12"/>
      <c r="J23" s="12"/>
      <c r="K23" s="12"/>
      <c r="L23" s="16"/>
      <c r="M23" s="12"/>
      <c r="N23" s="12"/>
      <c r="O23" s="12"/>
      <c r="P23" s="12"/>
      <c r="Q23" s="12"/>
      <c r="R23" s="12"/>
      <c r="S23" s="12"/>
      <c r="T23" s="12"/>
      <c r="U23" s="11"/>
      <c r="V23" s="11"/>
      <c r="W23" s="11"/>
      <c r="X23" s="11"/>
      <c r="Y23" s="12"/>
      <c r="Z23" s="12"/>
      <c r="AA23" s="12"/>
      <c r="AB23" s="16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2"/>
      <c r="G24" s="12"/>
      <c r="H24" s="16"/>
      <c r="I24" s="12"/>
      <c r="J24" s="12"/>
      <c r="K24" s="12"/>
      <c r="L24" s="16"/>
      <c r="M24" s="12"/>
      <c r="N24" s="12"/>
      <c r="O24" s="12"/>
      <c r="P24" s="12"/>
      <c r="Q24" s="12"/>
      <c r="R24" s="12"/>
      <c r="S24" s="12"/>
      <c r="T24" s="12"/>
      <c r="U24" s="11"/>
      <c r="V24" s="11"/>
      <c r="W24" s="11"/>
      <c r="X24" s="11"/>
      <c r="Y24" s="12"/>
      <c r="Z24" s="12"/>
      <c r="AA24" s="12"/>
      <c r="AB24" s="16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6"/>
      <c r="I25" s="12"/>
      <c r="J25" s="12"/>
      <c r="K25" s="12"/>
      <c r="L25" s="16"/>
      <c r="M25" s="12"/>
      <c r="N25" s="12"/>
      <c r="O25" s="12"/>
      <c r="P25" s="12"/>
      <c r="Q25" s="12"/>
      <c r="R25" s="12"/>
      <c r="S25" s="12"/>
      <c r="T25" s="12"/>
      <c r="U25" s="11"/>
      <c r="V25" s="11"/>
      <c r="W25" s="11"/>
      <c r="X25" s="11"/>
      <c r="Y25" s="12"/>
      <c r="Z25" s="12"/>
      <c r="AA25" s="12"/>
      <c r="AB25" s="16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60</v>
      </c>
      <c r="F26" s="12"/>
      <c r="G26" s="12"/>
      <c r="H26" s="16"/>
      <c r="I26" s="12">
        <v>72</v>
      </c>
      <c r="J26" s="12"/>
      <c r="K26" s="12"/>
      <c r="L26" s="16"/>
      <c r="M26" s="12">
        <v>67</v>
      </c>
      <c r="N26" s="12"/>
      <c r="O26" s="12">
        <v>1</v>
      </c>
      <c r="P26" s="12"/>
      <c r="Q26" s="12">
        <v>72</v>
      </c>
      <c r="R26" s="12"/>
      <c r="S26" s="12"/>
      <c r="T26" s="12"/>
      <c r="U26" s="11">
        <v>70</v>
      </c>
      <c r="V26" s="11"/>
      <c r="W26" s="11"/>
      <c r="X26" s="11"/>
      <c r="Y26" s="12">
        <v>72</v>
      </c>
      <c r="Z26" s="12"/>
      <c r="AA26" s="12"/>
      <c r="AB26" s="16"/>
      <c r="AC26" s="12"/>
      <c r="AD26" s="12"/>
      <c r="AE26" s="12"/>
      <c r="AF26" s="12"/>
      <c r="AG26" s="47">
        <f t="shared" si="2"/>
        <v>413</v>
      </c>
      <c r="AH26" s="48"/>
      <c r="AI26" s="49">
        <f t="shared" si="0"/>
        <v>0</v>
      </c>
      <c r="AJ26" s="47">
        <f t="shared" si="1"/>
        <v>1</v>
      </c>
      <c r="AK26" s="47">
        <f t="shared" si="3"/>
        <v>0</v>
      </c>
      <c r="AL26" s="47">
        <f t="shared" si="4"/>
        <v>414</v>
      </c>
      <c r="AM26" s="51" t="s">
        <v>74</v>
      </c>
      <c r="AN26" s="52">
        <v>16.32</v>
      </c>
      <c r="AO26" s="53">
        <f t="shared" si="5"/>
        <v>6756.4800000000005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6"/>
      <c r="I27" s="12"/>
      <c r="J27" s="12"/>
      <c r="K27" s="12"/>
      <c r="L27" s="16"/>
      <c r="M27" s="12"/>
      <c r="N27" s="12"/>
      <c r="O27" s="12"/>
      <c r="P27" s="12"/>
      <c r="Q27" s="12"/>
      <c r="R27" s="12"/>
      <c r="S27" s="12"/>
      <c r="T27" s="12"/>
      <c r="U27" s="11"/>
      <c r="V27" s="11"/>
      <c r="W27" s="11"/>
      <c r="X27" s="11"/>
      <c r="Y27" s="12"/>
      <c r="Z27" s="12"/>
      <c r="AA27" s="12"/>
      <c r="AB27" s="16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6"/>
      <c r="I28" s="12"/>
      <c r="J28" s="12"/>
      <c r="K28" s="12"/>
      <c r="L28" s="16"/>
      <c r="M28" s="12"/>
      <c r="N28" s="12"/>
      <c r="O28" s="12"/>
      <c r="P28" s="12"/>
      <c r="Q28" s="12"/>
      <c r="R28" s="12"/>
      <c r="S28" s="12"/>
      <c r="T28" s="12"/>
      <c r="U28" s="11"/>
      <c r="V28" s="11"/>
      <c r="W28" s="11"/>
      <c r="X28" s="11"/>
      <c r="Y28" s="12"/>
      <c r="Z28" s="12"/>
      <c r="AA28" s="12"/>
      <c r="AB28" s="16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2"/>
      <c r="G29" s="12"/>
      <c r="H29" s="16"/>
      <c r="I29" s="12"/>
      <c r="J29" s="12"/>
      <c r="K29" s="12"/>
      <c r="L29" s="16"/>
      <c r="M29" s="12"/>
      <c r="N29" s="12"/>
      <c r="O29" s="12"/>
      <c r="P29" s="12"/>
      <c r="Q29" s="12"/>
      <c r="R29" s="12"/>
      <c r="S29" s="12"/>
      <c r="T29" s="12"/>
      <c r="U29" s="11"/>
      <c r="V29" s="11"/>
      <c r="W29" s="11"/>
      <c r="X29" s="11"/>
      <c r="Y29" s="12"/>
      <c r="Z29" s="12"/>
      <c r="AA29" s="12"/>
      <c r="AB29" s="16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>
        <v>52</v>
      </c>
      <c r="F30" s="12"/>
      <c r="G30" s="12"/>
      <c r="H30" s="16"/>
      <c r="I30" s="12">
        <v>66</v>
      </c>
      <c r="J30" s="12"/>
      <c r="K30" s="12"/>
      <c r="L30" s="16"/>
      <c r="M30" s="12">
        <v>66</v>
      </c>
      <c r="N30" s="12"/>
      <c r="O30" s="12"/>
      <c r="P30" s="12"/>
      <c r="Q30" s="12">
        <v>66</v>
      </c>
      <c r="R30" s="12"/>
      <c r="S30" s="12"/>
      <c r="T30" s="12"/>
      <c r="U30" s="11">
        <v>66</v>
      </c>
      <c r="V30" s="11"/>
      <c r="W30" s="11"/>
      <c r="X30" s="11"/>
      <c r="Y30" s="12">
        <v>66</v>
      </c>
      <c r="Z30" s="12"/>
      <c r="AA30" s="12"/>
      <c r="AB30" s="16"/>
      <c r="AC30" s="12"/>
      <c r="AD30" s="12"/>
      <c r="AE30" s="12"/>
      <c r="AF30" s="12"/>
      <c r="AG30" s="47">
        <f t="shared" si="2"/>
        <v>382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382</v>
      </c>
      <c r="AM30" s="54">
        <v>17.27</v>
      </c>
      <c r="AN30" s="52">
        <v>17.25</v>
      </c>
      <c r="AO30" s="53">
        <f t="shared" si="5"/>
        <v>6589.5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6"/>
      <c r="I31" s="12"/>
      <c r="J31" s="12"/>
      <c r="K31" s="12"/>
      <c r="L31" s="16"/>
      <c r="M31" s="12"/>
      <c r="N31" s="12"/>
      <c r="O31" s="12"/>
      <c r="P31" s="12"/>
      <c r="Q31" s="12"/>
      <c r="R31" s="12"/>
      <c r="S31" s="12"/>
      <c r="T31" s="12"/>
      <c r="U31" s="11"/>
      <c r="V31" s="11"/>
      <c r="W31" s="11"/>
      <c r="X31" s="11"/>
      <c r="Y31" s="12"/>
      <c r="Z31" s="12"/>
      <c r="AA31" s="12"/>
      <c r="AB31" s="16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58</v>
      </c>
      <c r="F32" s="12">
        <v>2</v>
      </c>
      <c r="G32" s="12"/>
      <c r="H32" s="16"/>
      <c r="I32" s="12">
        <v>72</v>
      </c>
      <c r="J32" s="12"/>
      <c r="K32" s="12"/>
      <c r="L32" s="16"/>
      <c r="M32" s="12">
        <v>62</v>
      </c>
      <c r="N32" s="12"/>
      <c r="O32" s="12"/>
      <c r="P32" s="12"/>
      <c r="Q32" s="12">
        <v>66</v>
      </c>
      <c r="R32" s="12"/>
      <c r="S32" s="12">
        <v>2</v>
      </c>
      <c r="T32" s="12"/>
      <c r="U32" s="11">
        <v>70</v>
      </c>
      <c r="V32" s="11"/>
      <c r="W32" s="11"/>
      <c r="X32" s="11"/>
      <c r="Y32" s="12">
        <v>70</v>
      </c>
      <c r="Z32" s="12"/>
      <c r="AA32" s="12"/>
      <c r="AB32" s="16"/>
      <c r="AC32" s="12"/>
      <c r="AD32" s="12"/>
      <c r="AE32" s="12"/>
      <c r="AF32" s="12"/>
      <c r="AG32" s="47">
        <f t="shared" si="2"/>
        <v>398</v>
      </c>
      <c r="AH32" s="48"/>
      <c r="AI32" s="49">
        <f t="shared" si="0"/>
        <v>2</v>
      </c>
      <c r="AJ32" s="47">
        <f t="shared" si="1"/>
        <v>2</v>
      </c>
      <c r="AK32" s="47">
        <f t="shared" si="3"/>
        <v>0</v>
      </c>
      <c r="AL32" s="47">
        <f t="shared" si="4"/>
        <v>402</v>
      </c>
      <c r="AM32" s="51">
        <v>18.899999999999999</v>
      </c>
      <c r="AN32" s="52">
        <v>18.940000000000001</v>
      </c>
      <c r="AO32" s="53">
        <f t="shared" si="5"/>
        <v>7613.88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6"/>
      <c r="I33" s="12"/>
      <c r="J33" s="12"/>
      <c r="K33" s="12"/>
      <c r="L33" s="16"/>
      <c r="M33" s="12"/>
      <c r="N33" s="12"/>
      <c r="O33" s="12"/>
      <c r="P33" s="12"/>
      <c r="Q33" s="12"/>
      <c r="R33" s="12"/>
      <c r="S33" s="12"/>
      <c r="T33" s="12"/>
      <c r="U33" s="11"/>
      <c r="V33" s="11"/>
      <c r="W33" s="11"/>
      <c r="X33" s="11"/>
      <c r="Y33" s="12"/>
      <c r="Z33" s="12"/>
      <c r="AA33" s="12"/>
      <c r="AB33" s="16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>
        <v>46</v>
      </c>
      <c r="F34" s="12"/>
      <c r="G34" s="12"/>
      <c r="H34" s="16"/>
      <c r="I34" s="12">
        <v>53</v>
      </c>
      <c r="J34" s="12"/>
      <c r="K34" s="12">
        <v>1</v>
      </c>
      <c r="L34" s="16"/>
      <c r="M34" s="12">
        <v>54</v>
      </c>
      <c r="N34" s="12"/>
      <c r="O34" s="12"/>
      <c r="P34" s="12"/>
      <c r="Q34" s="12">
        <v>54</v>
      </c>
      <c r="R34" s="12"/>
      <c r="S34" s="12"/>
      <c r="T34" s="12"/>
      <c r="U34" s="11">
        <v>54</v>
      </c>
      <c r="V34" s="11"/>
      <c r="W34" s="11"/>
      <c r="X34" s="11"/>
      <c r="Y34" s="12">
        <v>54</v>
      </c>
      <c r="Z34" s="12"/>
      <c r="AA34" s="12"/>
      <c r="AB34" s="16"/>
      <c r="AC34" s="12"/>
      <c r="AD34" s="12"/>
      <c r="AE34" s="12"/>
      <c r="AF34" s="12"/>
      <c r="AG34" s="47">
        <f t="shared" si="2"/>
        <v>315</v>
      </c>
      <c r="AH34" s="48"/>
      <c r="AI34" s="49">
        <f t="shared" si="0"/>
        <v>0</v>
      </c>
      <c r="AJ34" s="47">
        <f t="shared" si="1"/>
        <v>1</v>
      </c>
      <c r="AK34" s="47">
        <f t="shared" si="3"/>
        <v>0</v>
      </c>
      <c r="AL34" s="47">
        <f t="shared" si="4"/>
        <v>316</v>
      </c>
      <c r="AM34" s="51">
        <v>23.94</v>
      </c>
      <c r="AN34" s="52">
        <v>23.82</v>
      </c>
      <c r="AO34" s="53">
        <f t="shared" si="5"/>
        <v>7527.12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44</v>
      </c>
      <c r="F35" s="12"/>
      <c r="G35" s="12"/>
      <c r="H35" s="16"/>
      <c r="I35" s="12">
        <v>51</v>
      </c>
      <c r="J35" s="12"/>
      <c r="K35" s="12">
        <v>1</v>
      </c>
      <c r="L35" s="16"/>
      <c r="M35" s="12">
        <v>54</v>
      </c>
      <c r="N35" s="12"/>
      <c r="O35" s="12"/>
      <c r="P35" s="12"/>
      <c r="Q35" s="12">
        <v>52</v>
      </c>
      <c r="R35" s="12"/>
      <c r="S35" s="12"/>
      <c r="T35" s="12"/>
      <c r="U35" s="11">
        <v>54</v>
      </c>
      <c r="V35" s="11"/>
      <c r="W35" s="11"/>
      <c r="X35" s="11"/>
      <c r="Y35" s="12">
        <v>50</v>
      </c>
      <c r="Z35" s="12"/>
      <c r="AA35" s="12"/>
      <c r="AB35" s="16"/>
      <c r="AC35" s="12"/>
      <c r="AD35" s="12"/>
      <c r="AE35" s="12"/>
      <c r="AF35" s="12"/>
      <c r="AG35" s="47">
        <f t="shared" si="2"/>
        <v>305</v>
      </c>
      <c r="AH35" s="48"/>
      <c r="AI35" s="49">
        <f t="shared" si="0"/>
        <v>0</v>
      </c>
      <c r="AJ35" s="47">
        <f t="shared" si="1"/>
        <v>1</v>
      </c>
      <c r="AK35" s="47">
        <f t="shared" si="3"/>
        <v>0</v>
      </c>
      <c r="AL35" s="47">
        <f t="shared" si="4"/>
        <v>306</v>
      </c>
      <c r="AM35" s="51">
        <v>25.14</v>
      </c>
      <c r="AN35" s="52">
        <v>24.52</v>
      </c>
      <c r="AO35" s="53">
        <f t="shared" si="5"/>
        <v>7503.12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6"/>
      <c r="I36" s="12"/>
      <c r="J36" s="12"/>
      <c r="K36" s="12"/>
      <c r="L36" s="16"/>
      <c r="M36" s="12"/>
      <c r="N36" s="12"/>
      <c r="O36" s="12"/>
      <c r="P36" s="12"/>
      <c r="Q36" s="12"/>
      <c r="R36" s="12"/>
      <c r="S36" s="12"/>
      <c r="T36" s="12"/>
      <c r="U36" s="11"/>
      <c r="V36" s="11"/>
      <c r="W36" s="11"/>
      <c r="X36" s="11"/>
      <c r="Y36" s="12"/>
      <c r="Z36" s="12"/>
      <c r="AA36" s="12"/>
      <c r="AB36" s="16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6"/>
      <c r="I37" s="12"/>
      <c r="J37" s="12"/>
      <c r="K37" s="12"/>
      <c r="L37" s="16"/>
      <c r="M37" s="12"/>
      <c r="N37" s="12"/>
      <c r="O37" s="12"/>
      <c r="P37" s="12"/>
      <c r="Q37" s="12"/>
      <c r="R37" s="12"/>
      <c r="S37" s="12"/>
      <c r="T37" s="12"/>
      <c r="U37" s="11"/>
      <c r="V37" s="11"/>
      <c r="W37" s="11"/>
      <c r="X37" s="11"/>
      <c r="Y37" s="12"/>
      <c r="Z37" s="12"/>
      <c r="AA37" s="12"/>
      <c r="AB37" s="16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6"/>
      <c r="I38" s="12"/>
      <c r="J38" s="12"/>
      <c r="K38" s="12"/>
      <c r="L38" s="16"/>
      <c r="M38" s="12"/>
      <c r="N38" s="12"/>
      <c r="O38" s="12"/>
      <c r="P38" s="12"/>
      <c r="Q38" s="12"/>
      <c r="R38" s="12"/>
      <c r="S38" s="12"/>
      <c r="T38" s="12"/>
      <c r="U38" s="11"/>
      <c r="V38" s="11"/>
      <c r="W38" s="11"/>
      <c r="X38" s="11"/>
      <c r="Y38" s="12"/>
      <c r="Z38" s="12"/>
      <c r="AA38" s="12"/>
      <c r="AB38" s="16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2"/>
      <c r="G39" s="12"/>
      <c r="H39" s="16"/>
      <c r="I39" s="12"/>
      <c r="J39" s="12"/>
      <c r="K39" s="12"/>
      <c r="L39" s="16"/>
      <c r="M39" s="12"/>
      <c r="N39" s="12"/>
      <c r="O39" s="12"/>
      <c r="P39" s="12"/>
      <c r="Q39" s="12"/>
      <c r="R39" s="12"/>
      <c r="S39" s="12"/>
      <c r="T39" s="12"/>
      <c r="U39" s="11"/>
      <c r="V39" s="11"/>
      <c r="W39" s="11"/>
      <c r="X39" s="11"/>
      <c r="Y39" s="12"/>
      <c r="Z39" s="12"/>
      <c r="AA39" s="12"/>
      <c r="AB39" s="16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6"/>
      <c r="I40" s="12"/>
      <c r="J40" s="12"/>
      <c r="K40" s="12"/>
      <c r="L40" s="16"/>
      <c r="M40" s="12"/>
      <c r="N40" s="12"/>
      <c r="O40" s="12"/>
      <c r="P40" s="12"/>
      <c r="Q40" s="12"/>
      <c r="R40" s="12"/>
      <c r="S40" s="12"/>
      <c r="T40" s="12"/>
      <c r="U40" s="11"/>
      <c r="V40" s="11"/>
      <c r="W40" s="11"/>
      <c r="X40" s="11"/>
      <c r="Y40" s="12"/>
      <c r="Z40" s="12"/>
      <c r="AA40" s="12"/>
      <c r="AB40" s="16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44</v>
      </c>
      <c r="F41" s="12"/>
      <c r="G41" s="12"/>
      <c r="H41" s="16"/>
      <c r="I41" s="12">
        <v>54</v>
      </c>
      <c r="J41" s="12"/>
      <c r="K41" s="12"/>
      <c r="L41" s="16"/>
      <c r="M41" s="12">
        <v>52</v>
      </c>
      <c r="N41" s="12">
        <v>1</v>
      </c>
      <c r="O41" s="12">
        <v>1</v>
      </c>
      <c r="P41" s="12"/>
      <c r="Q41" s="12">
        <v>50</v>
      </c>
      <c r="R41" s="12"/>
      <c r="S41" s="12"/>
      <c r="T41" s="12"/>
      <c r="U41" s="11">
        <v>46</v>
      </c>
      <c r="V41" s="11"/>
      <c r="W41" s="11"/>
      <c r="X41" s="11"/>
      <c r="Y41" s="12">
        <v>54</v>
      </c>
      <c r="Z41" s="12"/>
      <c r="AA41" s="12"/>
      <c r="AB41" s="16"/>
      <c r="AC41" s="12"/>
      <c r="AD41" s="12"/>
      <c r="AE41" s="12"/>
      <c r="AF41" s="12"/>
      <c r="AG41" s="47">
        <f t="shared" si="2"/>
        <v>300</v>
      </c>
      <c r="AH41" s="48"/>
      <c r="AI41" s="49">
        <f t="shared" si="0"/>
        <v>1</v>
      </c>
      <c r="AJ41" s="47">
        <f t="shared" si="1"/>
        <v>1</v>
      </c>
      <c r="AK41" s="47">
        <f t="shared" si="3"/>
        <v>0</v>
      </c>
      <c r="AL41" s="47">
        <f t="shared" si="4"/>
        <v>302</v>
      </c>
      <c r="AM41" s="54">
        <v>29.35</v>
      </c>
      <c r="AN41" s="52">
        <v>29.15</v>
      </c>
      <c r="AO41" s="53">
        <f t="shared" si="5"/>
        <v>8803.2999999999993</v>
      </c>
      <c r="AQ41" s="7"/>
    </row>
    <row r="42" spans="1:43" s="6" customFormat="1" ht="12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>
        <v>44</v>
      </c>
      <c r="F42" s="12"/>
      <c r="G42" s="12"/>
      <c r="H42" s="16"/>
      <c r="I42" s="12">
        <v>50</v>
      </c>
      <c r="J42" s="12"/>
      <c r="K42" s="12"/>
      <c r="L42" s="16"/>
      <c r="M42" s="12">
        <v>54</v>
      </c>
      <c r="N42" s="12"/>
      <c r="O42" s="12"/>
      <c r="P42" s="12"/>
      <c r="Q42" s="12">
        <v>54</v>
      </c>
      <c r="R42" s="12"/>
      <c r="S42" s="12"/>
      <c r="T42" s="12"/>
      <c r="U42" s="11">
        <v>49</v>
      </c>
      <c r="V42" s="11">
        <v>1</v>
      </c>
      <c r="W42" s="11"/>
      <c r="X42" s="11"/>
      <c r="Y42" s="12">
        <v>52</v>
      </c>
      <c r="Z42" s="12"/>
      <c r="AA42" s="12"/>
      <c r="AB42" s="16"/>
      <c r="AC42" s="12"/>
      <c r="AD42" s="12"/>
      <c r="AE42" s="12"/>
      <c r="AF42" s="12"/>
      <c r="AG42" s="47">
        <f t="shared" si="2"/>
        <v>303</v>
      </c>
      <c r="AH42" s="48"/>
      <c r="AI42" s="49">
        <f t="shared" si="0"/>
        <v>1</v>
      </c>
      <c r="AJ42" s="47">
        <f t="shared" si="1"/>
        <v>0</v>
      </c>
      <c r="AK42" s="47">
        <f t="shared" si="3"/>
        <v>0</v>
      </c>
      <c r="AL42" s="47">
        <f t="shared" si="4"/>
        <v>304</v>
      </c>
      <c r="AM42" s="54">
        <v>29.55</v>
      </c>
      <c r="AN42" s="52">
        <v>29.18</v>
      </c>
      <c r="AO42" s="53">
        <f t="shared" si="5"/>
        <v>8870.7199999999993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6"/>
      <c r="I43" s="12"/>
      <c r="J43" s="12"/>
      <c r="K43" s="12"/>
      <c r="L43" s="16"/>
      <c r="M43" s="12"/>
      <c r="N43" s="12"/>
      <c r="O43" s="12"/>
      <c r="P43" s="12"/>
      <c r="Q43" s="12"/>
      <c r="R43" s="12"/>
      <c r="S43" s="12"/>
      <c r="T43" s="12"/>
      <c r="U43" s="11"/>
      <c r="V43" s="11"/>
      <c r="W43" s="11"/>
      <c r="X43" s="11"/>
      <c r="Y43" s="12"/>
      <c r="Z43" s="12"/>
      <c r="AA43" s="12"/>
      <c r="AB43" s="16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6"/>
      <c r="I44" s="12"/>
      <c r="J44" s="12"/>
      <c r="K44" s="12"/>
      <c r="L44" s="16"/>
      <c r="M44" s="12"/>
      <c r="N44" s="12"/>
      <c r="O44" s="12"/>
      <c r="P44" s="12"/>
      <c r="Q44" s="12"/>
      <c r="R44" s="12"/>
      <c r="S44" s="12"/>
      <c r="T44" s="12"/>
      <c r="U44" s="11"/>
      <c r="V44" s="11"/>
      <c r="W44" s="11"/>
      <c r="X44" s="11"/>
      <c r="Y44" s="12"/>
      <c r="Z44" s="12"/>
      <c r="AA44" s="12"/>
      <c r="AB44" s="16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6"/>
      <c r="I45" s="12"/>
      <c r="J45" s="12"/>
      <c r="K45" s="12"/>
      <c r="L45" s="16"/>
      <c r="M45" s="12"/>
      <c r="N45" s="12"/>
      <c r="O45" s="12"/>
      <c r="P45" s="12"/>
      <c r="Q45" s="12"/>
      <c r="R45" s="12"/>
      <c r="S45" s="12"/>
      <c r="T45" s="12"/>
      <c r="U45" s="11"/>
      <c r="V45" s="11"/>
      <c r="W45" s="11"/>
      <c r="X45" s="11"/>
      <c r="Y45" s="12"/>
      <c r="Z45" s="12"/>
      <c r="AA45" s="12"/>
      <c r="AB45" s="16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36</v>
      </c>
      <c r="F46" s="12"/>
      <c r="G46" s="12"/>
      <c r="H46" s="16"/>
      <c r="I46" s="12">
        <v>48</v>
      </c>
      <c r="J46" s="12"/>
      <c r="K46" s="12"/>
      <c r="L46" s="16"/>
      <c r="M46" s="12">
        <v>48</v>
      </c>
      <c r="N46" s="12"/>
      <c r="O46" s="12"/>
      <c r="P46" s="12"/>
      <c r="Q46" s="12">
        <v>48</v>
      </c>
      <c r="R46" s="12"/>
      <c r="S46" s="12"/>
      <c r="T46" s="12"/>
      <c r="U46" s="11">
        <v>46</v>
      </c>
      <c r="V46" s="11"/>
      <c r="W46" s="11"/>
      <c r="X46" s="11"/>
      <c r="Y46" s="12">
        <v>38</v>
      </c>
      <c r="Z46" s="12"/>
      <c r="AA46" s="12"/>
      <c r="AB46" s="16"/>
      <c r="AC46" s="12"/>
      <c r="AD46" s="12"/>
      <c r="AE46" s="12"/>
      <c r="AF46" s="12"/>
      <c r="AG46" s="47">
        <f t="shared" si="2"/>
        <v>264</v>
      </c>
      <c r="AH46" s="48"/>
      <c r="AI46" s="49">
        <f t="shared" si="0"/>
        <v>0</v>
      </c>
      <c r="AJ46" s="47">
        <f t="shared" si="1"/>
        <v>0</v>
      </c>
      <c r="AK46" s="47">
        <f t="shared" si="3"/>
        <v>0</v>
      </c>
      <c r="AL46" s="47">
        <f t="shared" si="4"/>
        <v>264</v>
      </c>
      <c r="AM46" s="54">
        <v>35.5</v>
      </c>
      <c r="AN46" s="52">
        <v>34.5</v>
      </c>
      <c r="AO46" s="53">
        <f t="shared" si="5"/>
        <v>9108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6"/>
      <c r="I47" s="12"/>
      <c r="J47" s="12"/>
      <c r="K47" s="12"/>
      <c r="L47" s="16"/>
      <c r="M47" s="12"/>
      <c r="N47" s="12"/>
      <c r="O47" s="12"/>
      <c r="P47" s="12"/>
      <c r="Q47" s="12"/>
      <c r="R47" s="12"/>
      <c r="S47" s="12"/>
      <c r="T47" s="12"/>
      <c r="U47" s="11"/>
      <c r="V47" s="11"/>
      <c r="W47" s="11"/>
      <c r="X47" s="11"/>
      <c r="Y47" s="12"/>
      <c r="Z47" s="12"/>
      <c r="AA47" s="12"/>
      <c r="AB47" s="16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6"/>
      <c r="I48" s="12"/>
      <c r="J48" s="12"/>
      <c r="K48" s="12"/>
      <c r="L48" s="16"/>
      <c r="M48" s="12"/>
      <c r="N48" s="12"/>
      <c r="O48" s="12"/>
      <c r="P48" s="12"/>
      <c r="Q48" s="12"/>
      <c r="R48" s="12"/>
      <c r="S48" s="12"/>
      <c r="T48" s="12"/>
      <c r="U48" s="11"/>
      <c r="V48" s="11"/>
      <c r="W48" s="11"/>
      <c r="X48" s="11"/>
      <c r="Y48" s="12"/>
      <c r="Z48" s="12"/>
      <c r="AA48" s="12"/>
      <c r="AB48" s="16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6"/>
      <c r="I49" s="12"/>
      <c r="J49" s="12"/>
      <c r="K49" s="12"/>
      <c r="L49" s="16"/>
      <c r="M49" s="12"/>
      <c r="N49" s="12"/>
      <c r="O49" s="12"/>
      <c r="P49" s="12"/>
      <c r="Q49" s="12"/>
      <c r="R49" s="12"/>
      <c r="S49" s="12"/>
      <c r="T49" s="12"/>
      <c r="U49" s="11"/>
      <c r="V49" s="11"/>
      <c r="W49" s="11"/>
      <c r="X49" s="11"/>
      <c r="Y49" s="12"/>
      <c r="Z49" s="12"/>
      <c r="AA49" s="12"/>
      <c r="AB49" s="16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2"/>
      <c r="G50" s="12"/>
      <c r="H50" s="16"/>
      <c r="I50" s="12"/>
      <c r="J50" s="12"/>
      <c r="K50" s="12"/>
      <c r="L50" s="16"/>
      <c r="M50" s="12">
        <v>22</v>
      </c>
      <c r="N50" s="12"/>
      <c r="O50" s="12"/>
      <c r="P50" s="12"/>
      <c r="Q50" s="12">
        <v>32</v>
      </c>
      <c r="R50" s="12"/>
      <c r="S50" s="12"/>
      <c r="T50" s="12"/>
      <c r="U50" s="11">
        <v>32</v>
      </c>
      <c r="V50" s="11"/>
      <c r="W50" s="11"/>
      <c r="X50" s="11"/>
      <c r="Y50" s="12">
        <v>8</v>
      </c>
      <c r="Z50" s="12"/>
      <c r="AA50" s="12"/>
      <c r="AB50" s="16"/>
      <c r="AC50" s="12"/>
      <c r="AD50" s="12"/>
      <c r="AE50" s="12"/>
      <c r="AF50" s="12"/>
      <c r="AG50" s="47">
        <f t="shared" si="2"/>
        <v>94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94</v>
      </c>
      <c r="AM50" s="54">
        <v>38.700000000000003</v>
      </c>
      <c r="AN50" s="52">
        <v>38.51</v>
      </c>
      <c r="AO50" s="53">
        <f t="shared" si="5"/>
        <v>3619.9399999999996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6"/>
      <c r="I51" s="12"/>
      <c r="J51" s="12"/>
      <c r="K51" s="12"/>
      <c r="L51" s="16"/>
      <c r="M51" s="12"/>
      <c r="N51" s="12"/>
      <c r="O51" s="12"/>
      <c r="P51" s="12"/>
      <c r="Q51" s="12"/>
      <c r="R51" s="12"/>
      <c r="S51" s="12"/>
      <c r="T51" s="12"/>
      <c r="U51" s="11"/>
      <c r="V51" s="11"/>
      <c r="W51" s="11"/>
      <c r="X51" s="11"/>
      <c r="Y51" s="12"/>
      <c r="Z51" s="12"/>
      <c r="AA51" s="12"/>
      <c r="AB51" s="16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6"/>
      <c r="I52" s="12"/>
      <c r="J52" s="12"/>
      <c r="K52" s="12"/>
      <c r="L52" s="16"/>
      <c r="M52" s="12"/>
      <c r="N52" s="12"/>
      <c r="O52" s="12"/>
      <c r="P52" s="12"/>
      <c r="Q52" s="12"/>
      <c r="R52" s="12"/>
      <c r="S52" s="12"/>
      <c r="T52" s="12"/>
      <c r="U52" s="11"/>
      <c r="V52" s="11"/>
      <c r="W52" s="11"/>
      <c r="X52" s="11"/>
      <c r="Y52" s="12"/>
      <c r="Z52" s="12"/>
      <c r="AA52" s="12"/>
      <c r="AB52" s="16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6"/>
      <c r="I53" s="12"/>
      <c r="J53" s="12"/>
      <c r="K53" s="12"/>
      <c r="L53" s="16"/>
      <c r="M53" s="12"/>
      <c r="N53" s="12"/>
      <c r="O53" s="12"/>
      <c r="P53" s="12"/>
      <c r="Q53" s="12"/>
      <c r="R53" s="12"/>
      <c r="S53" s="12"/>
      <c r="T53" s="12"/>
      <c r="U53" s="11"/>
      <c r="V53" s="11"/>
      <c r="W53" s="11"/>
      <c r="X53" s="11"/>
      <c r="Y53" s="12"/>
      <c r="Z53" s="12"/>
      <c r="AA53" s="12"/>
      <c r="AB53" s="16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6"/>
      <c r="I54" s="12"/>
      <c r="J54" s="12"/>
      <c r="K54" s="12"/>
      <c r="L54" s="16"/>
      <c r="M54" s="12"/>
      <c r="N54" s="12"/>
      <c r="O54" s="12"/>
      <c r="P54" s="12"/>
      <c r="Q54" s="12"/>
      <c r="R54" s="12"/>
      <c r="S54" s="12"/>
      <c r="T54" s="12"/>
      <c r="U54" s="11"/>
      <c r="V54" s="11"/>
      <c r="W54" s="11"/>
      <c r="X54" s="11"/>
      <c r="Y54" s="12"/>
      <c r="Z54" s="12"/>
      <c r="AA54" s="12"/>
      <c r="AB54" s="16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6"/>
      <c r="I55" s="12"/>
      <c r="J55" s="12"/>
      <c r="K55" s="12"/>
      <c r="L55" s="16"/>
      <c r="M55" s="12"/>
      <c r="N55" s="12"/>
      <c r="O55" s="12"/>
      <c r="P55" s="12"/>
      <c r="Q55" s="12"/>
      <c r="R55" s="12"/>
      <c r="S55" s="12"/>
      <c r="T55" s="12"/>
      <c r="U55" s="11"/>
      <c r="V55" s="11"/>
      <c r="W55" s="11"/>
      <c r="X55" s="11"/>
      <c r="Y55" s="12"/>
      <c r="Z55" s="12"/>
      <c r="AA55" s="12"/>
      <c r="AB55" s="16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6"/>
      <c r="I56" s="12"/>
      <c r="J56" s="12"/>
      <c r="K56" s="12"/>
      <c r="L56" s="16"/>
      <c r="M56" s="12"/>
      <c r="N56" s="12"/>
      <c r="O56" s="12"/>
      <c r="P56" s="12"/>
      <c r="Q56" s="12"/>
      <c r="R56" s="12"/>
      <c r="S56" s="12"/>
      <c r="T56" s="12"/>
      <c r="U56" s="11"/>
      <c r="V56" s="11"/>
      <c r="W56" s="11"/>
      <c r="X56" s="11"/>
      <c r="Y56" s="12"/>
      <c r="Z56" s="12"/>
      <c r="AA56" s="12"/>
      <c r="AB56" s="16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6"/>
      <c r="I57" s="12"/>
      <c r="J57" s="12"/>
      <c r="K57" s="12"/>
      <c r="L57" s="16"/>
      <c r="M57" s="12"/>
      <c r="N57" s="12"/>
      <c r="O57" s="12"/>
      <c r="P57" s="12"/>
      <c r="Q57" s="12"/>
      <c r="R57" s="12"/>
      <c r="S57" s="12"/>
      <c r="T57" s="12"/>
      <c r="U57" s="11"/>
      <c r="V57" s="11"/>
      <c r="W57" s="11"/>
      <c r="X57" s="11"/>
      <c r="Y57" s="12"/>
      <c r="Z57" s="12"/>
      <c r="AA57" s="12"/>
      <c r="AB57" s="16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13"/>
      <c r="W58" s="13"/>
      <c r="X58" s="13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65"/>
      <c r="F59" s="65"/>
      <c r="G59" s="12"/>
      <c r="H59" s="16"/>
      <c r="I59" s="65"/>
      <c r="J59" s="65"/>
      <c r="K59" s="12"/>
      <c r="L59" s="16"/>
      <c r="M59" s="65"/>
      <c r="N59" s="65"/>
      <c r="O59" s="12"/>
      <c r="P59" s="12"/>
      <c r="Q59" s="65"/>
      <c r="R59" s="65"/>
      <c r="S59" s="12"/>
      <c r="T59" s="12"/>
      <c r="U59" s="11"/>
      <c r="V59" s="11"/>
      <c r="W59" s="11"/>
      <c r="X59" s="11"/>
      <c r="Y59" s="12"/>
      <c r="Z59" s="12"/>
      <c r="AA59" s="12"/>
      <c r="AB59" s="16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6"/>
      <c r="I60" s="12"/>
      <c r="J60" s="12"/>
      <c r="K60" s="12"/>
      <c r="L60" s="16"/>
      <c r="M60" s="12"/>
      <c r="N60" s="12"/>
      <c r="O60" s="12"/>
      <c r="P60" s="12"/>
      <c r="Q60" s="12"/>
      <c r="R60" s="12"/>
      <c r="S60" s="12"/>
      <c r="T60" s="12"/>
      <c r="U60" s="11"/>
      <c r="V60" s="11"/>
      <c r="W60" s="11"/>
      <c r="X60" s="11"/>
      <c r="Y60" s="12"/>
      <c r="Z60" s="12"/>
      <c r="AA60" s="12"/>
      <c r="AB60" s="16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6"/>
      <c r="I61" s="12"/>
      <c r="J61" s="12"/>
      <c r="K61" s="12"/>
      <c r="L61" s="16"/>
      <c r="M61" s="12"/>
      <c r="N61" s="12"/>
      <c r="O61" s="12"/>
      <c r="P61" s="12"/>
      <c r="Q61" s="12"/>
      <c r="R61" s="12"/>
      <c r="S61" s="12"/>
      <c r="T61" s="12"/>
      <c r="U61" s="11"/>
      <c r="V61" s="11"/>
      <c r="W61" s="11"/>
      <c r="X61" s="11"/>
      <c r="Y61" s="12"/>
      <c r="Z61" s="12"/>
      <c r="AA61" s="12"/>
      <c r="AB61" s="16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6"/>
      <c r="I62" s="12"/>
      <c r="J62" s="12"/>
      <c r="K62" s="12"/>
      <c r="L62" s="16"/>
      <c r="M62" s="12"/>
      <c r="N62" s="12"/>
      <c r="O62" s="12"/>
      <c r="P62" s="12"/>
      <c r="Q62" s="12"/>
      <c r="R62" s="12"/>
      <c r="S62" s="12"/>
      <c r="T62" s="12"/>
      <c r="U62" s="11"/>
      <c r="V62" s="11"/>
      <c r="W62" s="11"/>
      <c r="X62" s="11"/>
      <c r="Y62" s="12"/>
      <c r="Z62" s="12"/>
      <c r="AA62" s="12"/>
      <c r="AB62" s="16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6"/>
      <c r="I63" s="12"/>
      <c r="J63" s="12"/>
      <c r="K63" s="12"/>
      <c r="L63" s="16"/>
      <c r="M63" s="12"/>
      <c r="N63" s="12"/>
      <c r="O63" s="12"/>
      <c r="P63" s="12"/>
      <c r="Q63" s="12"/>
      <c r="R63" s="12"/>
      <c r="S63" s="12"/>
      <c r="T63" s="12"/>
      <c r="U63" s="11"/>
      <c r="V63" s="11"/>
      <c r="W63" s="11"/>
      <c r="X63" s="11"/>
      <c r="Y63" s="12"/>
      <c r="Z63" s="12"/>
      <c r="AA63" s="12"/>
      <c r="AB63" s="16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6"/>
      <c r="I64" s="12"/>
      <c r="J64" s="12"/>
      <c r="K64" s="12"/>
      <c r="L64" s="16"/>
      <c r="M64" s="12"/>
      <c r="N64" s="12"/>
      <c r="O64" s="12"/>
      <c r="P64" s="12"/>
      <c r="Q64" s="12"/>
      <c r="R64" s="12"/>
      <c r="S64" s="12"/>
      <c r="T64" s="12"/>
      <c r="U64" s="11"/>
      <c r="V64" s="11"/>
      <c r="W64" s="11"/>
      <c r="X64" s="11"/>
      <c r="Y64" s="12"/>
      <c r="Z64" s="12"/>
      <c r="AA64" s="12"/>
      <c r="AB64" s="16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125</v>
      </c>
      <c r="F65" s="35">
        <v>1</v>
      </c>
      <c r="G65" s="35"/>
      <c r="H65" s="66"/>
      <c r="I65" s="35">
        <v>147</v>
      </c>
      <c r="J65" s="35">
        <v>1</v>
      </c>
      <c r="K65" s="35"/>
      <c r="L65" s="66"/>
      <c r="M65" s="35">
        <v>44</v>
      </c>
      <c r="N65" s="35"/>
      <c r="O65" s="35"/>
      <c r="P65" s="35"/>
      <c r="Q65" s="35"/>
      <c r="R65" s="35"/>
      <c r="S65" s="35"/>
      <c r="T65" s="35"/>
      <c r="U65" s="67">
        <v>66</v>
      </c>
      <c r="V65" s="67"/>
      <c r="W65" s="67"/>
      <c r="X65" s="67"/>
      <c r="Y65" s="35"/>
      <c r="Z65" s="35"/>
      <c r="AA65" s="35"/>
      <c r="AB65" s="66"/>
      <c r="AC65" s="35"/>
      <c r="AD65" s="35"/>
      <c r="AE65" s="35"/>
      <c r="AF65" s="35"/>
      <c r="AG65" s="47">
        <f t="shared" si="2"/>
        <v>382</v>
      </c>
      <c r="AH65" s="50"/>
      <c r="AI65" s="49">
        <f t="shared" si="0"/>
        <v>2</v>
      </c>
      <c r="AJ65" s="47">
        <f t="shared" si="6"/>
        <v>0</v>
      </c>
      <c r="AK65" s="47">
        <f t="shared" si="3"/>
        <v>0</v>
      </c>
      <c r="AL65" s="47">
        <f t="shared" si="4"/>
        <v>384</v>
      </c>
      <c r="AM65" s="51">
        <v>7.38</v>
      </c>
      <c r="AN65" s="52">
        <v>7.53</v>
      </c>
      <c r="AO65" s="53">
        <f t="shared" si="5"/>
        <v>2891.52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6"/>
      <c r="I66" s="12"/>
      <c r="J66" s="12"/>
      <c r="K66" s="12"/>
      <c r="L66" s="16"/>
      <c r="M66" s="12"/>
      <c r="N66" s="12"/>
      <c r="O66" s="12"/>
      <c r="P66" s="12"/>
      <c r="Q66" s="12"/>
      <c r="R66" s="12"/>
      <c r="S66" s="12"/>
      <c r="T66" s="12"/>
      <c r="U66" s="11"/>
      <c r="V66" s="11"/>
      <c r="W66" s="11"/>
      <c r="X66" s="11"/>
      <c r="Y66" s="12"/>
      <c r="Z66" s="12"/>
      <c r="AA66" s="12"/>
      <c r="AB66" s="16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6"/>
      <c r="I67" s="12"/>
      <c r="J67" s="12"/>
      <c r="K67" s="12"/>
      <c r="L67" s="12"/>
      <c r="M67" s="12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2"/>
      <c r="Z67" s="12"/>
      <c r="AA67" s="12"/>
      <c r="AB67" s="16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835</v>
      </c>
      <c r="F68" s="11">
        <f t="shared" ref="F68:AF68" si="7">SUM(F4:F67)</f>
        <v>3</v>
      </c>
      <c r="G68" s="11">
        <f t="shared" si="7"/>
        <v>0</v>
      </c>
      <c r="H68" s="11">
        <f t="shared" si="7"/>
        <v>0</v>
      </c>
      <c r="I68" s="11">
        <f t="shared" si="7"/>
        <v>997</v>
      </c>
      <c r="J68" s="11">
        <f t="shared" si="7"/>
        <v>1</v>
      </c>
      <c r="K68" s="11">
        <f t="shared" si="7"/>
        <v>2</v>
      </c>
      <c r="L68" s="11">
        <f t="shared" si="7"/>
        <v>0</v>
      </c>
      <c r="M68" s="11">
        <f t="shared" si="7"/>
        <v>903</v>
      </c>
      <c r="N68" s="11">
        <f t="shared" si="7"/>
        <v>4</v>
      </c>
      <c r="O68" s="11">
        <f t="shared" si="7"/>
        <v>3</v>
      </c>
      <c r="P68" s="11">
        <f t="shared" si="7"/>
        <v>0</v>
      </c>
      <c r="Q68" s="11">
        <f t="shared" si="7"/>
        <v>872</v>
      </c>
      <c r="R68" s="11">
        <f t="shared" si="7"/>
        <v>2</v>
      </c>
      <c r="S68" s="11">
        <f t="shared" si="7"/>
        <v>2</v>
      </c>
      <c r="T68" s="11">
        <f t="shared" si="7"/>
        <v>0</v>
      </c>
      <c r="U68" s="11">
        <f t="shared" si="7"/>
        <v>933</v>
      </c>
      <c r="V68" s="11">
        <f t="shared" si="7"/>
        <v>1</v>
      </c>
      <c r="W68" s="11">
        <f t="shared" si="7"/>
        <v>0</v>
      </c>
      <c r="X68" s="11">
        <f t="shared" si="7"/>
        <v>0</v>
      </c>
      <c r="Y68" s="11">
        <f t="shared" si="7"/>
        <v>839</v>
      </c>
      <c r="Z68" s="11">
        <f t="shared" si="7"/>
        <v>0</v>
      </c>
      <c r="AA68" s="11">
        <f t="shared" si="7"/>
        <v>1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5379</v>
      </c>
      <c r="AH68" s="45">
        <f>SUM(AH4:AH67)</f>
        <v>0</v>
      </c>
      <c r="AI68" s="44">
        <f t="shared" ref="AI68:AL68" si="8">SUM(AI4:AI67)</f>
        <v>11</v>
      </c>
      <c r="AJ68" s="44">
        <f t="shared" si="8"/>
        <v>8</v>
      </c>
      <c r="AK68" s="44">
        <f t="shared" si="8"/>
        <v>0</v>
      </c>
      <c r="AL68" s="44">
        <f t="shared" si="8"/>
        <v>5398</v>
      </c>
      <c r="AM68" s="46"/>
      <c r="AN68" s="39"/>
      <c r="AO68" s="40">
        <f>SUM(AO4:AO67)</f>
        <v>88293.12000000001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99.648017784364583</v>
      </c>
      <c r="AH69" s="59">
        <f>SUM(AH68/AL68*100)</f>
        <v>0</v>
      </c>
      <c r="AI69" s="60">
        <f>SUM(AI68/AL68*100)</f>
        <v>0.2037791774731382</v>
      </c>
      <c r="AJ69" s="58">
        <f>SUM(AJ68/AL68*100)</f>
        <v>0.14820303816228234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4"/>
      <c r="AL70" s="118">
        <f>SUM(AL68/6)</f>
        <v>899.66666666666663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838</v>
      </c>
      <c r="I71" s="3">
        <f>SUM(I68,J68,K68,L68)</f>
        <v>1000</v>
      </c>
      <c r="M71" s="4">
        <f>SUM(M68,N68,O68,P68)</f>
        <v>910</v>
      </c>
      <c r="Q71" s="4">
        <f>SUM(Q68,R68,S68,T68)</f>
        <v>876</v>
      </c>
      <c r="U71" s="4">
        <f>SUM(U68,V68,W68,X68)</f>
        <v>934</v>
      </c>
      <c r="Y71" s="4">
        <f>SUM(Y68,Z68,AA68,AB68)</f>
        <v>840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5398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2,891.52"/>
        <filter val="3,619.94"/>
        <filter val="4,262.40"/>
        <filter val="4,303.84"/>
        <filter val="4,967.52"/>
        <filter val="5,475.78"/>
        <filter val="6,589.50"/>
        <filter val="6,756.48"/>
        <filter val="7,503.12"/>
        <filter val="7,527.12"/>
        <filter val="7,613.88"/>
        <filter val="8,803.30"/>
        <filter val="8,870.72"/>
        <filter val="88,293.1"/>
        <filter val="9,108.00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sqref="A1:AO70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132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133</v>
      </c>
      <c r="F2" s="96"/>
      <c r="G2" s="96"/>
      <c r="H2" s="97"/>
      <c r="I2" s="98" t="s">
        <v>134</v>
      </c>
      <c r="J2" s="99"/>
      <c r="K2" s="99"/>
      <c r="L2" s="100"/>
      <c r="M2" s="98" t="s">
        <v>135</v>
      </c>
      <c r="N2" s="99"/>
      <c r="O2" s="99"/>
      <c r="P2" s="100"/>
      <c r="Q2" s="98" t="s">
        <v>136</v>
      </c>
      <c r="R2" s="99"/>
      <c r="S2" s="99"/>
      <c r="T2" s="100"/>
      <c r="U2" s="98" t="s">
        <v>137</v>
      </c>
      <c r="V2" s="99"/>
      <c r="W2" s="99"/>
      <c r="X2" s="100"/>
      <c r="Y2" s="98" t="s">
        <v>138</v>
      </c>
      <c r="Z2" s="99"/>
      <c r="AA2" s="99"/>
      <c r="AB2" s="100"/>
      <c r="AC2" s="101" t="s">
        <v>139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1"/>
      <c r="F4" s="11"/>
      <c r="G4" s="11"/>
      <c r="H4" s="11"/>
      <c r="I4" s="11"/>
      <c r="J4" s="11"/>
      <c r="K4" s="11"/>
      <c r="L4" s="11"/>
      <c r="M4" s="12"/>
      <c r="N4" s="13"/>
      <c r="O4" s="13"/>
      <c r="P4" s="13"/>
      <c r="Q4" s="12"/>
      <c r="R4" s="13"/>
      <c r="S4" s="13"/>
      <c r="T4" s="13"/>
      <c r="U4" s="12"/>
      <c r="V4" s="12"/>
      <c r="W4" s="13"/>
      <c r="X4" s="13"/>
      <c r="Y4" s="12"/>
      <c r="Z4" s="12"/>
      <c r="AA4" s="13"/>
      <c r="AB4" s="13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1">
        <v>88</v>
      </c>
      <c r="F5" s="11"/>
      <c r="G5" s="11"/>
      <c r="H5" s="11"/>
      <c r="I5" s="11">
        <v>102</v>
      </c>
      <c r="J5" s="11"/>
      <c r="K5" s="11"/>
      <c r="L5" s="11"/>
      <c r="M5" s="12"/>
      <c r="N5" s="13"/>
      <c r="O5" s="13"/>
      <c r="P5" s="13"/>
      <c r="Q5" s="12">
        <v>88</v>
      </c>
      <c r="R5" s="13"/>
      <c r="S5" s="13"/>
      <c r="T5" s="13"/>
      <c r="U5" s="12">
        <v>102</v>
      </c>
      <c r="V5" s="12"/>
      <c r="W5" s="13"/>
      <c r="X5" s="13"/>
      <c r="Y5" s="12">
        <v>102</v>
      </c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482</v>
      </c>
      <c r="AH5" s="48"/>
      <c r="AI5" s="49">
        <f t="shared" si="0"/>
        <v>0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482</v>
      </c>
      <c r="AM5" s="51">
        <v>7.01</v>
      </c>
      <c r="AN5" s="52">
        <v>7.15</v>
      </c>
      <c r="AO5" s="53">
        <f t="shared" ref="AO5:AO67" si="5">SUM(AL5*AN5)</f>
        <v>3446.3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1">
        <v>88</v>
      </c>
      <c r="F6" s="11"/>
      <c r="G6" s="11"/>
      <c r="H6" s="11"/>
      <c r="I6" s="11">
        <v>102</v>
      </c>
      <c r="J6" s="11"/>
      <c r="K6" s="11"/>
      <c r="L6" s="11"/>
      <c r="M6" s="12"/>
      <c r="N6" s="13"/>
      <c r="O6" s="13"/>
      <c r="P6" s="13"/>
      <c r="Q6" s="12">
        <v>88</v>
      </c>
      <c r="R6" s="13"/>
      <c r="S6" s="13"/>
      <c r="T6" s="13"/>
      <c r="U6" s="12">
        <v>102</v>
      </c>
      <c r="V6" s="12"/>
      <c r="W6" s="13"/>
      <c r="X6" s="13"/>
      <c r="Y6" s="12">
        <v>102</v>
      </c>
      <c r="Z6" s="12"/>
      <c r="AA6" s="12"/>
      <c r="AB6" s="12"/>
      <c r="AC6" s="12"/>
      <c r="AD6" s="12"/>
      <c r="AE6" s="12"/>
      <c r="AF6" s="12"/>
      <c r="AG6" s="47">
        <f t="shared" si="2"/>
        <v>482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482</v>
      </c>
      <c r="AM6" s="51">
        <v>7.01</v>
      </c>
      <c r="AN6" s="52">
        <v>7.22</v>
      </c>
      <c r="AO6" s="53">
        <f t="shared" si="5"/>
        <v>3480.04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1"/>
      <c r="F7" s="11"/>
      <c r="G7" s="11"/>
      <c r="H7" s="11"/>
      <c r="I7" s="11"/>
      <c r="J7" s="11"/>
      <c r="K7" s="11"/>
      <c r="L7" s="11"/>
      <c r="M7" s="12"/>
      <c r="N7" s="13"/>
      <c r="O7" s="13"/>
      <c r="P7" s="13"/>
      <c r="Q7" s="12"/>
      <c r="R7" s="13"/>
      <c r="S7" s="13"/>
      <c r="T7" s="13"/>
      <c r="U7" s="12"/>
      <c r="V7" s="12"/>
      <c r="W7" s="13"/>
      <c r="X7" s="13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1"/>
      <c r="F8" s="11"/>
      <c r="G8" s="11"/>
      <c r="H8" s="11"/>
      <c r="I8" s="11"/>
      <c r="J8" s="11"/>
      <c r="K8" s="11"/>
      <c r="L8" s="11"/>
      <c r="M8" s="12"/>
      <c r="N8" s="13"/>
      <c r="O8" s="13"/>
      <c r="P8" s="13"/>
      <c r="Q8" s="12"/>
      <c r="R8" s="13"/>
      <c r="S8" s="13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1"/>
      <c r="F9" s="11"/>
      <c r="G9" s="11"/>
      <c r="H9" s="11"/>
      <c r="I9" s="11"/>
      <c r="J9" s="11"/>
      <c r="K9" s="11"/>
      <c r="L9" s="11"/>
      <c r="M9" s="12"/>
      <c r="N9" s="13"/>
      <c r="O9" s="13"/>
      <c r="P9" s="13"/>
      <c r="Q9" s="12"/>
      <c r="R9" s="13"/>
      <c r="S9" s="13"/>
      <c r="T9" s="13"/>
      <c r="U9" s="12"/>
      <c r="V9" s="12"/>
      <c r="W9" s="13"/>
      <c r="X9" s="13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1"/>
      <c r="F10" s="11"/>
      <c r="G10" s="11"/>
      <c r="H10" s="11"/>
      <c r="I10" s="11"/>
      <c r="J10" s="11"/>
      <c r="K10" s="11"/>
      <c r="L10" s="11"/>
      <c r="M10" s="12"/>
      <c r="N10" s="13"/>
      <c r="O10" s="13"/>
      <c r="P10" s="13"/>
      <c r="Q10" s="12"/>
      <c r="R10" s="13"/>
      <c r="S10" s="13"/>
      <c r="T10" s="13"/>
      <c r="U10" s="12"/>
      <c r="V10" s="12"/>
      <c r="W10" s="13"/>
      <c r="X10" s="13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1"/>
      <c r="F11" s="11"/>
      <c r="G11" s="11"/>
      <c r="H11" s="11"/>
      <c r="I11" s="11"/>
      <c r="J11" s="11"/>
      <c r="K11" s="11"/>
      <c r="L11" s="11"/>
      <c r="M11" s="12"/>
      <c r="N11" s="13"/>
      <c r="O11" s="13"/>
      <c r="P11" s="13"/>
      <c r="Q11" s="12"/>
      <c r="R11" s="13"/>
      <c r="S11" s="13"/>
      <c r="T11" s="13"/>
      <c r="U11" s="12"/>
      <c r="V11" s="12"/>
      <c r="W11" s="13"/>
      <c r="X11" s="13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1"/>
      <c r="F12" s="11"/>
      <c r="G12" s="11"/>
      <c r="H12" s="11"/>
      <c r="I12" s="11"/>
      <c r="J12" s="11"/>
      <c r="K12" s="11"/>
      <c r="L12" s="11"/>
      <c r="M12" s="12"/>
      <c r="N12" s="13"/>
      <c r="O12" s="13"/>
      <c r="P12" s="13"/>
      <c r="Q12" s="12"/>
      <c r="R12" s="13"/>
      <c r="S12" s="13"/>
      <c r="T12" s="13"/>
      <c r="U12" s="12"/>
      <c r="V12" s="12"/>
      <c r="W12" s="13"/>
      <c r="X12" s="13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1"/>
      <c r="F13" s="11"/>
      <c r="G13" s="11"/>
      <c r="H13" s="11"/>
      <c r="I13" s="11"/>
      <c r="J13" s="11"/>
      <c r="K13" s="11"/>
      <c r="L13" s="11"/>
      <c r="M13" s="12"/>
      <c r="N13" s="13"/>
      <c r="O13" s="13"/>
      <c r="P13" s="13"/>
      <c r="Q13" s="12"/>
      <c r="R13" s="13"/>
      <c r="S13" s="13"/>
      <c r="T13" s="13"/>
      <c r="U13" s="12"/>
      <c r="V13" s="12"/>
      <c r="W13" s="13"/>
      <c r="X13" s="13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1"/>
      <c r="F14" s="11"/>
      <c r="G14" s="11"/>
      <c r="H14" s="11"/>
      <c r="I14" s="11"/>
      <c r="J14" s="11"/>
      <c r="K14" s="11"/>
      <c r="L14" s="11"/>
      <c r="M14" s="12"/>
      <c r="N14" s="13"/>
      <c r="O14" s="13"/>
      <c r="P14" s="13"/>
      <c r="Q14" s="12"/>
      <c r="R14" s="13"/>
      <c r="S14" s="13"/>
      <c r="T14" s="13"/>
      <c r="U14" s="12"/>
      <c r="V14" s="12"/>
      <c r="W14" s="13"/>
      <c r="X14" s="13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1"/>
      <c r="F15" s="11"/>
      <c r="G15" s="11"/>
      <c r="H15" s="11"/>
      <c r="I15" s="11"/>
      <c r="J15" s="11"/>
      <c r="K15" s="11"/>
      <c r="L15" s="11"/>
      <c r="M15" s="12"/>
      <c r="N15" s="13"/>
      <c r="O15" s="13"/>
      <c r="P15" s="13"/>
      <c r="Q15" s="12"/>
      <c r="R15" s="13"/>
      <c r="S15" s="13"/>
      <c r="T15" s="13"/>
      <c r="U15" s="12"/>
      <c r="V15" s="12"/>
      <c r="W15" s="13"/>
      <c r="X15" s="13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1"/>
      <c r="F16" s="11"/>
      <c r="G16" s="11"/>
      <c r="H16" s="11"/>
      <c r="I16" s="11"/>
      <c r="J16" s="11"/>
      <c r="K16" s="11"/>
      <c r="L16" s="11"/>
      <c r="M16" s="12"/>
      <c r="N16" s="13"/>
      <c r="O16" s="13"/>
      <c r="P16" s="13"/>
      <c r="Q16" s="12"/>
      <c r="R16" s="13"/>
      <c r="S16" s="13"/>
      <c r="T16" s="13"/>
      <c r="U16" s="12"/>
      <c r="V16" s="12"/>
      <c r="W16" s="13"/>
      <c r="X16" s="13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1">
        <v>76</v>
      </c>
      <c r="F17" s="11"/>
      <c r="G17" s="11"/>
      <c r="H17" s="11"/>
      <c r="I17" s="11">
        <v>90</v>
      </c>
      <c r="J17" s="11"/>
      <c r="K17" s="11"/>
      <c r="L17" s="11"/>
      <c r="M17" s="12"/>
      <c r="N17" s="13"/>
      <c r="O17" s="13"/>
      <c r="P17" s="13"/>
      <c r="Q17" s="12">
        <v>69</v>
      </c>
      <c r="R17" s="13">
        <v>3</v>
      </c>
      <c r="S17" s="13"/>
      <c r="T17" s="13"/>
      <c r="U17" s="13">
        <v>85</v>
      </c>
      <c r="V17" s="12"/>
      <c r="W17" s="12">
        <v>1</v>
      </c>
      <c r="X17" s="13"/>
      <c r="Y17" s="12">
        <v>90</v>
      </c>
      <c r="Z17" s="12"/>
      <c r="AA17" s="12"/>
      <c r="AB17" s="12"/>
      <c r="AC17" s="12"/>
      <c r="AD17" s="12"/>
      <c r="AE17" s="12"/>
      <c r="AF17" s="12"/>
      <c r="AG17" s="47">
        <f t="shared" si="2"/>
        <v>410</v>
      </c>
      <c r="AH17" s="48"/>
      <c r="AI17" s="49">
        <f t="shared" si="0"/>
        <v>3</v>
      </c>
      <c r="AJ17" s="47">
        <f t="shared" si="1"/>
        <v>1</v>
      </c>
      <c r="AK17" s="47">
        <f t="shared" si="3"/>
        <v>0</v>
      </c>
      <c r="AL17" s="47">
        <f t="shared" si="4"/>
        <v>414</v>
      </c>
      <c r="AM17" s="51" t="s">
        <v>76</v>
      </c>
      <c r="AN17" s="52">
        <v>11.3</v>
      </c>
      <c r="AO17" s="53">
        <f t="shared" si="5"/>
        <v>4678.2000000000007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1">
        <v>74</v>
      </c>
      <c r="F18" s="11"/>
      <c r="G18" s="11"/>
      <c r="H18" s="11"/>
      <c r="I18" s="11">
        <v>88</v>
      </c>
      <c r="J18" s="11"/>
      <c r="K18" s="11"/>
      <c r="L18" s="11"/>
      <c r="M18" s="12"/>
      <c r="N18" s="13"/>
      <c r="O18" s="13"/>
      <c r="P18" s="13"/>
      <c r="Q18" s="12">
        <v>76</v>
      </c>
      <c r="R18" s="13"/>
      <c r="S18" s="13"/>
      <c r="T18" s="13"/>
      <c r="U18" s="13">
        <v>90</v>
      </c>
      <c r="V18" s="12"/>
      <c r="W18" s="12"/>
      <c r="X18" s="13"/>
      <c r="Y18" s="12">
        <v>89</v>
      </c>
      <c r="Z18" s="12">
        <v>1</v>
      </c>
      <c r="AA18" s="12"/>
      <c r="AB18" s="12"/>
      <c r="AC18" s="12"/>
      <c r="AD18" s="12"/>
      <c r="AE18" s="12"/>
      <c r="AF18" s="12"/>
      <c r="AG18" s="47">
        <f t="shared" si="2"/>
        <v>417</v>
      </c>
      <c r="AH18" s="48"/>
      <c r="AI18" s="49">
        <f t="shared" si="0"/>
        <v>1</v>
      </c>
      <c r="AJ18" s="47">
        <f t="shared" si="1"/>
        <v>0</v>
      </c>
      <c r="AK18" s="47">
        <f t="shared" si="3"/>
        <v>0</v>
      </c>
      <c r="AL18" s="47">
        <f t="shared" si="4"/>
        <v>418</v>
      </c>
      <c r="AM18" s="51" t="s">
        <v>77</v>
      </c>
      <c r="AN18" s="52">
        <v>11.86</v>
      </c>
      <c r="AO18" s="53">
        <f t="shared" si="5"/>
        <v>4957.4799999999996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1"/>
      <c r="F19" s="11"/>
      <c r="G19" s="11"/>
      <c r="H19" s="11"/>
      <c r="I19" s="11"/>
      <c r="J19" s="11"/>
      <c r="K19" s="11"/>
      <c r="L19" s="11"/>
      <c r="M19" s="12"/>
      <c r="N19" s="13"/>
      <c r="O19" s="13"/>
      <c r="P19" s="13"/>
      <c r="Q19" s="12"/>
      <c r="R19" s="13"/>
      <c r="S19" s="13"/>
      <c r="T19" s="13"/>
      <c r="U19" s="13"/>
      <c r="V19" s="12"/>
      <c r="W19" s="12"/>
      <c r="X19" s="13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1"/>
      <c r="F20" s="11"/>
      <c r="G20" s="11"/>
      <c r="H20" s="11"/>
      <c r="I20" s="11"/>
      <c r="J20" s="11"/>
      <c r="K20" s="11"/>
      <c r="L20" s="11"/>
      <c r="M20" s="12"/>
      <c r="N20" s="13"/>
      <c r="O20" s="13"/>
      <c r="P20" s="13"/>
      <c r="Q20" s="12"/>
      <c r="R20" s="13"/>
      <c r="S20" s="13"/>
      <c r="T20" s="13"/>
      <c r="U20" s="13"/>
      <c r="V20" s="12"/>
      <c r="W20" s="12"/>
      <c r="X20" s="13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1"/>
      <c r="F21" s="11"/>
      <c r="G21" s="11"/>
      <c r="H21" s="11"/>
      <c r="I21" s="11"/>
      <c r="J21" s="11"/>
      <c r="K21" s="11"/>
      <c r="L21" s="11"/>
      <c r="M21" s="12"/>
      <c r="N21" s="13"/>
      <c r="O21" s="13"/>
      <c r="P21" s="13"/>
      <c r="Q21" s="12"/>
      <c r="R21" s="13"/>
      <c r="S21" s="13"/>
      <c r="T21" s="13"/>
      <c r="U21" s="13"/>
      <c r="V21" s="12"/>
      <c r="W21" s="12"/>
      <c r="X21" s="13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1"/>
      <c r="F22" s="11"/>
      <c r="G22" s="11"/>
      <c r="H22" s="11"/>
      <c r="I22" s="11"/>
      <c r="J22" s="11"/>
      <c r="K22" s="11"/>
      <c r="L22" s="11"/>
      <c r="M22" s="12"/>
      <c r="N22" s="13"/>
      <c r="O22" s="13"/>
      <c r="P22" s="13"/>
      <c r="Q22" s="12"/>
      <c r="R22" s="13"/>
      <c r="S22" s="13"/>
      <c r="T22" s="13"/>
      <c r="U22" s="13"/>
      <c r="V22" s="12"/>
      <c r="W22" s="12"/>
      <c r="X22" s="13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hidden="1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1"/>
      <c r="F23" s="11"/>
      <c r="G23" s="11"/>
      <c r="H23" s="11"/>
      <c r="I23" s="11"/>
      <c r="J23" s="11"/>
      <c r="K23" s="11"/>
      <c r="L23" s="11"/>
      <c r="M23" s="12"/>
      <c r="N23" s="13"/>
      <c r="O23" s="13"/>
      <c r="P23" s="13"/>
      <c r="Q23" s="12"/>
      <c r="R23" s="13"/>
      <c r="S23" s="13"/>
      <c r="T23" s="13"/>
      <c r="U23" s="13"/>
      <c r="V23" s="12"/>
      <c r="W23" s="12"/>
      <c r="X23" s="13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0</v>
      </c>
      <c r="AM23" s="51">
        <v>23.41</v>
      </c>
      <c r="AN23" s="52"/>
      <c r="AO23" s="53">
        <f t="shared" si="5"/>
        <v>0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1"/>
      <c r="F24" s="11"/>
      <c r="G24" s="11"/>
      <c r="H24" s="11"/>
      <c r="I24" s="11"/>
      <c r="J24" s="11"/>
      <c r="K24" s="11"/>
      <c r="L24" s="11"/>
      <c r="M24" s="12"/>
      <c r="N24" s="13"/>
      <c r="O24" s="13"/>
      <c r="P24" s="13"/>
      <c r="Q24" s="12"/>
      <c r="R24" s="13"/>
      <c r="S24" s="13"/>
      <c r="T24" s="13"/>
      <c r="U24" s="13"/>
      <c r="V24" s="12"/>
      <c r="W24" s="12"/>
      <c r="X24" s="13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1"/>
      <c r="F25" s="11"/>
      <c r="G25" s="11"/>
      <c r="H25" s="11"/>
      <c r="I25" s="11"/>
      <c r="J25" s="11"/>
      <c r="K25" s="11"/>
      <c r="L25" s="11"/>
      <c r="M25" s="12"/>
      <c r="N25" s="13"/>
      <c r="O25" s="13"/>
      <c r="P25" s="13"/>
      <c r="Q25" s="12"/>
      <c r="R25" s="13"/>
      <c r="S25" s="13"/>
      <c r="T25" s="13"/>
      <c r="U25" s="13"/>
      <c r="V25" s="12"/>
      <c r="W25" s="12"/>
      <c r="X25" s="13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1">
        <v>58</v>
      </c>
      <c r="F26" s="11"/>
      <c r="G26" s="11"/>
      <c r="H26" s="11"/>
      <c r="I26" s="11">
        <v>72</v>
      </c>
      <c r="J26" s="11"/>
      <c r="K26" s="11"/>
      <c r="L26" s="11"/>
      <c r="M26" s="12"/>
      <c r="N26" s="13"/>
      <c r="O26" s="13"/>
      <c r="P26" s="13"/>
      <c r="Q26" s="12">
        <v>58</v>
      </c>
      <c r="R26" s="13"/>
      <c r="S26" s="13"/>
      <c r="T26" s="13"/>
      <c r="U26" s="13">
        <v>72</v>
      </c>
      <c r="V26" s="12"/>
      <c r="W26" s="12"/>
      <c r="X26" s="13"/>
      <c r="Y26" s="12">
        <v>67</v>
      </c>
      <c r="Z26" s="12"/>
      <c r="AA26" s="12">
        <v>1</v>
      </c>
      <c r="AB26" s="12"/>
      <c r="AC26" s="12"/>
      <c r="AD26" s="12"/>
      <c r="AE26" s="12"/>
      <c r="AF26" s="12"/>
      <c r="AG26" s="47">
        <f t="shared" si="2"/>
        <v>327</v>
      </c>
      <c r="AH26" s="48"/>
      <c r="AI26" s="49">
        <f t="shared" si="0"/>
        <v>0</v>
      </c>
      <c r="AJ26" s="47">
        <f t="shared" si="1"/>
        <v>1</v>
      </c>
      <c r="AK26" s="47">
        <f t="shared" si="3"/>
        <v>0</v>
      </c>
      <c r="AL26" s="47">
        <f t="shared" si="4"/>
        <v>328</v>
      </c>
      <c r="AM26" s="51" t="s">
        <v>74</v>
      </c>
      <c r="AN26" s="52">
        <v>16.34</v>
      </c>
      <c r="AO26" s="53">
        <f t="shared" si="5"/>
        <v>5359.5199999999995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1"/>
      <c r="F27" s="11"/>
      <c r="G27" s="11"/>
      <c r="H27" s="11"/>
      <c r="I27" s="11"/>
      <c r="J27" s="11"/>
      <c r="K27" s="11"/>
      <c r="L27" s="11"/>
      <c r="M27" s="12"/>
      <c r="N27" s="13"/>
      <c r="O27" s="13"/>
      <c r="P27" s="13"/>
      <c r="Q27" s="12"/>
      <c r="R27" s="13"/>
      <c r="S27" s="13"/>
      <c r="T27" s="13"/>
      <c r="U27" s="13"/>
      <c r="V27" s="12"/>
      <c r="W27" s="12"/>
      <c r="X27" s="13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1"/>
      <c r="F28" s="11"/>
      <c r="G28" s="11"/>
      <c r="H28" s="11"/>
      <c r="I28" s="11"/>
      <c r="J28" s="11"/>
      <c r="K28" s="11"/>
      <c r="L28" s="11"/>
      <c r="M28" s="12"/>
      <c r="N28" s="13"/>
      <c r="O28" s="13"/>
      <c r="P28" s="13"/>
      <c r="Q28" s="12"/>
      <c r="R28" s="13"/>
      <c r="S28" s="13"/>
      <c r="T28" s="13"/>
      <c r="U28" s="13"/>
      <c r="V28" s="12"/>
      <c r="W28" s="12"/>
      <c r="X28" s="13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1"/>
      <c r="F29" s="11"/>
      <c r="G29" s="11"/>
      <c r="H29" s="11"/>
      <c r="I29" s="11"/>
      <c r="J29" s="11"/>
      <c r="K29" s="11"/>
      <c r="L29" s="11"/>
      <c r="M29" s="12"/>
      <c r="N29" s="13"/>
      <c r="O29" s="13"/>
      <c r="P29" s="13"/>
      <c r="Q29" s="12"/>
      <c r="R29" s="13"/>
      <c r="S29" s="13"/>
      <c r="T29" s="13"/>
      <c r="U29" s="13"/>
      <c r="V29" s="12"/>
      <c r="W29" s="12"/>
      <c r="X29" s="13"/>
      <c r="Y29" s="12"/>
      <c r="Z29" s="12"/>
      <c r="AA29" s="12"/>
      <c r="AB29" s="12"/>
      <c r="AC29" s="12"/>
      <c r="AD29" s="12"/>
      <c r="AE29" s="12"/>
      <c r="AF29" s="12"/>
      <c r="AG29" s="47">
        <f t="shared" si="2"/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1">
        <v>54</v>
      </c>
      <c r="F30" s="11"/>
      <c r="G30" s="11"/>
      <c r="H30" s="11"/>
      <c r="I30" s="11">
        <v>66</v>
      </c>
      <c r="J30" s="11"/>
      <c r="K30" s="11"/>
      <c r="L30" s="11"/>
      <c r="M30" s="12"/>
      <c r="N30" s="13"/>
      <c r="O30" s="13"/>
      <c r="P30" s="13"/>
      <c r="Q30" s="12">
        <v>54</v>
      </c>
      <c r="R30" s="13"/>
      <c r="S30" s="13"/>
      <c r="T30" s="13"/>
      <c r="U30" s="13">
        <v>66</v>
      </c>
      <c r="V30" s="12"/>
      <c r="W30" s="12"/>
      <c r="X30" s="13"/>
      <c r="Y30" s="12">
        <v>58</v>
      </c>
      <c r="Z30" s="12"/>
      <c r="AA30" s="12"/>
      <c r="AB30" s="12"/>
      <c r="AC30" s="12"/>
      <c r="AD30" s="12"/>
      <c r="AE30" s="12"/>
      <c r="AF30" s="12"/>
      <c r="AG30" s="47">
        <f t="shared" si="2"/>
        <v>298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298</v>
      </c>
      <c r="AM30" s="54">
        <v>17.27</v>
      </c>
      <c r="AN30" s="52">
        <v>17.45</v>
      </c>
      <c r="AO30" s="53">
        <f t="shared" si="5"/>
        <v>5200.0999999999995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1"/>
      <c r="F31" s="11"/>
      <c r="G31" s="11"/>
      <c r="H31" s="11"/>
      <c r="I31" s="11"/>
      <c r="J31" s="11"/>
      <c r="K31" s="11"/>
      <c r="L31" s="11"/>
      <c r="M31" s="12"/>
      <c r="N31" s="13"/>
      <c r="O31" s="13"/>
      <c r="P31" s="13"/>
      <c r="Q31" s="12"/>
      <c r="R31" s="13"/>
      <c r="S31" s="13"/>
      <c r="T31" s="13"/>
      <c r="U31" s="13"/>
      <c r="V31" s="12"/>
      <c r="W31" s="12"/>
      <c r="X31" s="13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1">
        <v>58</v>
      </c>
      <c r="F32" s="11"/>
      <c r="G32" s="11"/>
      <c r="H32" s="11"/>
      <c r="I32" s="11">
        <v>72</v>
      </c>
      <c r="J32" s="11"/>
      <c r="K32" s="11"/>
      <c r="L32" s="11"/>
      <c r="M32" s="12"/>
      <c r="N32" s="13"/>
      <c r="O32" s="13"/>
      <c r="P32" s="13"/>
      <c r="Q32" s="12">
        <v>55</v>
      </c>
      <c r="R32" s="13"/>
      <c r="S32" s="13">
        <v>1</v>
      </c>
      <c r="T32" s="13"/>
      <c r="U32" s="13">
        <v>72</v>
      </c>
      <c r="V32" s="12"/>
      <c r="W32" s="12"/>
      <c r="X32" s="13"/>
      <c r="Y32" s="12">
        <v>70</v>
      </c>
      <c r="Z32" s="12"/>
      <c r="AA32" s="12"/>
      <c r="AB32" s="12"/>
      <c r="AC32" s="12"/>
      <c r="AD32" s="12"/>
      <c r="AE32" s="12"/>
      <c r="AF32" s="12"/>
      <c r="AG32" s="47">
        <f t="shared" si="2"/>
        <v>327</v>
      </c>
      <c r="AH32" s="48"/>
      <c r="AI32" s="49">
        <f t="shared" si="0"/>
        <v>0</v>
      </c>
      <c r="AJ32" s="47">
        <f t="shared" si="1"/>
        <v>1</v>
      </c>
      <c r="AK32" s="47">
        <f t="shared" si="3"/>
        <v>0</v>
      </c>
      <c r="AL32" s="47">
        <f t="shared" si="4"/>
        <v>328</v>
      </c>
      <c r="AM32" s="51">
        <v>18.899999999999999</v>
      </c>
      <c r="AN32" s="52">
        <v>18.850000000000001</v>
      </c>
      <c r="AO32" s="53">
        <f t="shared" si="5"/>
        <v>6182.8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1"/>
      <c r="F33" s="11"/>
      <c r="G33" s="11"/>
      <c r="H33" s="11"/>
      <c r="I33" s="11"/>
      <c r="J33" s="11"/>
      <c r="K33" s="11"/>
      <c r="L33" s="11"/>
      <c r="M33" s="12"/>
      <c r="N33" s="13"/>
      <c r="O33" s="13"/>
      <c r="P33" s="13"/>
      <c r="Q33" s="12"/>
      <c r="R33" s="13"/>
      <c r="S33" s="13"/>
      <c r="T33" s="13"/>
      <c r="U33" s="13"/>
      <c r="V33" s="12"/>
      <c r="W33" s="12"/>
      <c r="X33" s="13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1">
        <v>42</v>
      </c>
      <c r="F34" s="11"/>
      <c r="G34" s="11"/>
      <c r="H34" s="11"/>
      <c r="I34" s="11">
        <v>54</v>
      </c>
      <c r="J34" s="11"/>
      <c r="K34" s="11"/>
      <c r="L34" s="11"/>
      <c r="M34" s="12"/>
      <c r="N34" s="13"/>
      <c r="O34" s="13"/>
      <c r="P34" s="13"/>
      <c r="Q34" s="12">
        <v>42</v>
      </c>
      <c r="R34" s="13"/>
      <c r="S34" s="13"/>
      <c r="T34" s="13"/>
      <c r="U34" s="13">
        <v>54</v>
      </c>
      <c r="V34" s="12"/>
      <c r="W34" s="12"/>
      <c r="X34" s="13"/>
      <c r="Y34" s="12">
        <v>52</v>
      </c>
      <c r="Z34" s="12"/>
      <c r="AA34" s="12"/>
      <c r="AB34" s="12"/>
      <c r="AC34" s="12"/>
      <c r="AD34" s="12"/>
      <c r="AE34" s="12"/>
      <c r="AF34" s="12"/>
      <c r="AG34" s="47">
        <f t="shared" si="2"/>
        <v>244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244</v>
      </c>
      <c r="AM34" s="51">
        <v>23.94</v>
      </c>
      <c r="AN34" s="52">
        <v>24.09</v>
      </c>
      <c r="AO34" s="53">
        <f t="shared" si="5"/>
        <v>5877.96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1">
        <v>42</v>
      </c>
      <c r="F35" s="11"/>
      <c r="G35" s="11"/>
      <c r="H35" s="11"/>
      <c r="I35" s="11">
        <v>52</v>
      </c>
      <c r="J35" s="11"/>
      <c r="K35" s="11"/>
      <c r="L35" s="11"/>
      <c r="M35" s="12"/>
      <c r="N35" s="13"/>
      <c r="O35" s="13"/>
      <c r="P35" s="13"/>
      <c r="Q35" s="12">
        <v>41</v>
      </c>
      <c r="R35" s="13">
        <v>1</v>
      </c>
      <c r="S35" s="13"/>
      <c r="T35" s="13"/>
      <c r="U35" s="13">
        <v>53</v>
      </c>
      <c r="V35" s="12">
        <v>1</v>
      </c>
      <c r="W35" s="12"/>
      <c r="X35" s="13"/>
      <c r="Y35" s="12">
        <v>54</v>
      </c>
      <c r="Z35" s="12"/>
      <c r="AA35" s="12"/>
      <c r="AB35" s="12"/>
      <c r="AC35" s="12"/>
      <c r="AD35" s="12"/>
      <c r="AE35" s="12"/>
      <c r="AF35" s="12"/>
      <c r="AG35" s="47">
        <f t="shared" si="2"/>
        <v>242</v>
      </c>
      <c r="AH35" s="48"/>
      <c r="AI35" s="49">
        <f t="shared" si="0"/>
        <v>2</v>
      </c>
      <c r="AJ35" s="47">
        <f t="shared" si="1"/>
        <v>0</v>
      </c>
      <c r="AK35" s="47">
        <f t="shared" si="3"/>
        <v>0</v>
      </c>
      <c r="AL35" s="47">
        <f t="shared" si="4"/>
        <v>244</v>
      </c>
      <c r="AM35" s="51">
        <v>25.14</v>
      </c>
      <c r="AN35" s="52">
        <v>24.68</v>
      </c>
      <c r="AO35" s="53">
        <f t="shared" si="5"/>
        <v>6021.92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1"/>
      <c r="F36" s="11"/>
      <c r="G36" s="11"/>
      <c r="H36" s="11"/>
      <c r="I36" s="11"/>
      <c r="J36" s="11"/>
      <c r="K36" s="11"/>
      <c r="L36" s="11"/>
      <c r="M36" s="12"/>
      <c r="N36" s="13"/>
      <c r="O36" s="13"/>
      <c r="P36" s="13"/>
      <c r="Q36" s="12"/>
      <c r="R36" s="13"/>
      <c r="S36" s="13"/>
      <c r="T36" s="13"/>
      <c r="U36" s="13"/>
      <c r="V36" s="12"/>
      <c r="W36" s="12"/>
      <c r="X36" s="13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1"/>
      <c r="F37" s="11"/>
      <c r="G37" s="11"/>
      <c r="H37" s="11"/>
      <c r="I37" s="11"/>
      <c r="J37" s="11"/>
      <c r="K37" s="11"/>
      <c r="L37" s="11"/>
      <c r="M37" s="12"/>
      <c r="N37" s="13"/>
      <c r="O37" s="13"/>
      <c r="P37" s="13"/>
      <c r="Q37" s="12"/>
      <c r="R37" s="13"/>
      <c r="S37" s="13"/>
      <c r="T37" s="13"/>
      <c r="U37" s="13"/>
      <c r="V37" s="12"/>
      <c r="W37" s="12"/>
      <c r="X37" s="13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1">
        <v>54</v>
      </c>
      <c r="F38" s="11"/>
      <c r="G38" s="11"/>
      <c r="H38" s="11"/>
      <c r="I38" s="11">
        <v>66</v>
      </c>
      <c r="J38" s="11"/>
      <c r="K38" s="11"/>
      <c r="L38" s="11"/>
      <c r="M38" s="12"/>
      <c r="N38" s="13"/>
      <c r="O38" s="13"/>
      <c r="P38" s="13"/>
      <c r="Q38" s="12">
        <v>54</v>
      </c>
      <c r="R38" s="13"/>
      <c r="S38" s="13"/>
      <c r="T38" s="13"/>
      <c r="U38" s="13">
        <v>66</v>
      </c>
      <c r="V38" s="12"/>
      <c r="W38" s="12"/>
      <c r="X38" s="13"/>
      <c r="Y38" s="12">
        <v>58</v>
      </c>
      <c r="Z38" s="12"/>
      <c r="AA38" s="12"/>
      <c r="AB38" s="12"/>
      <c r="AC38" s="12"/>
      <c r="AD38" s="12"/>
      <c r="AE38" s="12"/>
      <c r="AF38" s="12"/>
      <c r="AG38" s="47">
        <f t="shared" si="2"/>
        <v>298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298</v>
      </c>
      <c r="AM38" s="51">
        <v>16.39</v>
      </c>
      <c r="AN38" s="52">
        <v>16.579999999999998</v>
      </c>
      <c r="AO38" s="53">
        <f t="shared" si="5"/>
        <v>4940.8399999999992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1"/>
      <c r="F39" s="11"/>
      <c r="G39" s="11"/>
      <c r="H39" s="11"/>
      <c r="I39" s="11"/>
      <c r="J39" s="11"/>
      <c r="K39" s="11"/>
      <c r="L39" s="11"/>
      <c r="M39" s="12"/>
      <c r="N39" s="13"/>
      <c r="O39" s="13"/>
      <c r="P39" s="13"/>
      <c r="Q39" s="12"/>
      <c r="R39" s="13"/>
      <c r="S39" s="13"/>
      <c r="T39" s="13"/>
      <c r="U39" s="13"/>
      <c r="V39" s="12"/>
      <c r="W39" s="12"/>
      <c r="X39" s="13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1"/>
      <c r="F40" s="11"/>
      <c r="G40" s="11"/>
      <c r="H40" s="11"/>
      <c r="I40" s="11"/>
      <c r="J40" s="11"/>
      <c r="K40" s="11"/>
      <c r="L40" s="11"/>
      <c r="M40" s="12"/>
      <c r="N40" s="13"/>
      <c r="O40" s="13"/>
      <c r="P40" s="13"/>
      <c r="Q40" s="12"/>
      <c r="R40" s="13"/>
      <c r="S40" s="13"/>
      <c r="T40" s="13"/>
      <c r="U40" s="13"/>
      <c r="V40" s="12"/>
      <c r="W40" s="12"/>
      <c r="X40" s="13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1">
        <v>42</v>
      </c>
      <c r="F41" s="11"/>
      <c r="G41" s="11"/>
      <c r="H41" s="11"/>
      <c r="I41" s="11">
        <v>54</v>
      </c>
      <c r="J41" s="11"/>
      <c r="K41" s="11"/>
      <c r="L41" s="11"/>
      <c r="M41" s="12"/>
      <c r="N41" s="13"/>
      <c r="O41" s="13"/>
      <c r="P41" s="13"/>
      <c r="Q41" s="12">
        <v>42</v>
      </c>
      <c r="R41" s="13"/>
      <c r="S41" s="13"/>
      <c r="T41" s="13"/>
      <c r="U41" s="13">
        <v>54</v>
      </c>
      <c r="V41" s="12"/>
      <c r="W41" s="12"/>
      <c r="X41" s="13"/>
      <c r="Y41" s="12">
        <v>54</v>
      </c>
      <c r="Z41" s="12"/>
      <c r="AA41" s="12"/>
      <c r="AB41" s="12"/>
      <c r="AC41" s="12"/>
      <c r="AD41" s="12"/>
      <c r="AE41" s="12"/>
      <c r="AF41" s="12"/>
      <c r="AG41" s="47">
        <f t="shared" si="2"/>
        <v>246</v>
      </c>
      <c r="AH41" s="48"/>
      <c r="AI41" s="49">
        <f t="shared" si="0"/>
        <v>0</v>
      </c>
      <c r="AJ41" s="47">
        <f t="shared" si="1"/>
        <v>0</v>
      </c>
      <c r="AK41" s="47">
        <f t="shared" si="3"/>
        <v>0</v>
      </c>
      <c r="AL41" s="47">
        <f t="shared" si="4"/>
        <v>246</v>
      </c>
      <c r="AM41" s="54">
        <v>29.35</v>
      </c>
      <c r="AN41" s="52">
        <v>29.17</v>
      </c>
      <c r="AO41" s="53">
        <f t="shared" si="5"/>
        <v>7175.8200000000006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1"/>
      <c r="F42" s="11"/>
      <c r="G42" s="11"/>
      <c r="H42" s="11"/>
      <c r="I42" s="11"/>
      <c r="J42" s="11"/>
      <c r="K42" s="11"/>
      <c r="L42" s="11"/>
      <c r="M42" s="12"/>
      <c r="N42" s="13"/>
      <c r="O42" s="13"/>
      <c r="P42" s="13"/>
      <c r="Q42" s="12"/>
      <c r="R42" s="13"/>
      <c r="S42" s="13"/>
      <c r="T42" s="13"/>
      <c r="U42" s="13"/>
      <c r="V42" s="12"/>
      <c r="W42" s="12"/>
      <c r="X42" s="13"/>
      <c r="Y42" s="12"/>
      <c r="Z42" s="12"/>
      <c r="AA42" s="12"/>
      <c r="AB42" s="12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1"/>
      <c r="F43" s="11"/>
      <c r="G43" s="11"/>
      <c r="H43" s="11"/>
      <c r="I43" s="11"/>
      <c r="J43" s="11"/>
      <c r="K43" s="11"/>
      <c r="L43" s="11"/>
      <c r="M43" s="12"/>
      <c r="N43" s="13"/>
      <c r="O43" s="13"/>
      <c r="P43" s="13"/>
      <c r="Q43" s="12"/>
      <c r="R43" s="13"/>
      <c r="S43" s="13"/>
      <c r="T43" s="13"/>
      <c r="U43" s="13"/>
      <c r="V43" s="12"/>
      <c r="W43" s="12"/>
      <c r="X43" s="13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1"/>
      <c r="F44" s="11"/>
      <c r="G44" s="11"/>
      <c r="H44" s="11"/>
      <c r="I44" s="11"/>
      <c r="J44" s="11"/>
      <c r="K44" s="11"/>
      <c r="L44" s="11"/>
      <c r="M44" s="12"/>
      <c r="N44" s="13"/>
      <c r="O44" s="13"/>
      <c r="P44" s="13"/>
      <c r="Q44" s="12"/>
      <c r="R44" s="13"/>
      <c r="S44" s="13"/>
      <c r="T44" s="13"/>
      <c r="U44" s="13"/>
      <c r="V44" s="12"/>
      <c r="W44" s="12"/>
      <c r="X44" s="13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1"/>
      <c r="F45" s="11"/>
      <c r="G45" s="11"/>
      <c r="H45" s="11"/>
      <c r="I45" s="11"/>
      <c r="J45" s="11"/>
      <c r="K45" s="11"/>
      <c r="L45" s="11"/>
      <c r="M45" s="12"/>
      <c r="N45" s="13"/>
      <c r="O45" s="13"/>
      <c r="P45" s="13"/>
      <c r="Q45" s="12"/>
      <c r="R45" s="13"/>
      <c r="S45" s="13"/>
      <c r="T45" s="13"/>
      <c r="U45" s="13"/>
      <c r="V45" s="12"/>
      <c r="W45" s="12"/>
      <c r="X45" s="13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1">
        <v>32</v>
      </c>
      <c r="F46" s="11"/>
      <c r="G46" s="11"/>
      <c r="H46" s="11"/>
      <c r="I46" s="11">
        <v>47</v>
      </c>
      <c r="J46" s="11"/>
      <c r="K46" s="11">
        <v>1</v>
      </c>
      <c r="L46" s="11"/>
      <c r="M46" s="12"/>
      <c r="N46" s="13"/>
      <c r="O46" s="13"/>
      <c r="P46" s="13"/>
      <c r="Q46" s="12">
        <v>32</v>
      </c>
      <c r="R46" s="13"/>
      <c r="S46" s="13"/>
      <c r="T46" s="13"/>
      <c r="U46" s="13">
        <v>48</v>
      </c>
      <c r="V46" s="12"/>
      <c r="W46" s="12"/>
      <c r="X46" s="13"/>
      <c r="Y46" s="12">
        <v>48</v>
      </c>
      <c r="Z46" s="12"/>
      <c r="AA46" s="12"/>
      <c r="AB46" s="12"/>
      <c r="AC46" s="12"/>
      <c r="AD46" s="12"/>
      <c r="AE46" s="12"/>
      <c r="AF46" s="12"/>
      <c r="AG46" s="47">
        <f t="shared" si="2"/>
        <v>207</v>
      </c>
      <c r="AH46" s="48"/>
      <c r="AI46" s="49">
        <f t="shared" si="0"/>
        <v>0</v>
      </c>
      <c r="AJ46" s="47">
        <f t="shared" si="1"/>
        <v>1</v>
      </c>
      <c r="AK46" s="47">
        <f t="shared" si="3"/>
        <v>0</v>
      </c>
      <c r="AL46" s="47">
        <f t="shared" si="4"/>
        <v>208</v>
      </c>
      <c r="AM46" s="54">
        <v>35.5</v>
      </c>
      <c r="AN46" s="52">
        <v>34.4</v>
      </c>
      <c r="AO46" s="53">
        <f t="shared" si="5"/>
        <v>7155.2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1"/>
      <c r="F47" s="11"/>
      <c r="G47" s="11"/>
      <c r="H47" s="11"/>
      <c r="I47" s="11"/>
      <c r="J47" s="11"/>
      <c r="K47" s="11"/>
      <c r="L47" s="11"/>
      <c r="M47" s="12"/>
      <c r="N47" s="13"/>
      <c r="O47" s="13"/>
      <c r="P47" s="13"/>
      <c r="Q47" s="12"/>
      <c r="R47" s="13"/>
      <c r="S47" s="13"/>
      <c r="T47" s="13"/>
      <c r="U47" s="13"/>
      <c r="V47" s="12"/>
      <c r="W47" s="12"/>
      <c r="X47" s="13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1"/>
      <c r="F48" s="11"/>
      <c r="G48" s="11"/>
      <c r="H48" s="11"/>
      <c r="I48" s="11"/>
      <c r="J48" s="11"/>
      <c r="K48" s="11"/>
      <c r="L48" s="11"/>
      <c r="M48" s="12"/>
      <c r="N48" s="13"/>
      <c r="O48" s="13"/>
      <c r="P48" s="13"/>
      <c r="Q48" s="12"/>
      <c r="R48" s="13"/>
      <c r="S48" s="13"/>
      <c r="T48" s="13"/>
      <c r="U48" s="13"/>
      <c r="V48" s="12"/>
      <c r="W48" s="12"/>
      <c r="X48" s="13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1"/>
      <c r="F49" s="11"/>
      <c r="G49" s="11"/>
      <c r="H49" s="11"/>
      <c r="I49" s="11"/>
      <c r="J49" s="11"/>
      <c r="K49" s="11"/>
      <c r="L49" s="11"/>
      <c r="M49" s="12"/>
      <c r="N49" s="13"/>
      <c r="O49" s="13"/>
      <c r="P49" s="13"/>
      <c r="Q49" s="12"/>
      <c r="R49" s="13"/>
      <c r="S49" s="13"/>
      <c r="T49" s="13"/>
      <c r="U49" s="13"/>
      <c r="V49" s="12"/>
      <c r="W49" s="12"/>
      <c r="X49" s="13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1">
        <v>31</v>
      </c>
      <c r="F50" s="11">
        <v>1</v>
      </c>
      <c r="G50" s="11"/>
      <c r="H50" s="11"/>
      <c r="I50" s="11">
        <v>42</v>
      </c>
      <c r="J50" s="11"/>
      <c r="K50" s="11"/>
      <c r="L50" s="11"/>
      <c r="M50" s="12"/>
      <c r="N50" s="13"/>
      <c r="O50" s="13"/>
      <c r="P50" s="13"/>
      <c r="Q50" s="12">
        <v>26</v>
      </c>
      <c r="R50" s="13"/>
      <c r="S50" s="13"/>
      <c r="T50" s="13"/>
      <c r="U50" s="13"/>
      <c r="V50" s="12"/>
      <c r="W50" s="12"/>
      <c r="X50" s="13"/>
      <c r="Y50" s="12"/>
      <c r="Z50" s="12"/>
      <c r="AA50" s="12"/>
      <c r="AB50" s="12"/>
      <c r="AC50" s="12"/>
      <c r="AD50" s="12"/>
      <c r="AE50" s="12"/>
      <c r="AF50" s="12"/>
      <c r="AG50" s="47">
        <f t="shared" si="2"/>
        <v>99</v>
      </c>
      <c r="AH50" s="48"/>
      <c r="AI50" s="49">
        <f t="shared" si="0"/>
        <v>1</v>
      </c>
      <c r="AJ50" s="47">
        <f t="shared" si="1"/>
        <v>0</v>
      </c>
      <c r="AK50" s="47">
        <f t="shared" si="3"/>
        <v>0</v>
      </c>
      <c r="AL50" s="47">
        <f t="shared" si="4"/>
        <v>100</v>
      </c>
      <c r="AM50" s="54">
        <v>38.700000000000003</v>
      </c>
      <c r="AN50" s="52">
        <v>38.4</v>
      </c>
      <c r="AO50" s="53">
        <f t="shared" si="5"/>
        <v>3840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1"/>
      <c r="F51" s="11"/>
      <c r="G51" s="11"/>
      <c r="H51" s="11"/>
      <c r="I51" s="11"/>
      <c r="J51" s="11"/>
      <c r="K51" s="11"/>
      <c r="L51" s="11"/>
      <c r="M51" s="12"/>
      <c r="N51" s="13"/>
      <c r="O51" s="13"/>
      <c r="P51" s="13"/>
      <c r="Q51" s="12"/>
      <c r="R51" s="13"/>
      <c r="S51" s="13"/>
      <c r="T51" s="13"/>
      <c r="U51" s="13"/>
      <c r="V51" s="12"/>
      <c r="W51" s="12"/>
      <c r="X51" s="13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1"/>
      <c r="F52" s="11"/>
      <c r="G52" s="11"/>
      <c r="H52" s="11"/>
      <c r="I52" s="11"/>
      <c r="J52" s="11"/>
      <c r="K52" s="11"/>
      <c r="L52" s="11"/>
      <c r="M52" s="12"/>
      <c r="N52" s="13"/>
      <c r="O52" s="13"/>
      <c r="P52" s="13"/>
      <c r="Q52" s="12"/>
      <c r="R52" s="13"/>
      <c r="S52" s="13"/>
      <c r="T52" s="13"/>
      <c r="U52" s="13"/>
      <c r="V52" s="12"/>
      <c r="W52" s="12"/>
      <c r="X52" s="13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1"/>
      <c r="F53" s="11"/>
      <c r="G53" s="11"/>
      <c r="H53" s="11"/>
      <c r="I53" s="11"/>
      <c r="J53" s="11"/>
      <c r="K53" s="11"/>
      <c r="L53" s="11"/>
      <c r="M53" s="12"/>
      <c r="N53" s="13"/>
      <c r="O53" s="13"/>
      <c r="P53" s="13"/>
      <c r="Q53" s="12"/>
      <c r="R53" s="13"/>
      <c r="S53" s="13"/>
      <c r="T53" s="13"/>
      <c r="U53" s="13"/>
      <c r="V53" s="12"/>
      <c r="W53" s="12"/>
      <c r="X53" s="13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1"/>
      <c r="F54" s="11"/>
      <c r="G54" s="11"/>
      <c r="H54" s="11"/>
      <c r="I54" s="11"/>
      <c r="J54" s="11"/>
      <c r="K54" s="11"/>
      <c r="L54" s="11"/>
      <c r="M54" s="12"/>
      <c r="N54" s="13"/>
      <c r="O54" s="13"/>
      <c r="P54" s="13"/>
      <c r="Q54" s="12"/>
      <c r="R54" s="13"/>
      <c r="S54" s="13"/>
      <c r="T54" s="13"/>
      <c r="U54" s="13"/>
      <c r="V54" s="12"/>
      <c r="W54" s="12"/>
      <c r="X54" s="13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1"/>
      <c r="F55" s="11"/>
      <c r="G55" s="11"/>
      <c r="H55" s="11"/>
      <c r="I55" s="11"/>
      <c r="J55" s="11"/>
      <c r="K55" s="11"/>
      <c r="L55" s="11"/>
      <c r="M55" s="12"/>
      <c r="N55" s="13"/>
      <c r="O55" s="13"/>
      <c r="P55" s="13"/>
      <c r="Q55" s="12"/>
      <c r="R55" s="13"/>
      <c r="S55" s="13"/>
      <c r="T55" s="13"/>
      <c r="U55" s="13"/>
      <c r="V55" s="12"/>
      <c r="W55" s="12"/>
      <c r="X55" s="13"/>
      <c r="Y55" s="12"/>
      <c r="Z55" s="12"/>
      <c r="AA55" s="12"/>
      <c r="AB55" s="12"/>
      <c r="AC55" s="12"/>
      <c r="AD55" s="12"/>
      <c r="AE55" s="12"/>
      <c r="AF55" s="12"/>
      <c r="AG55" s="47">
        <f t="shared" si="2"/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1"/>
      <c r="F56" s="11"/>
      <c r="G56" s="11"/>
      <c r="H56" s="11"/>
      <c r="I56" s="11"/>
      <c r="J56" s="11"/>
      <c r="K56" s="11"/>
      <c r="L56" s="11"/>
      <c r="M56" s="12"/>
      <c r="N56" s="13"/>
      <c r="O56" s="13"/>
      <c r="P56" s="13"/>
      <c r="Q56" s="12"/>
      <c r="R56" s="13"/>
      <c r="S56" s="13"/>
      <c r="T56" s="13"/>
      <c r="U56" s="13"/>
      <c r="V56" s="12"/>
      <c r="W56" s="12"/>
      <c r="X56" s="13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1"/>
      <c r="F57" s="11"/>
      <c r="G57" s="11"/>
      <c r="H57" s="11"/>
      <c r="I57" s="11"/>
      <c r="J57" s="11"/>
      <c r="K57" s="11"/>
      <c r="L57" s="11"/>
      <c r="M57" s="12"/>
      <c r="N57" s="13"/>
      <c r="O57" s="13"/>
      <c r="P57" s="13"/>
      <c r="Q57" s="12"/>
      <c r="R57" s="13"/>
      <c r="S57" s="13"/>
      <c r="T57" s="13"/>
      <c r="U57" s="13"/>
      <c r="V57" s="12"/>
      <c r="W57" s="12"/>
      <c r="X57" s="13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3"/>
      <c r="F58" s="13"/>
      <c r="G58" s="13"/>
      <c r="H58" s="13"/>
      <c r="I58" s="13"/>
      <c r="J58" s="13"/>
      <c r="K58" s="13"/>
      <c r="L58" s="13"/>
      <c r="M58" s="12"/>
      <c r="N58" s="13"/>
      <c r="O58" s="13"/>
      <c r="P58" s="13"/>
      <c r="Q58" s="12"/>
      <c r="R58" s="13"/>
      <c r="S58" s="13"/>
      <c r="T58" s="13"/>
      <c r="U58" s="13"/>
      <c r="V58" s="12"/>
      <c r="W58" s="12"/>
      <c r="X58" s="13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1"/>
      <c r="F59" s="11"/>
      <c r="G59" s="11"/>
      <c r="H59" s="11"/>
      <c r="I59" s="11"/>
      <c r="J59" s="11"/>
      <c r="K59" s="11"/>
      <c r="L59" s="11"/>
      <c r="M59" s="12"/>
      <c r="N59" s="13"/>
      <c r="O59" s="13"/>
      <c r="P59" s="13"/>
      <c r="Q59" s="12"/>
      <c r="R59" s="13"/>
      <c r="S59" s="13"/>
      <c r="T59" s="13"/>
      <c r="U59" s="13"/>
      <c r="V59" s="12"/>
      <c r="W59" s="12"/>
      <c r="X59" s="13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1"/>
      <c r="F60" s="11"/>
      <c r="G60" s="11"/>
      <c r="H60" s="11"/>
      <c r="I60" s="11"/>
      <c r="J60" s="11"/>
      <c r="K60" s="11"/>
      <c r="L60" s="11"/>
      <c r="M60" s="12"/>
      <c r="N60" s="13"/>
      <c r="O60" s="13"/>
      <c r="P60" s="13"/>
      <c r="Q60" s="12"/>
      <c r="R60" s="13"/>
      <c r="S60" s="13"/>
      <c r="T60" s="13"/>
      <c r="U60" s="13"/>
      <c r="V60" s="12"/>
      <c r="W60" s="12"/>
      <c r="X60" s="13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1"/>
      <c r="F61" s="11"/>
      <c r="G61" s="11"/>
      <c r="H61" s="11"/>
      <c r="I61" s="11"/>
      <c r="J61" s="11"/>
      <c r="K61" s="11"/>
      <c r="L61" s="11"/>
      <c r="M61" s="12"/>
      <c r="N61" s="13"/>
      <c r="O61" s="13"/>
      <c r="P61" s="13"/>
      <c r="Q61" s="12"/>
      <c r="R61" s="13"/>
      <c r="S61" s="13"/>
      <c r="T61" s="13"/>
      <c r="U61" s="13"/>
      <c r="V61" s="12"/>
      <c r="W61" s="12"/>
      <c r="X61" s="13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1"/>
      <c r="F62" s="11"/>
      <c r="G62" s="11"/>
      <c r="H62" s="11"/>
      <c r="I62" s="11"/>
      <c r="J62" s="11"/>
      <c r="K62" s="11"/>
      <c r="L62" s="11"/>
      <c r="M62" s="12"/>
      <c r="N62" s="13"/>
      <c r="O62" s="13"/>
      <c r="P62" s="13"/>
      <c r="Q62" s="12"/>
      <c r="R62" s="13"/>
      <c r="S62" s="13"/>
      <c r="T62" s="13"/>
      <c r="U62" s="13"/>
      <c r="V62" s="12"/>
      <c r="W62" s="12"/>
      <c r="X62" s="13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1"/>
      <c r="F63" s="11"/>
      <c r="G63" s="11"/>
      <c r="H63" s="11"/>
      <c r="I63" s="11"/>
      <c r="J63" s="11"/>
      <c r="K63" s="11"/>
      <c r="L63" s="11"/>
      <c r="M63" s="12"/>
      <c r="N63" s="13"/>
      <c r="O63" s="13"/>
      <c r="P63" s="13"/>
      <c r="Q63" s="12"/>
      <c r="R63" s="13"/>
      <c r="S63" s="13"/>
      <c r="T63" s="13"/>
      <c r="U63" s="13"/>
      <c r="V63" s="12"/>
      <c r="W63" s="12"/>
      <c r="X63" s="13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1"/>
      <c r="F64" s="11"/>
      <c r="G64" s="11"/>
      <c r="H64" s="11"/>
      <c r="I64" s="11"/>
      <c r="J64" s="11"/>
      <c r="K64" s="11"/>
      <c r="L64" s="11"/>
      <c r="M64" s="12"/>
      <c r="N64" s="13"/>
      <c r="O64" s="13"/>
      <c r="P64" s="13"/>
      <c r="Q64" s="12"/>
      <c r="R64" s="13"/>
      <c r="S64" s="13"/>
      <c r="T64" s="13"/>
      <c r="U64" s="13"/>
      <c r="V64" s="12"/>
      <c r="W64" s="12"/>
      <c r="X64" s="13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67"/>
      <c r="F65" s="67"/>
      <c r="G65" s="67"/>
      <c r="H65" s="67"/>
      <c r="I65" s="67"/>
      <c r="J65" s="67"/>
      <c r="K65" s="67"/>
      <c r="L65" s="67"/>
      <c r="M65" s="35"/>
      <c r="N65" s="68"/>
      <c r="O65" s="68"/>
      <c r="P65" s="68"/>
      <c r="Q65" s="35"/>
      <c r="R65" s="68"/>
      <c r="S65" s="68"/>
      <c r="T65" s="68"/>
      <c r="U65" s="13">
        <v>82</v>
      </c>
      <c r="V65" s="12"/>
      <c r="W65" s="12"/>
      <c r="X65" s="13"/>
      <c r="Y65" s="35">
        <v>120</v>
      </c>
      <c r="Z65" s="35"/>
      <c r="AA65" s="35"/>
      <c r="AB65" s="35"/>
      <c r="AC65" s="35"/>
      <c r="AD65" s="35"/>
      <c r="AE65" s="35"/>
      <c r="AF65" s="35"/>
      <c r="AG65" s="47">
        <f t="shared" si="2"/>
        <v>202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202</v>
      </c>
      <c r="AM65" s="51">
        <v>7.38</v>
      </c>
      <c r="AN65" s="52">
        <v>7.49</v>
      </c>
      <c r="AO65" s="53">
        <f t="shared" si="5"/>
        <v>1512.98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1"/>
      <c r="F66" s="11"/>
      <c r="G66" s="11"/>
      <c r="H66" s="11"/>
      <c r="I66" s="11"/>
      <c r="J66" s="11"/>
      <c r="K66" s="11"/>
      <c r="L66" s="11"/>
      <c r="M66" s="12"/>
      <c r="N66" s="13"/>
      <c r="O66" s="13"/>
      <c r="P66" s="13"/>
      <c r="Q66" s="12"/>
      <c r="R66" s="12"/>
      <c r="S66" s="13"/>
      <c r="T66" s="13"/>
      <c r="U66" s="68"/>
      <c r="V66" s="35"/>
      <c r="W66" s="35"/>
      <c r="X66" s="68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1"/>
      <c r="F67" s="11"/>
      <c r="G67" s="11"/>
      <c r="H67" s="11"/>
      <c r="I67" s="11"/>
      <c r="J67" s="11"/>
      <c r="K67" s="11"/>
      <c r="L67" s="11"/>
      <c r="M67" s="12"/>
      <c r="N67" s="13"/>
      <c r="O67" s="13"/>
      <c r="P67" s="13"/>
      <c r="Q67" s="12"/>
      <c r="R67" s="12"/>
      <c r="S67" s="13"/>
      <c r="T67" s="13"/>
      <c r="U67" s="13"/>
      <c r="V67" s="12"/>
      <c r="W67" s="12"/>
      <c r="X67" s="13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739</v>
      </c>
      <c r="F68" s="11">
        <f t="shared" ref="F68:AF68" si="7">SUM(F4:F67)</f>
        <v>1</v>
      </c>
      <c r="G68" s="11">
        <f t="shared" si="7"/>
        <v>0</v>
      </c>
      <c r="H68" s="11">
        <f t="shared" si="7"/>
        <v>0</v>
      </c>
      <c r="I68" s="11">
        <f t="shared" si="7"/>
        <v>907</v>
      </c>
      <c r="J68" s="11">
        <f t="shared" si="7"/>
        <v>0</v>
      </c>
      <c r="K68" s="11">
        <f t="shared" si="7"/>
        <v>1</v>
      </c>
      <c r="L68" s="11">
        <f t="shared" si="7"/>
        <v>0</v>
      </c>
      <c r="M68" s="11">
        <f t="shared" si="7"/>
        <v>0</v>
      </c>
      <c r="N68" s="11">
        <f t="shared" si="7"/>
        <v>0</v>
      </c>
      <c r="O68" s="11">
        <f t="shared" si="7"/>
        <v>0</v>
      </c>
      <c r="P68" s="11">
        <f t="shared" si="7"/>
        <v>0</v>
      </c>
      <c r="Q68" s="11">
        <f t="shared" si="7"/>
        <v>725</v>
      </c>
      <c r="R68" s="11">
        <f t="shared" si="7"/>
        <v>4</v>
      </c>
      <c r="S68" s="11">
        <f t="shared" si="7"/>
        <v>1</v>
      </c>
      <c r="T68" s="11">
        <f t="shared" si="7"/>
        <v>0</v>
      </c>
      <c r="U68" s="11">
        <f t="shared" si="7"/>
        <v>946</v>
      </c>
      <c r="V68" s="11">
        <f t="shared" si="7"/>
        <v>1</v>
      </c>
      <c r="W68" s="11">
        <f t="shared" si="7"/>
        <v>1</v>
      </c>
      <c r="X68" s="11">
        <f t="shared" si="7"/>
        <v>0</v>
      </c>
      <c r="Y68" s="11">
        <f t="shared" si="7"/>
        <v>964</v>
      </c>
      <c r="Z68" s="11">
        <f t="shared" si="7"/>
        <v>1</v>
      </c>
      <c r="AA68" s="11">
        <f t="shared" si="7"/>
        <v>1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4281</v>
      </c>
      <c r="AH68" s="45">
        <f>SUM(AH4:AH67)</f>
        <v>0</v>
      </c>
      <c r="AI68" s="44">
        <f t="shared" ref="AI68:AL68" si="8">SUM(AI4:AI67)</f>
        <v>7</v>
      </c>
      <c r="AJ68" s="44">
        <f t="shared" si="8"/>
        <v>4</v>
      </c>
      <c r="AK68" s="44">
        <f t="shared" si="8"/>
        <v>0</v>
      </c>
      <c r="AL68" s="44">
        <f t="shared" si="8"/>
        <v>4292</v>
      </c>
      <c r="AM68" s="46"/>
      <c r="AN68" s="39"/>
      <c r="AO68" s="40">
        <f>SUM(AO4:AO67)</f>
        <v>69829.159999999989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99.743709226467843</v>
      </c>
      <c r="AH69" s="59">
        <f>SUM(AH68/AL68*100)</f>
        <v>0</v>
      </c>
      <c r="AI69" s="60">
        <f>SUM(AI68/AL68*100)</f>
        <v>0.16309412861136999</v>
      </c>
      <c r="AJ69" s="58">
        <f>SUM(AJ68/AL68*100)</f>
        <v>9.3196644920782848E-2</v>
      </c>
      <c r="AK69" s="58">
        <f>SUM(AK68/AL68*100)</f>
        <v>0</v>
      </c>
      <c r="AL69" s="61"/>
      <c r="AM69" s="41" t="s">
        <v>123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5"/>
      <c r="AL70" s="118">
        <f>SUM(AL68/5)</f>
        <v>858.4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740</v>
      </c>
      <c r="I71" s="3">
        <f>SUM(I68,J68,K68,L68)</f>
        <v>908</v>
      </c>
      <c r="M71" s="4">
        <f>SUM(M68,N68,O68,P68)</f>
        <v>0</v>
      </c>
      <c r="Q71" s="4">
        <f>SUM(Q68,R68,S68,T68)</f>
        <v>730</v>
      </c>
      <c r="U71" s="4">
        <f>SUM(U68,V68,W68,X68)</f>
        <v>948</v>
      </c>
      <c r="Y71" s="4">
        <f>SUM(Y68,Z68,AA68,AB68)</f>
        <v>966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4292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1,512.98"/>
        <filter val="3,446.30"/>
        <filter val="3,480.04"/>
        <filter val="3,840.00"/>
        <filter val="4,678.20"/>
        <filter val="4,940.84"/>
        <filter val="4,957.48"/>
        <filter val="5,200.10"/>
        <filter val="5,359.52"/>
        <filter val="5,877.96"/>
        <filter val="6,021.92"/>
        <filter val="6,182.80"/>
        <filter val="69,829.2"/>
        <filter val="7,155.20"/>
        <filter val="7,175.82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P69" sqref="AP69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141</v>
      </c>
      <c r="F2" s="96"/>
      <c r="G2" s="96"/>
      <c r="H2" s="97"/>
      <c r="I2" s="98" t="s">
        <v>142</v>
      </c>
      <c r="J2" s="99"/>
      <c r="K2" s="99"/>
      <c r="L2" s="100"/>
      <c r="M2" s="98" t="s">
        <v>143</v>
      </c>
      <c r="N2" s="99"/>
      <c r="O2" s="99"/>
      <c r="P2" s="100"/>
      <c r="Q2" s="98" t="s">
        <v>144</v>
      </c>
      <c r="R2" s="99"/>
      <c r="S2" s="99"/>
      <c r="T2" s="100"/>
      <c r="U2" s="98" t="s">
        <v>145</v>
      </c>
      <c r="V2" s="99"/>
      <c r="W2" s="99"/>
      <c r="X2" s="100"/>
      <c r="Y2" s="98" t="s">
        <v>146</v>
      </c>
      <c r="Z2" s="99"/>
      <c r="AA2" s="99"/>
      <c r="AB2" s="100"/>
      <c r="AC2" s="101" t="s">
        <v>147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3"/>
      <c r="G4" s="13"/>
      <c r="H4" s="13"/>
      <c r="I4" s="13"/>
      <c r="J4" s="12"/>
      <c r="K4" s="12"/>
      <c r="L4" s="12"/>
      <c r="M4" s="13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3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88</v>
      </c>
      <c r="F5" s="13"/>
      <c r="G5" s="13"/>
      <c r="H5" s="13"/>
      <c r="I5" s="12">
        <v>102</v>
      </c>
      <c r="J5" s="12"/>
      <c r="K5" s="12"/>
      <c r="L5" s="12"/>
      <c r="M5" s="13">
        <v>96</v>
      </c>
      <c r="N5" s="13"/>
      <c r="O5" s="13"/>
      <c r="P5" s="13"/>
      <c r="Q5" s="12">
        <v>100</v>
      </c>
      <c r="R5" s="12">
        <v>2</v>
      </c>
      <c r="S5" s="12"/>
      <c r="T5" s="12"/>
      <c r="U5" s="12">
        <v>83</v>
      </c>
      <c r="V5" s="12">
        <v>1</v>
      </c>
      <c r="W5" s="12"/>
      <c r="X5" s="12"/>
      <c r="Y5" s="12">
        <v>77</v>
      </c>
      <c r="Z5" s="12">
        <v>3</v>
      </c>
      <c r="AA5" s="12"/>
      <c r="AB5" s="12"/>
      <c r="AC5" s="12"/>
      <c r="AD5" s="12"/>
      <c r="AE5" s="12"/>
      <c r="AF5" s="12"/>
      <c r="AG5" s="47">
        <f t="shared" ref="AG5:AG67" si="2">SUM(E5,I5,M5,Q5,U5,Y5,AC5)</f>
        <v>546</v>
      </c>
      <c r="AH5" s="48"/>
      <c r="AI5" s="49">
        <f t="shared" si="0"/>
        <v>6</v>
      </c>
      <c r="AJ5" s="47">
        <f t="shared" si="1"/>
        <v>0</v>
      </c>
      <c r="AK5" s="47">
        <f t="shared" ref="AK5:AK67" si="3">SUM(AF5,AB5,X5,T5,P5,L5,H5)</f>
        <v>0</v>
      </c>
      <c r="AL5" s="47">
        <f t="shared" ref="AL5:AL67" si="4">SUM(AG5:AK5)</f>
        <v>552</v>
      </c>
      <c r="AM5" s="51">
        <v>7.01</v>
      </c>
      <c r="AN5" s="52">
        <v>7.22</v>
      </c>
      <c r="AO5" s="53">
        <f t="shared" ref="AO5:AO67" si="5">SUM(AL5*AN5)</f>
        <v>3985.44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88</v>
      </c>
      <c r="F6" s="13"/>
      <c r="G6" s="13"/>
      <c r="H6" s="13"/>
      <c r="I6" s="12">
        <v>102</v>
      </c>
      <c r="J6" s="12"/>
      <c r="K6" s="12"/>
      <c r="L6" s="12"/>
      <c r="M6" s="13">
        <v>102</v>
      </c>
      <c r="N6" s="13"/>
      <c r="O6" s="13"/>
      <c r="P6" s="13"/>
      <c r="Q6" s="12">
        <v>102</v>
      </c>
      <c r="R6" s="12"/>
      <c r="S6" s="12"/>
      <c r="T6" s="12"/>
      <c r="U6" s="12">
        <v>102</v>
      </c>
      <c r="V6" s="12"/>
      <c r="W6" s="12"/>
      <c r="X6" s="12"/>
      <c r="Y6" s="12">
        <v>94</v>
      </c>
      <c r="Z6" s="12"/>
      <c r="AA6" s="12"/>
      <c r="AB6" s="12"/>
      <c r="AC6" s="12"/>
      <c r="AD6" s="12"/>
      <c r="AE6" s="12"/>
      <c r="AF6" s="12"/>
      <c r="AG6" s="47">
        <f t="shared" si="2"/>
        <v>590</v>
      </c>
      <c r="AH6" s="48"/>
      <c r="AI6" s="49">
        <f t="shared" si="0"/>
        <v>0</v>
      </c>
      <c r="AJ6" s="47">
        <f t="shared" si="1"/>
        <v>0</v>
      </c>
      <c r="AK6" s="47">
        <f t="shared" si="3"/>
        <v>0</v>
      </c>
      <c r="AL6" s="47">
        <f t="shared" si="4"/>
        <v>590</v>
      </c>
      <c r="AM6" s="51">
        <v>7.01</v>
      </c>
      <c r="AN6" s="52">
        <v>7.29</v>
      </c>
      <c r="AO6" s="53">
        <f t="shared" si="5"/>
        <v>4301.1000000000004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3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hidden="1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/>
      <c r="F8" s="13"/>
      <c r="G8" s="13"/>
      <c r="H8" s="13"/>
      <c r="I8" s="12"/>
      <c r="J8" s="12"/>
      <c r="K8" s="12"/>
      <c r="L8" s="12"/>
      <c r="M8" s="13"/>
      <c r="N8" s="13"/>
      <c r="O8" s="13"/>
      <c r="P8" s="13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47">
        <f t="shared" si="2"/>
        <v>0</v>
      </c>
      <c r="AH8" s="48"/>
      <c r="AI8" s="49">
        <f t="shared" si="0"/>
        <v>0</v>
      </c>
      <c r="AJ8" s="47">
        <f t="shared" si="1"/>
        <v>0</v>
      </c>
      <c r="AK8" s="47">
        <f t="shared" si="3"/>
        <v>0</v>
      </c>
      <c r="AL8" s="47">
        <f t="shared" si="4"/>
        <v>0</v>
      </c>
      <c r="AM8" s="51">
        <v>9.69</v>
      </c>
      <c r="AN8" s="52"/>
      <c r="AO8" s="53">
        <f t="shared" si="5"/>
        <v>0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3"/>
      <c r="G9" s="13"/>
      <c r="H9" s="13"/>
      <c r="I9" s="12"/>
      <c r="J9" s="12"/>
      <c r="K9" s="12"/>
      <c r="L9" s="12"/>
      <c r="M9" s="13"/>
      <c r="N9" s="13"/>
      <c r="O9" s="13"/>
      <c r="P9" s="13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3"/>
      <c r="G10" s="13"/>
      <c r="H10" s="13"/>
      <c r="I10" s="12"/>
      <c r="J10" s="12"/>
      <c r="K10" s="12"/>
      <c r="L10" s="12"/>
      <c r="M10" s="13"/>
      <c r="N10" s="13"/>
      <c r="O10" s="13"/>
      <c r="P10" s="13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3"/>
      <c r="G11" s="13"/>
      <c r="H11" s="13"/>
      <c r="I11" s="12"/>
      <c r="J11" s="12"/>
      <c r="K11" s="12"/>
      <c r="L11" s="12"/>
      <c r="M11" s="13"/>
      <c r="N11" s="13"/>
      <c r="O11" s="13"/>
      <c r="P11" s="13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3"/>
      <c r="G12" s="13"/>
      <c r="H12" s="13"/>
      <c r="I12" s="12"/>
      <c r="J12" s="12"/>
      <c r="K12" s="12"/>
      <c r="L12" s="12"/>
      <c r="M12" s="13"/>
      <c r="N12" s="13"/>
      <c r="O12" s="13"/>
      <c r="P12" s="13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3"/>
      <c r="G13" s="13"/>
      <c r="H13" s="13"/>
      <c r="I13" s="12"/>
      <c r="J13" s="12"/>
      <c r="K13" s="12"/>
      <c r="L13" s="12"/>
      <c r="M13" s="13"/>
      <c r="N13" s="13"/>
      <c r="O13" s="13"/>
      <c r="P13" s="13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3"/>
      <c r="G14" s="13"/>
      <c r="H14" s="13"/>
      <c r="I14" s="12"/>
      <c r="J14" s="12"/>
      <c r="K14" s="12"/>
      <c r="L14" s="12"/>
      <c r="M14" s="13"/>
      <c r="N14" s="13"/>
      <c r="O14" s="13"/>
      <c r="P14" s="13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hidden="1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/>
      <c r="F15" s="13"/>
      <c r="G15" s="13"/>
      <c r="H15" s="13"/>
      <c r="I15" s="12"/>
      <c r="J15" s="12"/>
      <c r="K15" s="12"/>
      <c r="L15" s="12"/>
      <c r="M15" s="13"/>
      <c r="N15" s="13"/>
      <c r="O15" s="13"/>
      <c r="P15" s="13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47">
        <f t="shared" si="2"/>
        <v>0</v>
      </c>
      <c r="AH15" s="48"/>
      <c r="AI15" s="49">
        <f t="shared" si="0"/>
        <v>0</v>
      </c>
      <c r="AJ15" s="47">
        <f t="shared" si="1"/>
        <v>0</v>
      </c>
      <c r="AK15" s="47">
        <f t="shared" si="3"/>
        <v>0</v>
      </c>
      <c r="AL15" s="47">
        <f t="shared" si="4"/>
        <v>0</v>
      </c>
      <c r="AM15" s="51">
        <v>10.69</v>
      </c>
      <c r="AN15" s="52"/>
      <c r="AO15" s="53">
        <f t="shared" si="5"/>
        <v>0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3"/>
      <c r="G16" s="13"/>
      <c r="H16" s="13"/>
      <c r="I16" s="12"/>
      <c r="J16" s="12"/>
      <c r="K16" s="12"/>
      <c r="L16" s="12"/>
      <c r="M16" s="13"/>
      <c r="N16" s="13"/>
      <c r="O16" s="13"/>
      <c r="P16" s="13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>
        <v>78</v>
      </c>
      <c r="F17" s="13"/>
      <c r="G17" s="13"/>
      <c r="H17" s="13"/>
      <c r="I17" s="12">
        <v>90</v>
      </c>
      <c r="J17" s="12"/>
      <c r="K17" s="12"/>
      <c r="L17" s="12"/>
      <c r="M17" s="13">
        <v>90</v>
      </c>
      <c r="N17" s="13"/>
      <c r="O17" s="13"/>
      <c r="P17" s="13"/>
      <c r="Q17" s="12">
        <v>87</v>
      </c>
      <c r="R17" s="12">
        <v>1</v>
      </c>
      <c r="S17" s="12"/>
      <c r="T17" s="12"/>
      <c r="U17" s="12">
        <v>90</v>
      </c>
      <c r="V17" s="12"/>
      <c r="W17" s="12"/>
      <c r="X17" s="12"/>
      <c r="Y17" s="12">
        <v>88</v>
      </c>
      <c r="Z17" s="12"/>
      <c r="AA17" s="12"/>
      <c r="AB17" s="12"/>
      <c r="AC17" s="12"/>
      <c r="AD17" s="12"/>
      <c r="AE17" s="12"/>
      <c r="AF17" s="12"/>
      <c r="AG17" s="47">
        <f t="shared" si="2"/>
        <v>523</v>
      </c>
      <c r="AH17" s="48"/>
      <c r="AI17" s="49">
        <f t="shared" si="0"/>
        <v>1</v>
      </c>
      <c r="AJ17" s="47">
        <f t="shared" si="1"/>
        <v>0</v>
      </c>
      <c r="AK17" s="47">
        <f t="shared" si="3"/>
        <v>0</v>
      </c>
      <c r="AL17" s="47">
        <f t="shared" si="4"/>
        <v>524</v>
      </c>
      <c r="AM17" s="51">
        <v>11.22</v>
      </c>
      <c r="AN17" s="52">
        <v>11</v>
      </c>
      <c r="AO17" s="53">
        <f t="shared" si="5"/>
        <v>5764</v>
      </c>
    </row>
    <row r="18" spans="1:41" s="6" customFormat="1" ht="13.5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>
        <v>73</v>
      </c>
      <c r="F18" s="13"/>
      <c r="G18" s="13">
        <v>1</v>
      </c>
      <c r="H18" s="13"/>
      <c r="I18" s="12">
        <v>90</v>
      </c>
      <c r="J18" s="12"/>
      <c r="K18" s="12"/>
      <c r="L18" s="12"/>
      <c r="M18" s="13">
        <v>90</v>
      </c>
      <c r="N18" s="13"/>
      <c r="O18" s="13"/>
      <c r="P18" s="13"/>
      <c r="Q18" s="12">
        <v>88</v>
      </c>
      <c r="R18" s="12"/>
      <c r="S18" s="12"/>
      <c r="T18" s="12"/>
      <c r="U18" s="12">
        <v>90</v>
      </c>
      <c r="V18" s="12"/>
      <c r="W18" s="12"/>
      <c r="X18" s="12"/>
      <c r="Y18" s="12">
        <v>87</v>
      </c>
      <c r="Z18" s="12">
        <v>1</v>
      </c>
      <c r="AA18" s="12"/>
      <c r="AB18" s="12"/>
      <c r="AC18" s="12"/>
      <c r="AD18" s="12"/>
      <c r="AE18" s="12"/>
      <c r="AF18" s="12"/>
      <c r="AG18" s="47">
        <f t="shared" si="2"/>
        <v>518</v>
      </c>
      <c r="AH18" s="48"/>
      <c r="AI18" s="49">
        <f t="shared" si="0"/>
        <v>1</v>
      </c>
      <c r="AJ18" s="47">
        <f t="shared" si="1"/>
        <v>1</v>
      </c>
      <c r="AK18" s="47">
        <f t="shared" si="3"/>
        <v>0</v>
      </c>
      <c r="AL18" s="47">
        <f t="shared" si="4"/>
        <v>520</v>
      </c>
      <c r="AM18" s="51">
        <v>12.1</v>
      </c>
      <c r="AN18" s="52">
        <v>12.02</v>
      </c>
      <c r="AO18" s="53">
        <f t="shared" si="5"/>
        <v>6250.4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3"/>
      <c r="G19" s="13"/>
      <c r="H19" s="13"/>
      <c r="I19" s="12"/>
      <c r="J19" s="12"/>
      <c r="K19" s="12"/>
      <c r="L19" s="12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3"/>
      <c r="G20" s="13"/>
      <c r="H20" s="13"/>
      <c r="I20" s="12"/>
      <c r="J20" s="12"/>
      <c r="K20" s="12"/>
      <c r="L20" s="12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3"/>
      <c r="G21" s="13"/>
      <c r="H21" s="13"/>
      <c r="I21" s="12"/>
      <c r="J21" s="12"/>
      <c r="K21" s="12"/>
      <c r="L21" s="12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>
        <v>54</v>
      </c>
      <c r="F22" s="13"/>
      <c r="G22" s="13"/>
      <c r="H22" s="13"/>
      <c r="I22" s="12">
        <v>64</v>
      </c>
      <c r="J22" s="12"/>
      <c r="K22" s="12"/>
      <c r="L22" s="12"/>
      <c r="M22" s="13">
        <v>63</v>
      </c>
      <c r="N22" s="13"/>
      <c r="O22" s="13">
        <v>1</v>
      </c>
      <c r="P22" s="13"/>
      <c r="Q22" s="12">
        <v>58</v>
      </c>
      <c r="R22" s="12"/>
      <c r="S22" s="12"/>
      <c r="T22" s="12"/>
      <c r="U22" s="12">
        <v>66</v>
      </c>
      <c r="V22" s="12"/>
      <c r="W22" s="12"/>
      <c r="X22" s="12"/>
      <c r="Y22" s="12">
        <v>64</v>
      </c>
      <c r="Z22" s="12"/>
      <c r="AA22" s="12"/>
      <c r="AB22" s="12"/>
      <c r="AC22" s="12"/>
      <c r="AD22" s="12"/>
      <c r="AE22" s="12"/>
      <c r="AF22" s="12"/>
      <c r="AG22" s="47">
        <f t="shared" si="2"/>
        <v>369</v>
      </c>
      <c r="AH22" s="48"/>
      <c r="AI22" s="49">
        <f t="shared" si="0"/>
        <v>0</v>
      </c>
      <c r="AJ22" s="47">
        <f t="shared" si="1"/>
        <v>1</v>
      </c>
      <c r="AK22" s="47">
        <f t="shared" si="3"/>
        <v>0</v>
      </c>
      <c r="AL22" s="47">
        <f t="shared" si="4"/>
        <v>370</v>
      </c>
      <c r="AM22" s="51">
        <v>18.420000000000002</v>
      </c>
      <c r="AN22" s="52">
        <v>17.850000000000001</v>
      </c>
      <c r="AO22" s="53">
        <f t="shared" si="5"/>
        <v>6604.5000000000009</v>
      </c>
    </row>
    <row r="23" spans="1:41" s="6" customFormat="1" ht="12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>
        <v>30</v>
      </c>
      <c r="F23" s="13"/>
      <c r="G23" s="13"/>
      <c r="H23" s="13"/>
      <c r="I23" s="12">
        <v>66</v>
      </c>
      <c r="J23" s="12"/>
      <c r="K23" s="12"/>
      <c r="L23" s="12"/>
      <c r="M23" s="13">
        <v>65</v>
      </c>
      <c r="N23" s="13">
        <v>1</v>
      </c>
      <c r="O23" s="13"/>
      <c r="P23" s="13"/>
      <c r="Q23" s="12">
        <v>65</v>
      </c>
      <c r="R23" s="12"/>
      <c r="S23" s="12">
        <v>1</v>
      </c>
      <c r="T23" s="12"/>
      <c r="U23" s="12">
        <v>39</v>
      </c>
      <c r="V23" s="12">
        <v>1</v>
      </c>
      <c r="W23" s="12"/>
      <c r="X23" s="12"/>
      <c r="Y23" s="12">
        <v>61</v>
      </c>
      <c r="Z23" s="12">
        <v>1</v>
      </c>
      <c r="AA23" s="12"/>
      <c r="AB23" s="12"/>
      <c r="AC23" s="12"/>
      <c r="AD23" s="12"/>
      <c r="AE23" s="12"/>
      <c r="AF23" s="12"/>
      <c r="AG23" s="47">
        <f t="shared" si="2"/>
        <v>326</v>
      </c>
      <c r="AH23" s="48"/>
      <c r="AI23" s="49">
        <f t="shared" si="0"/>
        <v>3</v>
      </c>
      <c r="AJ23" s="47">
        <f t="shared" si="1"/>
        <v>1</v>
      </c>
      <c r="AK23" s="47">
        <f t="shared" si="3"/>
        <v>0</v>
      </c>
      <c r="AL23" s="47">
        <f t="shared" si="4"/>
        <v>330</v>
      </c>
      <c r="AM23" s="51">
        <v>23.41</v>
      </c>
      <c r="AN23" s="52">
        <v>23.68</v>
      </c>
      <c r="AO23" s="53">
        <f t="shared" si="5"/>
        <v>7814.4</v>
      </c>
    </row>
    <row r="24" spans="1:41" s="6" customFormat="1" ht="12" hidden="1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/>
      <c r="F24" s="13"/>
      <c r="G24" s="13"/>
      <c r="H24" s="13"/>
      <c r="I24" s="12"/>
      <c r="J24" s="12"/>
      <c r="K24" s="12"/>
      <c r="L24" s="12"/>
      <c r="M24" s="13"/>
      <c r="N24" s="13"/>
      <c r="O24" s="13"/>
      <c r="P24" s="13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47">
        <f t="shared" si="2"/>
        <v>0</v>
      </c>
      <c r="AH24" s="48"/>
      <c r="AI24" s="49">
        <f t="shared" si="0"/>
        <v>0</v>
      </c>
      <c r="AJ24" s="47">
        <f t="shared" si="1"/>
        <v>0</v>
      </c>
      <c r="AK24" s="47">
        <f t="shared" si="3"/>
        <v>0</v>
      </c>
      <c r="AL24" s="47">
        <f t="shared" si="4"/>
        <v>0</v>
      </c>
      <c r="AM24" s="51">
        <v>16.39</v>
      </c>
      <c r="AN24" s="52"/>
      <c r="AO24" s="53">
        <f t="shared" si="5"/>
        <v>0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3"/>
      <c r="G25" s="13"/>
      <c r="H25" s="13"/>
      <c r="I25" s="12"/>
      <c r="J25" s="12"/>
      <c r="K25" s="12"/>
      <c r="L25" s="12"/>
      <c r="M25" s="13"/>
      <c r="N25" s="13"/>
      <c r="O25" s="13"/>
      <c r="P25" s="13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58</v>
      </c>
      <c r="F26" s="13"/>
      <c r="G26" s="13"/>
      <c r="H26" s="13"/>
      <c r="I26" s="12">
        <v>66</v>
      </c>
      <c r="J26" s="12"/>
      <c r="K26" s="12"/>
      <c r="L26" s="12"/>
      <c r="M26" s="13">
        <v>72</v>
      </c>
      <c r="N26" s="13"/>
      <c r="O26" s="13"/>
      <c r="P26" s="13"/>
      <c r="Q26" s="12">
        <v>72</v>
      </c>
      <c r="R26" s="12"/>
      <c r="S26" s="12"/>
      <c r="T26" s="12"/>
      <c r="U26" s="12">
        <v>67</v>
      </c>
      <c r="V26" s="12">
        <v>1</v>
      </c>
      <c r="W26" s="12"/>
      <c r="X26" s="12"/>
      <c r="Y26" s="12">
        <v>67</v>
      </c>
      <c r="Z26" s="12">
        <v>1</v>
      </c>
      <c r="AA26" s="12"/>
      <c r="AB26" s="12"/>
      <c r="AC26" s="12"/>
      <c r="AD26" s="12"/>
      <c r="AE26" s="12"/>
      <c r="AF26" s="12"/>
      <c r="AG26" s="47">
        <f t="shared" si="2"/>
        <v>402</v>
      </c>
      <c r="AH26" s="48"/>
      <c r="AI26" s="49">
        <f t="shared" si="0"/>
        <v>2</v>
      </c>
      <c r="AJ26" s="47">
        <f t="shared" si="1"/>
        <v>0</v>
      </c>
      <c r="AK26" s="47">
        <f t="shared" si="3"/>
        <v>0</v>
      </c>
      <c r="AL26" s="47">
        <f t="shared" si="4"/>
        <v>404</v>
      </c>
      <c r="AM26" s="51">
        <v>16.510000000000002</v>
      </c>
      <c r="AN26" s="52">
        <v>16.899999999999999</v>
      </c>
      <c r="AO26" s="53">
        <f t="shared" si="5"/>
        <v>6827.5999999999995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3"/>
      <c r="G27" s="13"/>
      <c r="H27" s="13"/>
      <c r="I27" s="12"/>
      <c r="J27" s="12"/>
      <c r="K27" s="12"/>
      <c r="L27" s="12"/>
      <c r="M27" s="13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3"/>
      <c r="G28" s="13"/>
      <c r="H28" s="13"/>
      <c r="I28" s="12"/>
      <c r="J28" s="12"/>
      <c r="K28" s="12"/>
      <c r="L28" s="12"/>
      <c r="M28" s="13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hidden="1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/>
      <c r="F29" s="13"/>
      <c r="G29" s="13"/>
      <c r="H29" s="13"/>
      <c r="I29" s="12"/>
      <c r="J29" s="12"/>
      <c r="K29" s="12"/>
      <c r="L29" s="12"/>
      <c r="M29" s="13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7">
        <f>SUM(E29,I29,M29,Q29,U29,Y29,AC29)</f>
        <v>0</v>
      </c>
      <c r="AH29" s="48"/>
      <c r="AI29" s="49">
        <f t="shared" si="0"/>
        <v>0</v>
      </c>
      <c r="AJ29" s="47">
        <f t="shared" si="1"/>
        <v>0</v>
      </c>
      <c r="AK29" s="47">
        <f t="shared" si="3"/>
        <v>0</v>
      </c>
      <c r="AL29" s="47">
        <f t="shared" si="4"/>
        <v>0</v>
      </c>
      <c r="AM29" s="54">
        <v>16.86</v>
      </c>
      <c r="AN29" s="52"/>
      <c r="AO29" s="53">
        <f t="shared" si="5"/>
        <v>0</v>
      </c>
    </row>
    <row r="30" spans="1:41" s="6" customFormat="1" ht="12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>
        <v>54</v>
      </c>
      <c r="F30" s="13"/>
      <c r="G30" s="13"/>
      <c r="H30" s="13"/>
      <c r="I30" s="12">
        <v>66</v>
      </c>
      <c r="J30" s="12"/>
      <c r="K30" s="12"/>
      <c r="L30" s="12"/>
      <c r="M30" s="13">
        <v>66</v>
      </c>
      <c r="N30" s="13"/>
      <c r="O30" s="13"/>
      <c r="P30" s="13"/>
      <c r="Q30" s="12">
        <v>66</v>
      </c>
      <c r="R30" s="12"/>
      <c r="S30" s="12"/>
      <c r="T30" s="12"/>
      <c r="U30" s="12">
        <v>66</v>
      </c>
      <c r="V30" s="12"/>
      <c r="W30" s="12"/>
      <c r="X30" s="12"/>
      <c r="Y30" s="12">
        <v>64</v>
      </c>
      <c r="Z30" s="12"/>
      <c r="AA30" s="12"/>
      <c r="AB30" s="12"/>
      <c r="AC30" s="12"/>
      <c r="AD30" s="12"/>
      <c r="AE30" s="12"/>
      <c r="AF30" s="12"/>
      <c r="AG30" s="47">
        <f t="shared" si="2"/>
        <v>382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382</v>
      </c>
      <c r="AM30" s="54">
        <v>17.27</v>
      </c>
      <c r="AN30" s="52">
        <v>17.39</v>
      </c>
      <c r="AO30" s="53">
        <f t="shared" si="5"/>
        <v>6642.9800000000005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3"/>
      <c r="G31" s="13"/>
      <c r="H31" s="13"/>
      <c r="I31" s="12"/>
      <c r="J31" s="12"/>
      <c r="K31" s="12"/>
      <c r="L31" s="12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58</v>
      </c>
      <c r="F32" s="13"/>
      <c r="G32" s="13"/>
      <c r="H32" s="13"/>
      <c r="I32" s="12">
        <v>71</v>
      </c>
      <c r="J32" s="12">
        <v>1</v>
      </c>
      <c r="K32" s="12"/>
      <c r="L32" s="12"/>
      <c r="M32" s="13">
        <v>72</v>
      </c>
      <c r="N32" s="13"/>
      <c r="O32" s="13"/>
      <c r="P32" s="13"/>
      <c r="Q32" s="12">
        <v>65</v>
      </c>
      <c r="R32" s="12"/>
      <c r="S32" s="12">
        <v>1</v>
      </c>
      <c r="T32" s="12"/>
      <c r="U32" s="12">
        <v>70</v>
      </c>
      <c r="V32" s="12"/>
      <c r="W32" s="12"/>
      <c r="X32" s="12"/>
      <c r="Y32" s="12">
        <v>68</v>
      </c>
      <c r="Z32" s="12"/>
      <c r="AA32" s="12"/>
      <c r="AB32" s="12"/>
      <c r="AC32" s="12"/>
      <c r="AD32" s="12"/>
      <c r="AE32" s="12"/>
      <c r="AF32" s="12"/>
      <c r="AG32" s="47">
        <f t="shared" si="2"/>
        <v>404</v>
      </c>
      <c r="AH32" s="48"/>
      <c r="AI32" s="49">
        <f t="shared" si="0"/>
        <v>1</v>
      </c>
      <c r="AJ32" s="47">
        <f t="shared" si="1"/>
        <v>1</v>
      </c>
      <c r="AK32" s="47">
        <f t="shared" si="3"/>
        <v>0</v>
      </c>
      <c r="AL32" s="47">
        <f t="shared" si="4"/>
        <v>406</v>
      </c>
      <c r="AM32" s="51">
        <v>18.899999999999999</v>
      </c>
      <c r="AN32" s="52">
        <v>19.28</v>
      </c>
      <c r="AO32" s="53">
        <f t="shared" si="5"/>
        <v>7827.68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3"/>
      <c r="G33" s="13"/>
      <c r="H33" s="13"/>
      <c r="I33" s="12"/>
      <c r="J33" s="12"/>
      <c r="K33" s="12"/>
      <c r="L33" s="12"/>
      <c r="M33" s="13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3"/>
      <c r="G34" s="13"/>
      <c r="H34" s="13"/>
      <c r="I34" s="12"/>
      <c r="J34" s="12"/>
      <c r="K34" s="12"/>
      <c r="L34" s="12"/>
      <c r="M34" s="13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42</v>
      </c>
      <c r="F35" s="13"/>
      <c r="G35" s="13"/>
      <c r="H35" s="13"/>
      <c r="I35" s="12">
        <v>53</v>
      </c>
      <c r="J35" s="12">
        <v>1</v>
      </c>
      <c r="K35" s="12"/>
      <c r="L35" s="12"/>
      <c r="M35" s="13">
        <v>31</v>
      </c>
      <c r="N35" s="13">
        <v>1</v>
      </c>
      <c r="O35" s="13"/>
      <c r="P35" s="13"/>
      <c r="Q35" s="12">
        <v>34</v>
      </c>
      <c r="R35" s="12">
        <v>2</v>
      </c>
      <c r="S35" s="12"/>
      <c r="T35" s="12"/>
      <c r="U35" s="12">
        <v>39</v>
      </c>
      <c r="V35" s="12">
        <v>1</v>
      </c>
      <c r="W35" s="12"/>
      <c r="X35" s="12"/>
      <c r="Y35" s="12">
        <v>34</v>
      </c>
      <c r="Z35" s="12">
        <v>2</v>
      </c>
      <c r="AA35" s="12"/>
      <c r="AB35" s="12"/>
      <c r="AC35" s="12"/>
      <c r="AD35" s="12"/>
      <c r="AE35" s="12"/>
      <c r="AF35" s="12"/>
      <c r="AG35" s="47">
        <f t="shared" si="2"/>
        <v>233</v>
      </c>
      <c r="AH35" s="48"/>
      <c r="AI35" s="49">
        <f t="shared" si="0"/>
        <v>7</v>
      </c>
      <c r="AJ35" s="47">
        <f t="shared" si="1"/>
        <v>0</v>
      </c>
      <c r="AK35" s="47">
        <f t="shared" si="3"/>
        <v>0</v>
      </c>
      <c r="AL35" s="47">
        <f t="shared" si="4"/>
        <v>240</v>
      </c>
      <c r="AM35" s="51">
        <v>25.14</v>
      </c>
      <c r="AN35" s="52">
        <v>24.91</v>
      </c>
      <c r="AO35" s="53">
        <f t="shared" si="5"/>
        <v>5978.4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3"/>
      <c r="G36" s="13"/>
      <c r="H36" s="13"/>
      <c r="I36" s="12"/>
      <c r="J36" s="12"/>
      <c r="K36" s="12"/>
      <c r="L36" s="12"/>
      <c r="M36" s="13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3"/>
      <c r="G37" s="13"/>
      <c r="H37" s="13"/>
      <c r="I37" s="12"/>
      <c r="J37" s="12"/>
      <c r="K37" s="12"/>
      <c r="L37" s="12"/>
      <c r="M37" s="13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3"/>
      <c r="G38" s="13"/>
      <c r="H38" s="13"/>
      <c r="I38" s="12"/>
      <c r="J38" s="12"/>
      <c r="K38" s="12"/>
      <c r="L38" s="12"/>
      <c r="M38" s="13"/>
      <c r="N38" s="13"/>
      <c r="O38" s="13"/>
      <c r="P38" s="13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hidden="1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/>
      <c r="F39" s="13"/>
      <c r="G39" s="13"/>
      <c r="H39" s="13"/>
      <c r="I39" s="12"/>
      <c r="J39" s="12"/>
      <c r="K39" s="12"/>
      <c r="L39" s="12"/>
      <c r="M39" s="13"/>
      <c r="N39" s="13"/>
      <c r="O39" s="13"/>
      <c r="P39" s="13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47">
        <f t="shared" si="2"/>
        <v>0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0</v>
      </c>
      <c r="AM39" s="54">
        <v>27.95</v>
      </c>
      <c r="AN39" s="52"/>
      <c r="AO39" s="53">
        <f t="shared" si="5"/>
        <v>0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3"/>
      <c r="G40" s="13"/>
      <c r="H40" s="13"/>
      <c r="I40" s="12"/>
      <c r="J40" s="12"/>
      <c r="K40" s="12"/>
      <c r="L40" s="12"/>
      <c r="M40" s="13"/>
      <c r="N40" s="13"/>
      <c r="O40" s="13"/>
      <c r="P40" s="13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41</v>
      </c>
      <c r="F41" s="13">
        <v>1</v>
      </c>
      <c r="G41" s="13"/>
      <c r="H41" s="13"/>
      <c r="I41" s="12">
        <v>54</v>
      </c>
      <c r="J41" s="12"/>
      <c r="K41" s="12"/>
      <c r="L41" s="12"/>
      <c r="M41" s="13">
        <v>54</v>
      </c>
      <c r="N41" s="13"/>
      <c r="O41" s="13"/>
      <c r="P41" s="13"/>
      <c r="Q41" s="12">
        <v>54</v>
      </c>
      <c r="R41" s="12"/>
      <c r="S41" s="12"/>
      <c r="T41" s="12"/>
      <c r="U41" s="12">
        <v>54</v>
      </c>
      <c r="V41" s="12"/>
      <c r="W41" s="12"/>
      <c r="X41" s="12"/>
      <c r="Y41" s="12">
        <v>54</v>
      </c>
      <c r="Z41" s="12"/>
      <c r="AA41" s="12"/>
      <c r="AB41" s="12"/>
      <c r="AC41" s="12"/>
      <c r="AD41" s="12"/>
      <c r="AE41" s="12"/>
      <c r="AF41" s="12"/>
      <c r="AG41" s="47">
        <f>SUM(E41,I41,M41,Q41,U41,Y41,AC41)</f>
        <v>311</v>
      </c>
      <c r="AH41" s="48"/>
      <c r="AI41" s="49">
        <f t="shared" si="0"/>
        <v>1</v>
      </c>
      <c r="AJ41" s="47">
        <f t="shared" si="1"/>
        <v>0</v>
      </c>
      <c r="AK41" s="47">
        <f t="shared" si="3"/>
        <v>0</v>
      </c>
      <c r="AL41" s="47">
        <f t="shared" si="4"/>
        <v>312</v>
      </c>
      <c r="AM41" s="54">
        <v>29.35</v>
      </c>
      <c r="AN41" s="52">
        <v>29.18</v>
      </c>
      <c r="AO41" s="53">
        <f t="shared" si="5"/>
        <v>9104.16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3"/>
      <c r="G42" s="13"/>
      <c r="H42" s="13"/>
      <c r="I42" s="12"/>
      <c r="J42" s="12"/>
      <c r="K42" s="12"/>
      <c r="L42" s="12"/>
      <c r="M42" s="13"/>
      <c r="N42" s="13"/>
      <c r="O42" s="13"/>
      <c r="P42" s="13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3"/>
      <c r="G43" s="13"/>
      <c r="H43" s="13"/>
      <c r="I43" s="12"/>
      <c r="J43" s="12"/>
      <c r="K43" s="12"/>
      <c r="L43" s="12"/>
      <c r="M43" s="13"/>
      <c r="N43" s="13"/>
      <c r="O43" s="13"/>
      <c r="P43" s="13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3"/>
      <c r="G44" s="13"/>
      <c r="H44" s="13"/>
      <c r="I44" s="12"/>
      <c r="J44" s="12"/>
      <c r="K44" s="12"/>
      <c r="L44" s="12"/>
      <c r="M44" s="13"/>
      <c r="N44" s="13"/>
      <c r="O44" s="13"/>
      <c r="P44" s="1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3"/>
      <c r="G45" s="13"/>
      <c r="H45" s="13"/>
      <c r="I45" s="12"/>
      <c r="J45" s="12"/>
      <c r="K45" s="12"/>
      <c r="L45" s="12"/>
      <c r="M45" s="13"/>
      <c r="N45" s="13"/>
      <c r="O45" s="13"/>
      <c r="P45" s="1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37</v>
      </c>
      <c r="F46" s="13">
        <v>1</v>
      </c>
      <c r="G46" s="13"/>
      <c r="H46" s="13"/>
      <c r="I46" s="12">
        <v>48</v>
      </c>
      <c r="J46" s="12"/>
      <c r="K46" s="12"/>
      <c r="L46" s="12"/>
      <c r="M46" s="13">
        <v>38</v>
      </c>
      <c r="N46" s="13"/>
      <c r="O46" s="13"/>
      <c r="P46" s="13"/>
      <c r="Q46" s="12">
        <v>48</v>
      </c>
      <c r="R46" s="12"/>
      <c r="S46" s="12"/>
      <c r="T46" s="12"/>
      <c r="U46" s="12">
        <v>48</v>
      </c>
      <c r="V46" s="12"/>
      <c r="W46" s="12"/>
      <c r="X46" s="12"/>
      <c r="Y46" s="12">
        <v>48</v>
      </c>
      <c r="Z46" s="12"/>
      <c r="AA46" s="12"/>
      <c r="AB46" s="12"/>
      <c r="AC46" s="12"/>
      <c r="AD46" s="12"/>
      <c r="AE46" s="12"/>
      <c r="AF46" s="12"/>
      <c r="AG46" s="47">
        <f t="shared" si="2"/>
        <v>267</v>
      </c>
      <c r="AH46" s="48"/>
      <c r="AI46" s="49">
        <f t="shared" si="0"/>
        <v>1</v>
      </c>
      <c r="AJ46" s="47">
        <f t="shared" si="1"/>
        <v>0</v>
      </c>
      <c r="AK46" s="47">
        <f t="shared" si="3"/>
        <v>0</v>
      </c>
      <c r="AL46" s="47">
        <f t="shared" si="4"/>
        <v>268</v>
      </c>
      <c r="AM46" s="54">
        <v>35.5</v>
      </c>
      <c r="AN46" s="52">
        <v>35.049999999999997</v>
      </c>
      <c r="AO46" s="53">
        <f t="shared" si="5"/>
        <v>9393.4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3"/>
      <c r="G47" s="13"/>
      <c r="H47" s="13"/>
      <c r="I47" s="12"/>
      <c r="J47" s="12"/>
      <c r="K47" s="12"/>
      <c r="L47" s="12"/>
      <c r="M47" s="13"/>
      <c r="N47" s="13"/>
      <c r="O47" s="13"/>
      <c r="P47" s="13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3"/>
      <c r="G48" s="13"/>
      <c r="H48" s="13"/>
      <c r="I48" s="12"/>
      <c r="J48" s="12"/>
      <c r="K48" s="12"/>
      <c r="L48" s="12"/>
      <c r="M48" s="13"/>
      <c r="N48" s="13"/>
      <c r="O48" s="13"/>
      <c r="P48" s="13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3"/>
      <c r="G49" s="13"/>
      <c r="H49" s="13"/>
      <c r="I49" s="12"/>
      <c r="J49" s="12"/>
      <c r="K49" s="12"/>
      <c r="L49" s="12"/>
      <c r="M49" s="13"/>
      <c r="N49" s="13"/>
      <c r="O49" s="13"/>
      <c r="P49" s="13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/>
      <c r="F50" s="13"/>
      <c r="G50" s="13"/>
      <c r="H50" s="13"/>
      <c r="I50" s="12"/>
      <c r="J50" s="12"/>
      <c r="K50" s="12"/>
      <c r="L50" s="12"/>
      <c r="M50" s="13">
        <v>28</v>
      </c>
      <c r="N50" s="13"/>
      <c r="O50" s="13"/>
      <c r="P50" s="13"/>
      <c r="Q50" s="12">
        <v>4</v>
      </c>
      <c r="R50" s="12"/>
      <c r="S50" s="12"/>
      <c r="T50" s="12"/>
      <c r="U50" s="12"/>
      <c r="V50" s="12"/>
      <c r="W50" s="12"/>
      <c r="X50" s="12"/>
      <c r="Y50" s="12">
        <v>30</v>
      </c>
      <c r="Z50" s="12"/>
      <c r="AA50" s="12"/>
      <c r="AB50" s="12"/>
      <c r="AC50" s="12"/>
      <c r="AD50" s="12"/>
      <c r="AE50" s="12"/>
      <c r="AF50" s="12"/>
      <c r="AG50" s="47">
        <f t="shared" si="2"/>
        <v>62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62</v>
      </c>
      <c r="AM50" s="54">
        <v>38.700000000000003</v>
      </c>
      <c r="AN50" s="52">
        <v>37.96</v>
      </c>
      <c r="AO50" s="53">
        <f t="shared" si="5"/>
        <v>2353.52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3"/>
      <c r="G51" s="13"/>
      <c r="H51" s="13"/>
      <c r="I51" s="12"/>
      <c r="J51" s="12"/>
      <c r="K51" s="12"/>
      <c r="L51" s="12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3"/>
      <c r="G52" s="13"/>
      <c r="H52" s="13"/>
      <c r="I52" s="12"/>
      <c r="J52" s="12"/>
      <c r="K52" s="12"/>
      <c r="L52" s="12"/>
      <c r="M52" s="13"/>
      <c r="N52" s="13"/>
      <c r="O52" s="13"/>
      <c r="P52" s="1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3"/>
      <c r="G53" s="13"/>
      <c r="H53" s="13"/>
      <c r="I53" s="12"/>
      <c r="J53" s="12"/>
      <c r="K53" s="12"/>
      <c r="L53" s="12"/>
      <c r="M53" s="13"/>
      <c r="N53" s="13"/>
      <c r="O53" s="13"/>
      <c r="P53" s="13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3"/>
      <c r="G54" s="13"/>
      <c r="H54" s="13"/>
      <c r="I54" s="12"/>
      <c r="J54" s="12"/>
      <c r="K54" s="12"/>
      <c r="L54" s="12"/>
      <c r="M54" s="13"/>
      <c r="N54" s="13"/>
      <c r="O54" s="13"/>
      <c r="P54" s="13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3"/>
      <c r="G55" s="13"/>
      <c r="H55" s="13"/>
      <c r="I55" s="12"/>
      <c r="J55" s="12"/>
      <c r="K55" s="12"/>
      <c r="L55" s="12"/>
      <c r="M55" s="13"/>
      <c r="N55" s="13"/>
      <c r="O55" s="13"/>
      <c r="P55" s="13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3"/>
      <c r="G56" s="13"/>
      <c r="H56" s="13"/>
      <c r="I56" s="12"/>
      <c r="J56" s="12"/>
      <c r="K56" s="12"/>
      <c r="L56" s="12"/>
      <c r="M56" s="13"/>
      <c r="N56" s="13"/>
      <c r="O56" s="13"/>
      <c r="P56" s="13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3"/>
      <c r="G57" s="13"/>
      <c r="H57" s="13"/>
      <c r="I57" s="12"/>
      <c r="J57" s="12"/>
      <c r="K57" s="12"/>
      <c r="L57" s="12"/>
      <c r="M57" s="13"/>
      <c r="N57" s="13"/>
      <c r="O57" s="13"/>
      <c r="P57" s="13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3"/>
      <c r="G58" s="13"/>
      <c r="H58" s="13"/>
      <c r="I58" s="12"/>
      <c r="J58" s="12"/>
      <c r="K58" s="12"/>
      <c r="L58" s="12"/>
      <c r="M58" s="13"/>
      <c r="N58" s="13"/>
      <c r="O58" s="13"/>
      <c r="P58" s="13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3"/>
      <c r="G59" s="13"/>
      <c r="H59" s="13"/>
      <c r="I59" s="12"/>
      <c r="J59" s="12"/>
      <c r="K59" s="12"/>
      <c r="L59" s="12"/>
      <c r="M59" s="13"/>
      <c r="N59" s="13"/>
      <c r="O59" s="13"/>
      <c r="P59" s="13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3"/>
      <c r="G60" s="13"/>
      <c r="H60" s="13"/>
      <c r="I60" s="12"/>
      <c r="J60" s="12"/>
      <c r="K60" s="12"/>
      <c r="L60" s="12"/>
      <c r="M60" s="13"/>
      <c r="N60" s="13"/>
      <c r="O60" s="13"/>
      <c r="P60" s="13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3"/>
      <c r="G61" s="13"/>
      <c r="H61" s="13"/>
      <c r="I61" s="12"/>
      <c r="J61" s="12"/>
      <c r="K61" s="12"/>
      <c r="L61" s="12"/>
      <c r="M61" s="13"/>
      <c r="N61" s="13"/>
      <c r="O61" s="13"/>
      <c r="P61" s="13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3"/>
      <c r="G62" s="13"/>
      <c r="H62" s="13"/>
      <c r="I62" s="12"/>
      <c r="J62" s="12"/>
      <c r="K62" s="12"/>
      <c r="L62" s="12"/>
      <c r="M62" s="13"/>
      <c r="N62" s="13"/>
      <c r="O62" s="13"/>
      <c r="P62" s="13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3"/>
      <c r="G63" s="13"/>
      <c r="H63" s="13"/>
      <c r="I63" s="12"/>
      <c r="J63" s="12"/>
      <c r="K63" s="12"/>
      <c r="L63" s="12"/>
      <c r="M63" s="13"/>
      <c r="N63" s="13"/>
      <c r="O63" s="13"/>
      <c r="P63" s="13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3"/>
      <c r="G64" s="13"/>
      <c r="H64" s="13"/>
      <c r="I64" s="12"/>
      <c r="J64" s="12"/>
      <c r="K64" s="12"/>
      <c r="L64" s="12"/>
      <c r="M64" s="13"/>
      <c r="N64" s="13"/>
      <c r="O64" s="13"/>
      <c r="P64" s="13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customHeight="1" x14ac:dyDescent="0.2">
      <c r="A65" s="12">
        <v>1</v>
      </c>
      <c r="B65" s="26" t="s">
        <v>69</v>
      </c>
      <c r="C65" s="27"/>
      <c r="D65" s="28"/>
      <c r="E65" s="35">
        <v>122</v>
      </c>
      <c r="F65" s="68"/>
      <c r="G65" s="68"/>
      <c r="H65" s="68"/>
      <c r="I65" s="35">
        <v>60</v>
      </c>
      <c r="J65" s="35"/>
      <c r="K65" s="35"/>
      <c r="L65" s="35"/>
      <c r="M65" s="68"/>
      <c r="N65" s="68"/>
      <c r="O65" s="68"/>
      <c r="P65" s="68"/>
      <c r="Q65" s="35">
        <v>104</v>
      </c>
      <c r="R65" s="35"/>
      <c r="S65" s="35"/>
      <c r="T65" s="35"/>
      <c r="U65" s="35">
        <v>58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344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344</v>
      </c>
      <c r="AM65" s="51">
        <v>7.38</v>
      </c>
      <c r="AN65" s="52">
        <v>7.5</v>
      </c>
      <c r="AO65" s="53">
        <f t="shared" si="5"/>
        <v>2580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3"/>
      <c r="G66" s="13"/>
      <c r="H66" s="13"/>
      <c r="I66" s="12"/>
      <c r="J66" s="12"/>
      <c r="K66" s="12"/>
      <c r="L66" s="12"/>
      <c r="M66" s="13"/>
      <c r="N66" s="13"/>
      <c r="O66" s="13"/>
      <c r="P66" s="13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3"/>
      <c r="G67" s="13"/>
      <c r="H67" s="13"/>
      <c r="I67" s="12"/>
      <c r="J67" s="12"/>
      <c r="K67" s="12"/>
      <c r="L67" s="12"/>
      <c r="M67" s="13"/>
      <c r="N67" s="13"/>
      <c r="O67" s="13"/>
      <c r="P67" s="13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823</v>
      </c>
      <c r="F68" s="11">
        <f t="shared" ref="F68:AF68" si="7">SUM(F4:F67)</f>
        <v>2</v>
      </c>
      <c r="G68" s="11">
        <f t="shared" si="7"/>
        <v>1</v>
      </c>
      <c r="H68" s="11">
        <f t="shared" si="7"/>
        <v>0</v>
      </c>
      <c r="I68" s="11">
        <f t="shared" si="7"/>
        <v>932</v>
      </c>
      <c r="J68" s="11">
        <f t="shared" si="7"/>
        <v>2</v>
      </c>
      <c r="K68" s="11">
        <f t="shared" si="7"/>
        <v>0</v>
      </c>
      <c r="L68" s="11">
        <f t="shared" si="7"/>
        <v>0</v>
      </c>
      <c r="M68" s="11">
        <f t="shared" si="7"/>
        <v>867</v>
      </c>
      <c r="N68" s="11">
        <f t="shared" si="7"/>
        <v>2</v>
      </c>
      <c r="O68" s="11">
        <f t="shared" si="7"/>
        <v>1</v>
      </c>
      <c r="P68" s="11">
        <f t="shared" si="7"/>
        <v>0</v>
      </c>
      <c r="Q68" s="11">
        <f t="shared" si="7"/>
        <v>947</v>
      </c>
      <c r="R68" s="11">
        <f t="shared" si="7"/>
        <v>5</v>
      </c>
      <c r="S68" s="11">
        <f t="shared" si="7"/>
        <v>2</v>
      </c>
      <c r="T68" s="11">
        <f t="shared" si="7"/>
        <v>0</v>
      </c>
      <c r="U68" s="11">
        <f t="shared" si="7"/>
        <v>872</v>
      </c>
      <c r="V68" s="11">
        <f t="shared" si="7"/>
        <v>4</v>
      </c>
      <c r="W68" s="11">
        <f t="shared" si="7"/>
        <v>0</v>
      </c>
      <c r="X68" s="11">
        <f t="shared" si="7"/>
        <v>0</v>
      </c>
      <c r="Y68" s="11">
        <f t="shared" si="7"/>
        <v>836</v>
      </c>
      <c r="Z68" s="11">
        <f t="shared" si="7"/>
        <v>8</v>
      </c>
      <c r="AA68" s="11">
        <f t="shared" si="7"/>
        <v>0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5277</v>
      </c>
      <c r="AH68" s="45">
        <f>SUM(AH4:AH67)</f>
        <v>0</v>
      </c>
      <c r="AI68" s="44">
        <f t="shared" ref="AI68:AL68" si="8">SUM(AI4:AI67)</f>
        <v>23</v>
      </c>
      <c r="AJ68" s="44">
        <f t="shared" si="8"/>
        <v>4</v>
      </c>
      <c r="AK68" s="44">
        <f t="shared" si="8"/>
        <v>0</v>
      </c>
      <c r="AL68" s="44">
        <f t="shared" si="8"/>
        <v>5304</v>
      </c>
      <c r="AM68" s="46"/>
      <c r="AN68" s="39"/>
      <c r="AO68" s="40">
        <f>SUM(AO4:AO67)</f>
        <v>85427.58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99.490950226244351</v>
      </c>
      <c r="AH69" s="59">
        <f>SUM(AH68/AL68*100)</f>
        <v>0</v>
      </c>
      <c r="AI69" s="60">
        <f>SUM(AI68/AL68*100)</f>
        <v>0.43363499245852188</v>
      </c>
      <c r="AJ69" s="58">
        <f>SUM(AJ68/AL68*100)</f>
        <v>7.5414781297134248E-2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6"/>
      <c r="AL70" s="118">
        <f>SUM(AL68/6)</f>
        <v>884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826</v>
      </c>
      <c r="I71" s="3">
        <f>SUM(I68,J68,K68,L68)</f>
        <v>934</v>
      </c>
      <c r="M71" s="4">
        <f>SUM(M68,N68,O68,P68)</f>
        <v>870</v>
      </c>
      <c r="Q71" s="4">
        <f>SUM(Q68,R68,S68,T68)</f>
        <v>954</v>
      </c>
      <c r="U71" s="4">
        <f>SUM(U68,V68,W68,X68)</f>
        <v>876</v>
      </c>
      <c r="Y71" s="4">
        <f>SUM(Y68,Z68,AA68,AB68)</f>
        <v>844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5304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2,353.52"/>
        <filter val="2,580.00"/>
        <filter val="3,985.44"/>
        <filter val="4,301.10"/>
        <filter val="5,764.00"/>
        <filter val="5,978.40"/>
        <filter val="6,250.40"/>
        <filter val="6,604.50"/>
        <filter val="6,642.98"/>
        <filter val="6,827.60"/>
        <filter val="7,814.40"/>
        <filter val="7,827.68"/>
        <filter val="85,427.6"/>
        <filter val="9,104.16"/>
        <filter val="9,393.40"/>
        <filter val="Total Wt:"/>
      </filters>
    </filterColumn>
  </autoFilter>
  <mergeCells count="26"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</mergeCells>
  <pageMargins left="0.2" right="0.7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V73"/>
  <sheetViews>
    <sheetView zoomScale="150" zoomScaleNormal="150" workbookViewId="0">
      <pane ySplit="3" topLeftCell="A4" activePane="bottomLeft" state="frozen"/>
      <selection activeCell="B77" sqref="B77"/>
      <selection pane="bottomLeft" activeCell="AR50" sqref="AR50"/>
    </sheetView>
  </sheetViews>
  <sheetFormatPr defaultColWidth="9.140625" defaultRowHeight="15" x14ac:dyDescent="0.25"/>
  <cols>
    <col min="1" max="1" width="4" style="1" customWidth="1"/>
    <col min="2" max="2" width="16.140625" style="1" customWidth="1"/>
    <col min="3" max="4" width="5.28515625" style="1" customWidth="1"/>
    <col min="5" max="5" width="5.5703125" style="1" hidden="1" customWidth="1"/>
    <col min="6" max="6" width="3.140625" style="1" hidden="1" customWidth="1"/>
    <col min="7" max="8" width="3.5703125" style="1" hidden="1" customWidth="1"/>
    <col min="9" max="9" width="5.5703125" style="1" hidden="1" customWidth="1"/>
    <col min="10" max="10" width="3.140625" style="1" hidden="1" customWidth="1"/>
    <col min="11" max="12" width="3.5703125" style="1" hidden="1" customWidth="1"/>
    <col min="13" max="13" width="5.5703125" style="1" hidden="1" customWidth="1"/>
    <col min="14" max="16" width="3.42578125" style="1" hidden="1" customWidth="1"/>
    <col min="17" max="17" width="5.5703125" style="1" hidden="1" customWidth="1"/>
    <col min="18" max="18" width="3.140625" style="1" hidden="1" customWidth="1"/>
    <col min="19" max="20" width="3.7109375" style="1" hidden="1" customWidth="1"/>
    <col min="21" max="21" width="5.5703125" style="1" hidden="1" customWidth="1"/>
    <col min="22" max="24" width="3.140625" style="1" hidden="1" customWidth="1"/>
    <col min="25" max="25" width="5.5703125" style="1" hidden="1" customWidth="1"/>
    <col min="26" max="27" width="3.140625" style="1" hidden="1" customWidth="1"/>
    <col min="28" max="28" width="4.7109375" style="1" hidden="1" customWidth="1"/>
    <col min="29" max="29" width="5.5703125" style="1" hidden="1" customWidth="1"/>
    <col min="30" max="30" width="3.140625" style="1" hidden="1" customWidth="1"/>
    <col min="31" max="31" width="3.7109375" style="1" hidden="1" customWidth="1"/>
    <col min="32" max="32" width="5.5703125" style="1" hidden="1" customWidth="1"/>
    <col min="33" max="33" width="7.7109375" style="62" customWidth="1"/>
    <col min="34" max="34" width="5.42578125" style="63" customWidth="1"/>
    <col min="35" max="35" width="5.42578125" style="64" customWidth="1"/>
    <col min="36" max="37" width="5.42578125" style="62" customWidth="1"/>
    <col min="38" max="38" width="7.5703125" style="62" customWidth="1"/>
    <col min="39" max="39" width="11" style="29" customWidth="1"/>
    <col min="40" max="40" width="7.5703125" style="38" customWidth="1"/>
    <col min="41" max="41" width="11.140625" style="1" customWidth="1"/>
    <col min="42" max="16384" width="9.140625" style="1"/>
  </cols>
  <sheetData>
    <row r="1" spans="1:45" ht="31.7" customHeight="1" x14ac:dyDescent="0.25">
      <c r="A1" s="86" t="s">
        <v>148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5" s="2" customFormat="1" ht="9.75" customHeight="1" x14ac:dyDescent="0.25">
      <c r="A2" s="87" t="s">
        <v>0</v>
      </c>
      <c r="B2" s="89" t="s">
        <v>1</v>
      </c>
      <c r="C2" s="90"/>
      <c r="D2" s="91"/>
      <c r="E2" s="95" t="s">
        <v>149</v>
      </c>
      <c r="F2" s="96"/>
      <c r="G2" s="96"/>
      <c r="H2" s="97"/>
      <c r="I2" s="98" t="s">
        <v>150</v>
      </c>
      <c r="J2" s="99"/>
      <c r="K2" s="99"/>
      <c r="L2" s="100"/>
      <c r="M2" s="98" t="s">
        <v>151</v>
      </c>
      <c r="N2" s="99"/>
      <c r="O2" s="99"/>
      <c r="P2" s="100"/>
      <c r="Q2" s="98" t="s">
        <v>152</v>
      </c>
      <c r="R2" s="99"/>
      <c r="S2" s="99"/>
      <c r="T2" s="100"/>
      <c r="U2" s="98" t="s">
        <v>153</v>
      </c>
      <c r="V2" s="99"/>
      <c r="W2" s="99"/>
      <c r="X2" s="100"/>
      <c r="Y2" s="98" t="s">
        <v>154</v>
      </c>
      <c r="Z2" s="99"/>
      <c r="AA2" s="99"/>
      <c r="AB2" s="100"/>
      <c r="AC2" s="101" t="s">
        <v>155</v>
      </c>
      <c r="AD2" s="102"/>
      <c r="AE2" s="102"/>
      <c r="AF2" s="103"/>
      <c r="AG2" s="119" t="s">
        <v>2</v>
      </c>
      <c r="AH2" s="121" t="s">
        <v>3</v>
      </c>
      <c r="AI2" s="123" t="s">
        <v>4</v>
      </c>
      <c r="AJ2" s="119" t="s">
        <v>5</v>
      </c>
      <c r="AK2" s="125" t="s">
        <v>63</v>
      </c>
      <c r="AL2" s="119" t="s">
        <v>6</v>
      </c>
      <c r="AM2" s="107" t="s">
        <v>7</v>
      </c>
      <c r="AN2" s="56" t="s">
        <v>59</v>
      </c>
      <c r="AO2" s="109" t="s">
        <v>8</v>
      </c>
    </row>
    <row r="3" spans="1:45" s="2" customFormat="1" ht="9.75" customHeight="1" x14ac:dyDescent="0.25">
      <c r="A3" s="88"/>
      <c r="B3" s="92"/>
      <c r="C3" s="93"/>
      <c r="D3" s="94"/>
      <c r="E3" s="31" t="s">
        <v>2</v>
      </c>
      <c r="F3" s="31" t="s">
        <v>9</v>
      </c>
      <c r="G3" s="31" t="s">
        <v>5</v>
      </c>
      <c r="H3" s="31" t="s">
        <v>63</v>
      </c>
      <c r="I3" s="32" t="s">
        <v>2</v>
      </c>
      <c r="J3" s="32" t="s">
        <v>9</v>
      </c>
      <c r="K3" s="32" t="s">
        <v>5</v>
      </c>
      <c r="L3" s="31" t="s">
        <v>63</v>
      </c>
      <c r="M3" s="32" t="s">
        <v>2</v>
      </c>
      <c r="N3" s="32" t="s">
        <v>9</v>
      </c>
      <c r="O3" s="32" t="s">
        <v>5</v>
      </c>
      <c r="P3" s="31" t="s">
        <v>63</v>
      </c>
      <c r="Q3" s="32" t="s">
        <v>2</v>
      </c>
      <c r="R3" s="32" t="s">
        <v>9</v>
      </c>
      <c r="S3" s="32" t="s">
        <v>5</v>
      </c>
      <c r="T3" s="31" t="s">
        <v>63</v>
      </c>
      <c r="U3" s="32" t="s">
        <v>2</v>
      </c>
      <c r="V3" s="32" t="s">
        <v>9</v>
      </c>
      <c r="W3" s="32" t="s">
        <v>5</v>
      </c>
      <c r="X3" s="31" t="s">
        <v>63</v>
      </c>
      <c r="Y3" s="32" t="s">
        <v>2</v>
      </c>
      <c r="Z3" s="32" t="s">
        <v>9</v>
      </c>
      <c r="AA3" s="32" t="s">
        <v>5</v>
      </c>
      <c r="AB3" s="31" t="s">
        <v>63</v>
      </c>
      <c r="AC3" s="32" t="s">
        <v>2</v>
      </c>
      <c r="AD3" s="32" t="s">
        <v>9</v>
      </c>
      <c r="AE3" s="32" t="s">
        <v>5</v>
      </c>
      <c r="AF3" s="31" t="s">
        <v>63</v>
      </c>
      <c r="AG3" s="120"/>
      <c r="AH3" s="122"/>
      <c r="AI3" s="124"/>
      <c r="AJ3" s="120"/>
      <c r="AK3" s="126"/>
      <c r="AL3" s="120"/>
      <c r="AM3" s="108"/>
      <c r="AN3" s="57" t="s">
        <v>60</v>
      </c>
      <c r="AO3" s="110"/>
    </row>
    <row r="4" spans="1:45" s="6" customFormat="1" ht="12" hidden="1" customHeight="1" x14ac:dyDescent="0.2">
      <c r="A4" s="5">
        <v>1</v>
      </c>
      <c r="B4" s="14" t="s">
        <v>10</v>
      </c>
      <c r="C4" s="15">
        <v>711</v>
      </c>
      <c r="D4" s="16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47">
        <f>SUM(E4,I4,M4,Q4,U4,Y4,AC4)</f>
        <v>0</v>
      </c>
      <c r="AH4" s="48"/>
      <c r="AI4" s="49">
        <f t="shared" ref="AI4:AI67" si="0">SUM(F4,J4,N4,R4,V4,Z4,AD4)-AH4</f>
        <v>0</v>
      </c>
      <c r="AJ4" s="47">
        <f t="shared" ref="AJ4:AJ58" si="1">SUM(G4,K4,O4,S4,W4,AA4,AE4)</f>
        <v>0</v>
      </c>
      <c r="AK4" s="47">
        <f>SUM(AF4,AB4,X4,T4,P4,L4,H4)</f>
        <v>0</v>
      </c>
      <c r="AL4" s="47">
        <f>SUM(AG4:AK4)</f>
        <v>0</v>
      </c>
      <c r="AM4" s="51">
        <v>6.94</v>
      </c>
      <c r="AN4" s="52"/>
      <c r="AO4" s="53">
        <f>SUM(AL4*AN4)</f>
        <v>0</v>
      </c>
      <c r="AQ4" s="7"/>
    </row>
    <row r="5" spans="1:45" s="6" customFormat="1" ht="12" customHeight="1" x14ac:dyDescent="0.2">
      <c r="A5" s="5">
        <v>2</v>
      </c>
      <c r="B5" s="14" t="s">
        <v>10</v>
      </c>
      <c r="C5" s="15">
        <v>712</v>
      </c>
      <c r="D5" s="16" t="s">
        <v>12</v>
      </c>
      <c r="E5" s="12">
        <v>80</v>
      </c>
      <c r="F5" s="12">
        <v>1</v>
      </c>
      <c r="G5" s="12">
        <v>1</v>
      </c>
      <c r="H5" s="12"/>
      <c r="I5" s="12">
        <v>84</v>
      </c>
      <c r="J5" s="12">
        <v>1</v>
      </c>
      <c r="K5" s="12"/>
      <c r="L5" s="12"/>
      <c r="M5" s="12">
        <v>91</v>
      </c>
      <c r="N5" s="12">
        <v>1</v>
      </c>
      <c r="O5" s="12"/>
      <c r="P5" s="12"/>
      <c r="Q5" s="12">
        <v>102</v>
      </c>
      <c r="R5" s="12"/>
      <c r="S5" s="12"/>
      <c r="T5" s="12"/>
      <c r="U5" s="12">
        <v>102</v>
      </c>
      <c r="V5" s="12"/>
      <c r="W5" s="12"/>
      <c r="X5" s="12"/>
      <c r="Y5" s="12">
        <v>102</v>
      </c>
      <c r="Z5" s="12"/>
      <c r="AA5" s="12"/>
      <c r="AB5" s="12"/>
      <c r="AC5" s="12"/>
      <c r="AD5" s="12"/>
      <c r="AE5" s="12"/>
      <c r="AF5" s="12"/>
      <c r="AG5" s="47">
        <f t="shared" ref="AG5:AG67" si="2">SUM(E5,I5,M5,Q5,U5,Y5,AC5)</f>
        <v>561</v>
      </c>
      <c r="AH5" s="48"/>
      <c r="AI5" s="49">
        <f t="shared" si="0"/>
        <v>3</v>
      </c>
      <c r="AJ5" s="47">
        <f t="shared" si="1"/>
        <v>1</v>
      </c>
      <c r="AK5" s="47">
        <f t="shared" ref="AK5:AK67" si="3">SUM(AF5,AB5,X5,T5,P5,L5,H5)</f>
        <v>0</v>
      </c>
      <c r="AL5" s="47">
        <f t="shared" ref="AL5:AL67" si="4">SUM(AG5:AK5)</f>
        <v>565</v>
      </c>
      <c r="AM5" s="51">
        <v>7.01</v>
      </c>
      <c r="AN5" s="52">
        <v>7.14</v>
      </c>
      <c r="AO5" s="53">
        <f t="shared" ref="AO5:AO67" si="5">SUM(AL5*AN5)</f>
        <v>4034.1</v>
      </c>
      <c r="AQ5" s="7"/>
    </row>
    <row r="6" spans="1:45" s="6" customFormat="1" ht="12" customHeight="1" x14ac:dyDescent="0.2">
      <c r="A6" s="5">
        <v>3</v>
      </c>
      <c r="B6" s="14" t="s">
        <v>51</v>
      </c>
      <c r="C6" s="15">
        <v>747</v>
      </c>
      <c r="D6" s="16" t="s">
        <v>11</v>
      </c>
      <c r="E6" s="12">
        <v>88</v>
      </c>
      <c r="F6" s="12"/>
      <c r="G6" s="12"/>
      <c r="H6" s="12"/>
      <c r="I6" s="12">
        <v>101</v>
      </c>
      <c r="J6" s="12">
        <v>1</v>
      </c>
      <c r="K6" s="12"/>
      <c r="L6" s="12"/>
      <c r="M6" s="12">
        <v>102</v>
      </c>
      <c r="N6" s="12"/>
      <c r="O6" s="12"/>
      <c r="P6" s="12"/>
      <c r="Q6" s="12">
        <v>100</v>
      </c>
      <c r="R6" s="12"/>
      <c r="S6" s="12"/>
      <c r="T6" s="12"/>
      <c r="U6" s="12">
        <v>102</v>
      </c>
      <c r="V6" s="12"/>
      <c r="W6" s="12"/>
      <c r="X6" s="12"/>
      <c r="Y6" s="12">
        <v>102</v>
      </c>
      <c r="Z6" s="12"/>
      <c r="AA6" s="12"/>
      <c r="AB6" s="12"/>
      <c r="AC6" s="12"/>
      <c r="AD6" s="12"/>
      <c r="AE6" s="12"/>
      <c r="AF6" s="12"/>
      <c r="AG6" s="47">
        <f t="shared" si="2"/>
        <v>595</v>
      </c>
      <c r="AH6" s="48"/>
      <c r="AI6" s="49">
        <f t="shared" si="0"/>
        <v>1</v>
      </c>
      <c r="AJ6" s="47">
        <f t="shared" si="1"/>
        <v>0</v>
      </c>
      <c r="AK6" s="47">
        <f t="shared" si="3"/>
        <v>0</v>
      </c>
      <c r="AL6" s="47">
        <f t="shared" si="4"/>
        <v>596</v>
      </c>
      <c r="AM6" s="51">
        <v>7.01</v>
      </c>
      <c r="AN6" s="52">
        <v>7.18</v>
      </c>
      <c r="AO6" s="53">
        <f t="shared" si="5"/>
        <v>4279.28</v>
      </c>
      <c r="AQ6" s="7"/>
    </row>
    <row r="7" spans="1:45" s="6" customFormat="1" ht="12" hidden="1" customHeight="1" x14ac:dyDescent="0.2">
      <c r="A7" s="5">
        <v>4</v>
      </c>
      <c r="B7" s="14" t="s">
        <v>52</v>
      </c>
      <c r="C7" s="15">
        <v>747</v>
      </c>
      <c r="D7" s="16" t="s">
        <v>11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47">
        <f t="shared" si="2"/>
        <v>0</v>
      </c>
      <c r="AH7" s="48"/>
      <c r="AI7" s="49">
        <f t="shared" si="0"/>
        <v>0</v>
      </c>
      <c r="AJ7" s="47">
        <f t="shared" si="1"/>
        <v>0</v>
      </c>
      <c r="AK7" s="47">
        <f t="shared" si="3"/>
        <v>0</v>
      </c>
      <c r="AL7" s="47">
        <f t="shared" si="4"/>
        <v>0</v>
      </c>
      <c r="AM7" s="51">
        <v>7.7</v>
      </c>
      <c r="AN7" s="52"/>
      <c r="AO7" s="53">
        <f t="shared" si="5"/>
        <v>0</v>
      </c>
      <c r="AQ7" s="7"/>
    </row>
    <row r="8" spans="1:45" s="6" customFormat="1" ht="12" customHeight="1" x14ac:dyDescent="0.2">
      <c r="A8" s="5">
        <v>5</v>
      </c>
      <c r="B8" s="14" t="s">
        <v>15</v>
      </c>
      <c r="C8" s="15">
        <v>555</v>
      </c>
      <c r="D8" s="16" t="s">
        <v>16</v>
      </c>
      <c r="E8" s="12">
        <v>76</v>
      </c>
      <c r="F8" s="12"/>
      <c r="G8" s="12"/>
      <c r="H8" s="12"/>
      <c r="I8" s="12">
        <v>86</v>
      </c>
      <c r="J8" s="12"/>
      <c r="K8" s="12">
        <v>2</v>
      </c>
      <c r="L8" s="12"/>
      <c r="M8" s="12">
        <v>80</v>
      </c>
      <c r="N8" s="12"/>
      <c r="O8" s="12"/>
      <c r="P8" s="12"/>
      <c r="Q8" s="12">
        <v>90</v>
      </c>
      <c r="R8" s="12"/>
      <c r="S8" s="12"/>
      <c r="T8" s="12"/>
      <c r="U8" s="12">
        <v>90</v>
      </c>
      <c r="V8" s="12"/>
      <c r="W8" s="12"/>
      <c r="X8" s="12"/>
      <c r="Y8" s="12">
        <v>89</v>
      </c>
      <c r="Z8" s="12">
        <v>1</v>
      </c>
      <c r="AA8" s="12"/>
      <c r="AB8" s="12"/>
      <c r="AC8" s="12"/>
      <c r="AD8" s="12"/>
      <c r="AE8" s="12"/>
      <c r="AF8" s="12"/>
      <c r="AG8" s="47">
        <f t="shared" si="2"/>
        <v>511</v>
      </c>
      <c r="AH8" s="48"/>
      <c r="AI8" s="49">
        <f t="shared" si="0"/>
        <v>1</v>
      </c>
      <c r="AJ8" s="47">
        <f t="shared" si="1"/>
        <v>2</v>
      </c>
      <c r="AK8" s="47">
        <f t="shared" si="3"/>
        <v>0</v>
      </c>
      <c r="AL8" s="47">
        <f t="shared" si="4"/>
        <v>514</v>
      </c>
      <c r="AM8" s="51">
        <v>9.69</v>
      </c>
      <c r="AN8" s="52">
        <v>9.58</v>
      </c>
      <c r="AO8" s="53">
        <f t="shared" si="5"/>
        <v>4924.12</v>
      </c>
      <c r="AQ8" s="7"/>
      <c r="AS8" s="8"/>
    </row>
    <row r="9" spans="1:45" s="6" customFormat="1" ht="12" hidden="1" customHeight="1" x14ac:dyDescent="0.2">
      <c r="A9" s="5">
        <v>6</v>
      </c>
      <c r="B9" s="14" t="s">
        <v>13</v>
      </c>
      <c r="C9" s="15">
        <v>711</v>
      </c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47">
        <f t="shared" si="2"/>
        <v>0</v>
      </c>
      <c r="AH9" s="48"/>
      <c r="AI9" s="49">
        <f t="shared" si="0"/>
        <v>0</v>
      </c>
      <c r="AJ9" s="47">
        <f t="shared" si="1"/>
        <v>0</v>
      </c>
      <c r="AK9" s="47">
        <f t="shared" si="3"/>
        <v>0</v>
      </c>
      <c r="AL9" s="47">
        <f t="shared" si="4"/>
        <v>0</v>
      </c>
      <c r="AM9" s="51">
        <v>8.68</v>
      </c>
      <c r="AN9" s="52"/>
      <c r="AO9" s="53">
        <f t="shared" si="5"/>
        <v>0</v>
      </c>
      <c r="AQ9" s="7"/>
    </row>
    <row r="10" spans="1:45" s="6" customFormat="1" ht="12" hidden="1" customHeight="1" x14ac:dyDescent="0.2">
      <c r="A10" s="5">
        <v>7</v>
      </c>
      <c r="B10" s="14" t="s">
        <v>14</v>
      </c>
      <c r="C10" s="15">
        <v>713</v>
      </c>
      <c r="D10" s="16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47">
        <f t="shared" si="2"/>
        <v>0</v>
      </c>
      <c r="AH10" s="48"/>
      <c r="AI10" s="49">
        <f t="shared" si="0"/>
        <v>0</v>
      </c>
      <c r="AJ10" s="47">
        <f t="shared" si="1"/>
        <v>0</v>
      </c>
      <c r="AK10" s="47">
        <f t="shared" si="3"/>
        <v>0</v>
      </c>
      <c r="AL10" s="47">
        <f t="shared" si="4"/>
        <v>0</v>
      </c>
      <c r="AM10" s="51" t="s">
        <v>66</v>
      </c>
      <c r="AN10" s="52"/>
      <c r="AO10" s="53">
        <f t="shared" si="5"/>
        <v>0</v>
      </c>
      <c r="AQ10" s="7"/>
    </row>
    <row r="11" spans="1:45" s="6" customFormat="1" ht="12" hidden="1" customHeight="1" x14ac:dyDescent="0.2">
      <c r="A11" s="5">
        <v>8</v>
      </c>
      <c r="B11" s="14" t="s">
        <v>17</v>
      </c>
      <c r="C11" s="15">
        <v>711</v>
      </c>
      <c r="D11" s="16" t="s">
        <v>18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47">
        <f t="shared" si="2"/>
        <v>0</v>
      </c>
      <c r="AH11" s="48"/>
      <c r="AI11" s="49">
        <f t="shared" si="0"/>
        <v>0</v>
      </c>
      <c r="AJ11" s="47">
        <f t="shared" si="1"/>
        <v>0</v>
      </c>
      <c r="AK11" s="47">
        <f t="shared" si="3"/>
        <v>0</v>
      </c>
      <c r="AL11" s="47">
        <f t="shared" si="4"/>
        <v>0</v>
      </c>
      <c r="AM11" s="51">
        <v>9.5399999999999991</v>
      </c>
      <c r="AN11" s="52"/>
      <c r="AO11" s="53">
        <f t="shared" si="5"/>
        <v>0</v>
      </c>
    </row>
    <row r="12" spans="1:45" s="6" customFormat="1" ht="12" hidden="1" customHeight="1" x14ac:dyDescent="0.2">
      <c r="A12" s="5">
        <v>9</v>
      </c>
      <c r="B12" s="14" t="s">
        <v>17</v>
      </c>
      <c r="C12" s="15">
        <v>711</v>
      </c>
      <c r="D12" s="16" t="s">
        <v>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47">
        <f t="shared" si="2"/>
        <v>0</v>
      </c>
      <c r="AH12" s="48"/>
      <c r="AI12" s="49">
        <f t="shared" si="0"/>
        <v>0</v>
      </c>
      <c r="AJ12" s="47">
        <f t="shared" si="1"/>
        <v>0</v>
      </c>
      <c r="AK12" s="47">
        <f t="shared" si="3"/>
        <v>0</v>
      </c>
      <c r="AL12" s="47">
        <f t="shared" si="4"/>
        <v>0</v>
      </c>
      <c r="AM12" s="51" t="s">
        <v>79</v>
      </c>
      <c r="AN12" s="52"/>
      <c r="AO12" s="53">
        <f t="shared" si="5"/>
        <v>0</v>
      </c>
    </row>
    <row r="13" spans="1:45" s="6" customFormat="1" ht="12" hidden="1" customHeight="1" x14ac:dyDescent="0.2">
      <c r="A13" s="5">
        <v>10</v>
      </c>
      <c r="B13" s="14" t="s">
        <v>19</v>
      </c>
      <c r="C13" s="15">
        <v>713</v>
      </c>
      <c r="D13" s="16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47">
        <f t="shared" si="2"/>
        <v>0</v>
      </c>
      <c r="AH13" s="48"/>
      <c r="AI13" s="49">
        <f t="shared" si="0"/>
        <v>0</v>
      </c>
      <c r="AJ13" s="47">
        <f t="shared" si="1"/>
        <v>0</v>
      </c>
      <c r="AK13" s="47">
        <f t="shared" si="3"/>
        <v>0</v>
      </c>
      <c r="AL13" s="47">
        <f t="shared" si="4"/>
        <v>0</v>
      </c>
      <c r="AM13" s="51">
        <v>10.07</v>
      </c>
      <c r="AN13" s="52"/>
      <c r="AO13" s="53">
        <f t="shared" si="5"/>
        <v>0</v>
      </c>
    </row>
    <row r="14" spans="1:45" s="6" customFormat="1" ht="12" hidden="1" customHeight="1" x14ac:dyDescent="0.2">
      <c r="A14" s="5">
        <v>11</v>
      </c>
      <c r="B14" s="14" t="s">
        <v>20</v>
      </c>
      <c r="C14" s="15">
        <v>711</v>
      </c>
      <c r="D14" s="16" t="s">
        <v>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47">
        <f t="shared" si="2"/>
        <v>0</v>
      </c>
      <c r="AH14" s="48"/>
      <c r="AI14" s="49">
        <f t="shared" si="0"/>
        <v>0</v>
      </c>
      <c r="AJ14" s="47">
        <f t="shared" si="1"/>
        <v>0</v>
      </c>
      <c r="AK14" s="47">
        <f t="shared" si="3"/>
        <v>0</v>
      </c>
      <c r="AL14" s="47">
        <f t="shared" si="4"/>
        <v>0</v>
      </c>
      <c r="AM14" s="51">
        <v>10.26</v>
      </c>
      <c r="AN14" s="52"/>
      <c r="AO14" s="53">
        <f t="shared" si="5"/>
        <v>0</v>
      </c>
    </row>
    <row r="15" spans="1:45" s="6" customFormat="1" ht="12" customHeight="1" x14ac:dyDescent="0.2">
      <c r="A15" s="5">
        <v>12</v>
      </c>
      <c r="B15" s="14" t="s">
        <v>20</v>
      </c>
      <c r="C15" s="15">
        <v>713</v>
      </c>
      <c r="D15" s="16" t="s">
        <v>11</v>
      </c>
      <c r="E15" s="12">
        <v>76</v>
      </c>
      <c r="F15" s="12"/>
      <c r="G15" s="12"/>
      <c r="H15" s="12"/>
      <c r="I15" s="12">
        <v>84</v>
      </c>
      <c r="J15" s="12"/>
      <c r="K15" s="12"/>
      <c r="L15" s="12"/>
      <c r="M15" s="12">
        <v>90</v>
      </c>
      <c r="N15" s="12"/>
      <c r="O15" s="12"/>
      <c r="P15" s="12"/>
      <c r="Q15" s="12">
        <v>89</v>
      </c>
      <c r="R15" s="12">
        <v>1</v>
      </c>
      <c r="S15" s="12"/>
      <c r="T15" s="12"/>
      <c r="U15" s="12">
        <v>89</v>
      </c>
      <c r="V15" s="12">
        <v>1</v>
      </c>
      <c r="W15" s="12"/>
      <c r="X15" s="12"/>
      <c r="Y15" s="12">
        <v>89</v>
      </c>
      <c r="Z15" s="12">
        <v>1</v>
      </c>
      <c r="AA15" s="12"/>
      <c r="AB15" s="12"/>
      <c r="AC15" s="12"/>
      <c r="AD15" s="12"/>
      <c r="AE15" s="12"/>
      <c r="AF15" s="12"/>
      <c r="AG15" s="47">
        <f t="shared" si="2"/>
        <v>517</v>
      </c>
      <c r="AH15" s="48"/>
      <c r="AI15" s="49">
        <f t="shared" si="0"/>
        <v>3</v>
      </c>
      <c r="AJ15" s="47">
        <f t="shared" si="1"/>
        <v>0</v>
      </c>
      <c r="AK15" s="47">
        <f t="shared" si="3"/>
        <v>0</v>
      </c>
      <c r="AL15" s="47">
        <f t="shared" si="4"/>
        <v>520</v>
      </c>
      <c r="AM15" s="51">
        <v>10.69</v>
      </c>
      <c r="AN15" s="52">
        <v>10.44</v>
      </c>
      <c r="AO15" s="53">
        <f t="shared" si="5"/>
        <v>5428.8</v>
      </c>
    </row>
    <row r="16" spans="1:45" s="6" customFormat="1" ht="12" hidden="1" customHeight="1" x14ac:dyDescent="0.2">
      <c r="A16" s="5">
        <v>13</v>
      </c>
      <c r="B16" s="14" t="s">
        <v>21</v>
      </c>
      <c r="C16" s="15">
        <v>711</v>
      </c>
      <c r="D16" s="16" t="s">
        <v>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47">
        <f t="shared" si="2"/>
        <v>0</v>
      </c>
      <c r="AH16" s="48"/>
      <c r="AI16" s="49">
        <f t="shared" si="0"/>
        <v>0</v>
      </c>
      <c r="AJ16" s="47">
        <f t="shared" si="1"/>
        <v>0</v>
      </c>
      <c r="AK16" s="47">
        <f t="shared" si="3"/>
        <v>0</v>
      </c>
      <c r="AL16" s="47">
        <f t="shared" si="4"/>
        <v>0</v>
      </c>
      <c r="AM16" s="51">
        <v>13.94</v>
      </c>
      <c r="AN16" s="52"/>
      <c r="AO16" s="53">
        <f t="shared" si="5"/>
        <v>0</v>
      </c>
    </row>
    <row r="17" spans="1:41" s="6" customFormat="1" ht="12" hidden="1" customHeight="1" x14ac:dyDescent="0.2">
      <c r="A17" s="5">
        <v>14</v>
      </c>
      <c r="B17" s="14" t="s">
        <v>22</v>
      </c>
      <c r="C17" s="15">
        <v>711</v>
      </c>
      <c r="D17" s="16" t="s">
        <v>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47">
        <f t="shared" si="2"/>
        <v>0</v>
      </c>
      <c r="AH17" s="48"/>
      <c r="AI17" s="49">
        <f t="shared" si="0"/>
        <v>0</v>
      </c>
      <c r="AJ17" s="47">
        <f t="shared" si="1"/>
        <v>0</v>
      </c>
      <c r="AK17" s="47">
        <f t="shared" si="3"/>
        <v>0</v>
      </c>
      <c r="AL17" s="47">
        <f t="shared" si="4"/>
        <v>0</v>
      </c>
      <c r="AM17" s="51">
        <v>11.22</v>
      </c>
      <c r="AN17" s="52"/>
      <c r="AO17" s="53">
        <f t="shared" si="5"/>
        <v>0</v>
      </c>
    </row>
    <row r="18" spans="1:41" s="6" customFormat="1" ht="13.5" hidden="1" customHeight="1" x14ac:dyDescent="0.2">
      <c r="A18" s="5">
        <v>15</v>
      </c>
      <c r="B18" s="14" t="s">
        <v>23</v>
      </c>
      <c r="C18" s="15">
        <v>713</v>
      </c>
      <c r="D18" s="16" t="s">
        <v>11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47">
        <f t="shared" si="2"/>
        <v>0</v>
      </c>
      <c r="AH18" s="48"/>
      <c r="AI18" s="49">
        <f t="shared" si="0"/>
        <v>0</v>
      </c>
      <c r="AJ18" s="47">
        <f t="shared" si="1"/>
        <v>0</v>
      </c>
      <c r="AK18" s="47">
        <f t="shared" si="3"/>
        <v>0</v>
      </c>
      <c r="AL18" s="47">
        <f t="shared" si="4"/>
        <v>0</v>
      </c>
      <c r="AM18" s="51">
        <v>12.1</v>
      </c>
      <c r="AN18" s="52"/>
      <c r="AO18" s="53">
        <f t="shared" si="5"/>
        <v>0</v>
      </c>
    </row>
    <row r="19" spans="1:41" s="6" customFormat="1" ht="12" hidden="1" customHeight="1" x14ac:dyDescent="0.2">
      <c r="A19" s="5">
        <v>16</v>
      </c>
      <c r="B19" s="14" t="s">
        <v>24</v>
      </c>
      <c r="C19" s="15">
        <v>711</v>
      </c>
      <c r="D19" s="16" t="s">
        <v>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7">
        <f t="shared" si="2"/>
        <v>0</v>
      </c>
      <c r="AH19" s="48"/>
      <c r="AI19" s="49">
        <f t="shared" si="0"/>
        <v>0</v>
      </c>
      <c r="AJ19" s="47">
        <f t="shared" si="1"/>
        <v>0</v>
      </c>
      <c r="AK19" s="47">
        <f t="shared" si="3"/>
        <v>0</v>
      </c>
      <c r="AL19" s="47">
        <f t="shared" si="4"/>
        <v>0</v>
      </c>
      <c r="AM19" s="51">
        <v>15.8</v>
      </c>
      <c r="AN19" s="52"/>
      <c r="AO19" s="53">
        <f t="shared" si="5"/>
        <v>0</v>
      </c>
    </row>
    <row r="20" spans="1:41" s="6" customFormat="1" ht="12" hidden="1" customHeight="1" x14ac:dyDescent="0.2">
      <c r="A20" s="5">
        <v>17</v>
      </c>
      <c r="B20" s="14" t="s">
        <v>25</v>
      </c>
      <c r="C20" s="15">
        <v>713</v>
      </c>
      <c r="D20" s="16" t="s">
        <v>11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7">
        <f t="shared" si="2"/>
        <v>0</v>
      </c>
      <c r="AH20" s="48"/>
      <c r="AI20" s="49">
        <f t="shared" si="0"/>
        <v>0</v>
      </c>
      <c r="AJ20" s="47">
        <f t="shared" si="1"/>
        <v>0</v>
      </c>
      <c r="AK20" s="47">
        <f t="shared" si="3"/>
        <v>0</v>
      </c>
      <c r="AL20" s="47">
        <f t="shared" si="4"/>
        <v>0</v>
      </c>
      <c r="AM20" s="51">
        <v>16.13</v>
      </c>
      <c r="AN20" s="52"/>
      <c r="AO20" s="53">
        <f t="shared" si="5"/>
        <v>0</v>
      </c>
    </row>
    <row r="21" spans="1:41" s="6" customFormat="1" ht="12" hidden="1" customHeight="1" x14ac:dyDescent="0.2">
      <c r="A21" s="5">
        <v>18</v>
      </c>
      <c r="B21" s="14" t="s">
        <v>29</v>
      </c>
      <c r="C21" s="15">
        <v>723</v>
      </c>
      <c r="D21" s="16" t="s">
        <v>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7">
        <f t="shared" si="2"/>
        <v>0</v>
      </c>
      <c r="AH21" s="48"/>
      <c r="AI21" s="49">
        <f t="shared" si="0"/>
        <v>0</v>
      </c>
      <c r="AJ21" s="47">
        <f t="shared" si="1"/>
        <v>0</v>
      </c>
      <c r="AK21" s="47">
        <f t="shared" si="3"/>
        <v>0</v>
      </c>
      <c r="AL21" s="47">
        <f t="shared" si="4"/>
        <v>0</v>
      </c>
      <c r="AM21" s="51" t="s">
        <v>82</v>
      </c>
      <c r="AN21" s="52"/>
      <c r="AO21" s="53">
        <f t="shared" si="5"/>
        <v>0</v>
      </c>
    </row>
    <row r="22" spans="1:41" s="6" customFormat="1" ht="12" hidden="1" customHeight="1" x14ac:dyDescent="0.2">
      <c r="A22" s="5">
        <v>19</v>
      </c>
      <c r="B22" s="14" t="s">
        <v>28</v>
      </c>
      <c r="C22" s="15">
        <v>711</v>
      </c>
      <c r="D22" s="16" t="s">
        <v>5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7">
        <f t="shared" si="2"/>
        <v>0</v>
      </c>
      <c r="AH22" s="48"/>
      <c r="AI22" s="49">
        <f t="shared" si="0"/>
        <v>0</v>
      </c>
      <c r="AJ22" s="47">
        <f t="shared" si="1"/>
        <v>0</v>
      </c>
      <c r="AK22" s="47">
        <f t="shared" si="3"/>
        <v>0</v>
      </c>
      <c r="AL22" s="47">
        <f t="shared" si="4"/>
        <v>0</v>
      </c>
      <c r="AM22" s="51">
        <v>18.420000000000002</v>
      </c>
      <c r="AN22" s="52"/>
      <c r="AO22" s="53">
        <f t="shared" si="5"/>
        <v>0</v>
      </c>
    </row>
    <row r="23" spans="1:41" s="6" customFormat="1" ht="12" customHeight="1" x14ac:dyDescent="0.2">
      <c r="A23" s="5">
        <v>20</v>
      </c>
      <c r="B23" s="14" t="s">
        <v>31</v>
      </c>
      <c r="C23" s="15">
        <v>711</v>
      </c>
      <c r="D23" s="16" t="s">
        <v>5</v>
      </c>
      <c r="E23" s="12">
        <v>30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7">
        <f t="shared" si="2"/>
        <v>30</v>
      </c>
      <c r="AH23" s="48"/>
      <c r="AI23" s="49">
        <f t="shared" si="0"/>
        <v>0</v>
      </c>
      <c r="AJ23" s="47">
        <f t="shared" si="1"/>
        <v>0</v>
      </c>
      <c r="AK23" s="47">
        <f t="shared" si="3"/>
        <v>0</v>
      </c>
      <c r="AL23" s="47">
        <f t="shared" si="4"/>
        <v>30</v>
      </c>
      <c r="AM23" s="51">
        <v>23.41</v>
      </c>
      <c r="AN23" s="52">
        <v>24.3</v>
      </c>
      <c r="AO23" s="53">
        <f t="shared" si="5"/>
        <v>729</v>
      </c>
    </row>
    <row r="24" spans="1:41" s="6" customFormat="1" ht="12" customHeight="1" x14ac:dyDescent="0.2">
      <c r="A24" s="5">
        <v>21</v>
      </c>
      <c r="B24" s="14" t="s">
        <v>26</v>
      </c>
      <c r="C24" s="15">
        <v>711</v>
      </c>
      <c r="D24" s="16" t="s">
        <v>5</v>
      </c>
      <c r="E24" s="12">
        <v>47</v>
      </c>
      <c r="F24" s="12">
        <v>1</v>
      </c>
      <c r="G24" s="12"/>
      <c r="H24" s="12"/>
      <c r="I24" s="12">
        <v>60</v>
      </c>
      <c r="J24" s="12"/>
      <c r="K24" s="12"/>
      <c r="L24" s="12"/>
      <c r="M24" s="12">
        <v>59</v>
      </c>
      <c r="N24" s="12"/>
      <c r="O24" s="12"/>
      <c r="P24" s="12"/>
      <c r="Q24" s="12">
        <v>60</v>
      </c>
      <c r="R24" s="12"/>
      <c r="S24" s="12"/>
      <c r="T24" s="12"/>
      <c r="U24" s="12">
        <v>60</v>
      </c>
      <c r="V24" s="12"/>
      <c r="W24" s="12"/>
      <c r="X24" s="12"/>
      <c r="Y24" s="12">
        <v>58</v>
      </c>
      <c r="Z24" s="12"/>
      <c r="AA24" s="12"/>
      <c r="AB24" s="12"/>
      <c r="AC24" s="12"/>
      <c r="AD24" s="12"/>
      <c r="AE24" s="12"/>
      <c r="AF24" s="12"/>
      <c r="AG24" s="47">
        <f t="shared" si="2"/>
        <v>344</v>
      </c>
      <c r="AH24" s="48"/>
      <c r="AI24" s="49">
        <f t="shared" si="0"/>
        <v>1</v>
      </c>
      <c r="AJ24" s="47">
        <f t="shared" si="1"/>
        <v>0</v>
      </c>
      <c r="AK24" s="47">
        <f t="shared" si="3"/>
        <v>0</v>
      </c>
      <c r="AL24" s="47">
        <f t="shared" si="4"/>
        <v>345</v>
      </c>
      <c r="AM24" s="51">
        <v>16.39</v>
      </c>
      <c r="AN24" s="52">
        <v>16.27</v>
      </c>
      <c r="AO24" s="53">
        <f t="shared" si="5"/>
        <v>5613.15</v>
      </c>
    </row>
    <row r="25" spans="1:41" s="6" customFormat="1" ht="12" hidden="1" customHeight="1" x14ac:dyDescent="0.2">
      <c r="A25" s="5">
        <v>22</v>
      </c>
      <c r="B25" s="14" t="s">
        <v>65</v>
      </c>
      <c r="C25" s="15">
        <v>711</v>
      </c>
      <c r="D25" s="16" t="s">
        <v>5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7">
        <f t="shared" si="2"/>
        <v>0</v>
      </c>
      <c r="AH25" s="48"/>
      <c r="AI25" s="49">
        <f t="shared" si="0"/>
        <v>0</v>
      </c>
      <c r="AJ25" s="47">
        <f t="shared" si="1"/>
        <v>0</v>
      </c>
      <c r="AK25" s="47">
        <f t="shared" si="3"/>
        <v>0</v>
      </c>
      <c r="AL25" s="47">
        <f t="shared" si="4"/>
        <v>0</v>
      </c>
      <c r="AM25" s="51">
        <v>16.510000000000002</v>
      </c>
      <c r="AN25" s="52"/>
      <c r="AO25" s="53">
        <f t="shared" si="5"/>
        <v>0</v>
      </c>
    </row>
    <row r="26" spans="1:41" s="6" customFormat="1" ht="12" customHeight="1" x14ac:dyDescent="0.2">
      <c r="A26" s="5">
        <v>23</v>
      </c>
      <c r="B26" s="14" t="s">
        <v>27</v>
      </c>
      <c r="C26" s="15">
        <v>713</v>
      </c>
      <c r="D26" s="16" t="s">
        <v>11</v>
      </c>
      <c r="E26" s="12">
        <v>60</v>
      </c>
      <c r="F26" s="12"/>
      <c r="G26" s="12"/>
      <c r="H26" s="12"/>
      <c r="I26" s="12">
        <v>72</v>
      </c>
      <c r="J26" s="12"/>
      <c r="K26" s="12"/>
      <c r="L26" s="12"/>
      <c r="M26" s="12">
        <v>72</v>
      </c>
      <c r="N26" s="12"/>
      <c r="O26" s="12"/>
      <c r="P26" s="12"/>
      <c r="Q26" s="12">
        <v>72</v>
      </c>
      <c r="R26" s="12"/>
      <c r="S26" s="12"/>
      <c r="T26" s="12"/>
      <c r="U26" s="12">
        <v>72</v>
      </c>
      <c r="V26" s="12"/>
      <c r="W26" s="12"/>
      <c r="X26" s="12"/>
      <c r="Y26" s="12">
        <v>65</v>
      </c>
      <c r="Z26" s="12">
        <v>1</v>
      </c>
      <c r="AA26" s="12"/>
      <c r="AB26" s="12"/>
      <c r="AC26" s="12"/>
      <c r="AD26" s="12"/>
      <c r="AE26" s="12"/>
      <c r="AF26" s="12"/>
      <c r="AG26" s="47">
        <f t="shared" si="2"/>
        <v>413</v>
      </c>
      <c r="AH26" s="48"/>
      <c r="AI26" s="49">
        <f t="shared" si="0"/>
        <v>1</v>
      </c>
      <c r="AJ26" s="47">
        <f t="shared" si="1"/>
        <v>0</v>
      </c>
      <c r="AK26" s="47">
        <f t="shared" si="3"/>
        <v>0</v>
      </c>
      <c r="AL26" s="47">
        <f t="shared" si="4"/>
        <v>414</v>
      </c>
      <c r="AM26" s="51">
        <v>16.510000000000002</v>
      </c>
      <c r="AN26" s="52">
        <v>16.41</v>
      </c>
      <c r="AO26" s="53">
        <f t="shared" si="5"/>
        <v>6793.74</v>
      </c>
    </row>
    <row r="27" spans="1:41" s="6" customFormat="1" ht="12" hidden="1" customHeight="1" x14ac:dyDescent="0.2">
      <c r="A27" s="5">
        <v>24</v>
      </c>
      <c r="B27" s="14" t="s">
        <v>65</v>
      </c>
      <c r="C27" s="15">
        <v>713</v>
      </c>
      <c r="D27" s="16" t="s">
        <v>11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7">
        <f t="shared" si="2"/>
        <v>0</v>
      </c>
      <c r="AH27" s="48"/>
      <c r="AI27" s="49">
        <f t="shared" si="0"/>
        <v>0</v>
      </c>
      <c r="AJ27" s="47">
        <f t="shared" si="1"/>
        <v>0</v>
      </c>
      <c r="AK27" s="47">
        <f t="shared" si="3"/>
        <v>0</v>
      </c>
      <c r="AL27" s="47">
        <f t="shared" si="4"/>
        <v>0</v>
      </c>
      <c r="AM27" s="51">
        <v>16.329999999999998</v>
      </c>
      <c r="AN27" s="52"/>
      <c r="AO27" s="53">
        <f t="shared" si="5"/>
        <v>0</v>
      </c>
    </row>
    <row r="28" spans="1:41" s="6" customFormat="1" ht="12" hidden="1" customHeight="1" x14ac:dyDescent="0.2">
      <c r="A28" s="5">
        <v>25</v>
      </c>
      <c r="B28" s="14" t="s">
        <v>35</v>
      </c>
      <c r="C28" s="17">
        <v>555</v>
      </c>
      <c r="D28" s="16" t="s">
        <v>16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7">
        <f t="shared" si="2"/>
        <v>0</v>
      </c>
      <c r="AH28" s="48"/>
      <c r="AI28" s="49">
        <f t="shared" si="0"/>
        <v>0</v>
      </c>
      <c r="AJ28" s="47">
        <f t="shared" si="1"/>
        <v>0</v>
      </c>
      <c r="AK28" s="47">
        <f t="shared" si="3"/>
        <v>0</v>
      </c>
      <c r="AL28" s="47">
        <f t="shared" si="4"/>
        <v>0</v>
      </c>
      <c r="AM28" s="51">
        <v>13.78</v>
      </c>
      <c r="AN28" s="52"/>
      <c r="AO28" s="53">
        <f t="shared" si="5"/>
        <v>0</v>
      </c>
    </row>
    <row r="29" spans="1:41" s="6" customFormat="1" ht="12" customHeight="1" x14ac:dyDescent="0.2">
      <c r="A29" s="5">
        <v>26</v>
      </c>
      <c r="B29" s="14" t="s">
        <v>32</v>
      </c>
      <c r="C29" s="15">
        <v>711</v>
      </c>
      <c r="D29" s="16" t="s">
        <v>18</v>
      </c>
      <c r="E29" s="12">
        <v>52</v>
      </c>
      <c r="F29" s="12"/>
      <c r="G29" s="12"/>
      <c r="H29" s="12"/>
      <c r="I29" s="12">
        <v>60</v>
      </c>
      <c r="J29" s="12"/>
      <c r="K29" s="12"/>
      <c r="L29" s="12"/>
      <c r="M29" s="12">
        <v>60</v>
      </c>
      <c r="N29" s="12"/>
      <c r="O29" s="12"/>
      <c r="P29" s="12"/>
      <c r="Q29" s="12">
        <v>59</v>
      </c>
      <c r="R29" s="12"/>
      <c r="S29" s="12">
        <v>1</v>
      </c>
      <c r="T29" s="12"/>
      <c r="U29" s="12">
        <v>60</v>
      </c>
      <c r="V29" s="12"/>
      <c r="W29" s="12"/>
      <c r="X29" s="12"/>
      <c r="Y29" s="12">
        <v>60</v>
      </c>
      <c r="Z29" s="12"/>
      <c r="AA29" s="12"/>
      <c r="AB29" s="12"/>
      <c r="AC29" s="12"/>
      <c r="AD29" s="12"/>
      <c r="AE29" s="12"/>
      <c r="AF29" s="12"/>
      <c r="AG29" s="47">
        <f>SUM(E29,I29,M29,Q29,U29,Y29,AC29)</f>
        <v>351</v>
      </c>
      <c r="AH29" s="48"/>
      <c r="AI29" s="49">
        <f t="shared" si="0"/>
        <v>0</v>
      </c>
      <c r="AJ29" s="47">
        <f t="shared" si="1"/>
        <v>1</v>
      </c>
      <c r="AK29" s="47">
        <f t="shared" si="3"/>
        <v>0</v>
      </c>
      <c r="AL29" s="47">
        <f t="shared" si="4"/>
        <v>352</v>
      </c>
      <c r="AM29" s="54">
        <v>16.86</v>
      </c>
      <c r="AN29" s="52">
        <v>16.98</v>
      </c>
      <c r="AO29" s="53">
        <f t="shared" si="5"/>
        <v>5976.96</v>
      </c>
    </row>
    <row r="30" spans="1:41" s="6" customFormat="1" ht="12" hidden="1" customHeight="1" x14ac:dyDescent="0.2">
      <c r="A30" s="5">
        <v>27</v>
      </c>
      <c r="B30" s="14" t="s">
        <v>32</v>
      </c>
      <c r="C30" s="15">
        <v>711</v>
      </c>
      <c r="D30" s="16" t="s">
        <v>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7">
        <f t="shared" si="2"/>
        <v>0</v>
      </c>
      <c r="AH30" s="48"/>
      <c r="AI30" s="49">
        <f t="shared" si="0"/>
        <v>0</v>
      </c>
      <c r="AJ30" s="47">
        <f t="shared" si="1"/>
        <v>0</v>
      </c>
      <c r="AK30" s="47">
        <f t="shared" si="3"/>
        <v>0</v>
      </c>
      <c r="AL30" s="47">
        <f t="shared" si="4"/>
        <v>0</v>
      </c>
      <c r="AM30" s="54">
        <v>17.27</v>
      </c>
      <c r="AN30" s="52"/>
      <c r="AO30" s="53">
        <f t="shared" si="5"/>
        <v>0</v>
      </c>
    </row>
    <row r="31" spans="1:41" s="6" customFormat="1" ht="12" hidden="1" customHeight="1" x14ac:dyDescent="0.2">
      <c r="A31" s="5">
        <v>28</v>
      </c>
      <c r="B31" s="14" t="s">
        <v>33</v>
      </c>
      <c r="C31" s="15">
        <v>727</v>
      </c>
      <c r="D31" s="16" t="s">
        <v>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7">
        <f t="shared" si="2"/>
        <v>0</v>
      </c>
      <c r="AH31" s="48"/>
      <c r="AI31" s="49">
        <f t="shared" si="0"/>
        <v>0</v>
      </c>
      <c r="AJ31" s="47">
        <f t="shared" si="1"/>
        <v>0</v>
      </c>
      <c r="AK31" s="47">
        <f t="shared" si="3"/>
        <v>0</v>
      </c>
      <c r="AL31" s="47">
        <f t="shared" si="4"/>
        <v>0</v>
      </c>
      <c r="AM31" s="51" t="s">
        <v>107</v>
      </c>
      <c r="AN31" s="52"/>
      <c r="AO31" s="53">
        <f t="shared" si="5"/>
        <v>0</v>
      </c>
    </row>
    <row r="32" spans="1:41" s="6" customFormat="1" ht="12" customHeight="1" x14ac:dyDescent="0.2">
      <c r="A32" s="5">
        <v>29</v>
      </c>
      <c r="B32" s="18" t="s">
        <v>33</v>
      </c>
      <c r="C32" s="19">
        <v>713</v>
      </c>
      <c r="D32" s="20" t="s">
        <v>11</v>
      </c>
      <c r="E32" s="12">
        <v>60</v>
      </c>
      <c r="F32" s="12"/>
      <c r="G32" s="12"/>
      <c r="H32" s="12"/>
      <c r="I32" s="12">
        <v>72</v>
      </c>
      <c r="J32" s="12"/>
      <c r="K32" s="12"/>
      <c r="L32" s="12"/>
      <c r="M32" s="12">
        <v>72</v>
      </c>
      <c r="N32" s="12"/>
      <c r="O32" s="12"/>
      <c r="P32" s="12"/>
      <c r="Q32" s="12">
        <v>64</v>
      </c>
      <c r="R32" s="12"/>
      <c r="S32" s="12">
        <v>2</v>
      </c>
      <c r="T32" s="12"/>
      <c r="U32" s="12">
        <v>72</v>
      </c>
      <c r="V32" s="12"/>
      <c r="W32" s="12"/>
      <c r="X32" s="12"/>
      <c r="Y32" s="12">
        <v>72</v>
      </c>
      <c r="Z32" s="12"/>
      <c r="AA32" s="12"/>
      <c r="AB32" s="12"/>
      <c r="AC32" s="12"/>
      <c r="AD32" s="12"/>
      <c r="AE32" s="12"/>
      <c r="AF32" s="12"/>
      <c r="AG32" s="47">
        <f t="shared" si="2"/>
        <v>412</v>
      </c>
      <c r="AH32" s="48"/>
      <c r="AI32" s="49">
        <f t="shared" si="0"/>
        <v>0</v>
      </c>
      <c r="AJ32" s="47">
        <f t="shared" si="1"/>
        <v>2</v>
      </c>
      <c r="AK32" s="47">
        <f t="shared" si="3"/>
        <v>0</v>
      </c>
      <c r="AL32" s="47">
        <f t="shared" si="4"/>
        <v>414</v>
      </c>
      <c r="AM32" s="51">
        <v>18.899999999999999</v>
      </c>
      <c r="AN32" s="52">
        <v>19.22</v>
      </c>
      <c r="AO32" s="53">
        <f t="shared" si="5"/>
        <v>7957.08</v>
      </c>
    </row>
    <row r="33" spans="1:43" s="6" customFormat="1" ht="12" hidden="1" customHeight="1" x14ac:dyDescent="0.2">
      <c r="A33" s="5">
        <v>30</v>
      </c>
      <c r="B33" s="21" t="s">
        <v>34</v>
      </c>
      <c r="C33" s="22">
        <v>723</v>
      </c>
      <c r="D33" s="23" t="s">
        <v>30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7">
        <f t="shared" si="2"/>
        <v>0</v>
      </c>
      <c r="AH33" s="48"/>
      <c r="AI33" s="49">
        <f t="shared" si="0"/>
        <v>0</v>
      </c>
      <c r="AJ33" s="47">
        <f t="shared" si="1"/>
        <v>0</v>
      </c>
      <c r="AK33" s="47">
        <f t="shared" si="3"/>
        <v>0</v>
      </c>
      <c r="AL33" s="47">
        <f t="shared" si="4"/>
        <v>0</v>
      </c>
      <c r="AM33" s="51" t="s">
        <v>80</v>
      </c>
      <c r="AN33" s="52"/>
      <c r="AO33" s="53">
        <f t="shared" si="5"/>
        <v>0</v>
      </c>
    </row>
    <row r="34" spans="1:43" s="6" customFormat="1" ht="12" hidden="1" customHeight="1" x14ac:dyDescent="0.2">
      <c r="A34" s="5">
        <v>31</v>
      </c>
      <c r="B34" s="14" t="s">
        <v>36</v>
      </c>
      <c r="C34" s="15">
        <v>711</v>
      </c>
      <c r="D34" s="16" t="s">
        <v>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47">
        <f t="shared" si="2"/>
        <v>0</v>
      </c>
      <c r="AH34" s="48"/>
      <c r="AI34" s="49">
        <f t="shared" si="0"/>
        <v>0</v>
      </c>
      <c r="AJ34" s="47">
        <f t="shared" si="1"/>
        <v>0</v>
      </c>
      <c r="AK34" s="47">
        <f t="shared" si="3"/>
        <v>0</v>
      </c>
      <c r="AL34" s="47">
        <f t="shared" si="4"/>
        <v>0</v>
      </c>
      <c r="AM34" s="51">
        <v>23.94</v>
      </c>
      <c r="AN34" s="52"/>
      <c r="AO34" s="53">
        <f t="shared" si="5"/>
        <v>0</v>
      </c>
      <c r="AQ34" s="7"/>
    </row>
    <row r="35" spans="1:43" s="6" customFormat="1" ht="12" customHeight="1" x14ac:dyDescent="0.2">
      <c r="A35" s="5">
        <v>32</v>
      </c>
      <c r="B35" s="14" t="s">
        <v>36</v>
      </c>
      <c r="C35" s="15">
        <v>713</v>
      </c>
      <c r="D35" s="16" t="s">
        <v>11</v>
      </c>
      <c r="E35" s="12">
        <v>42</v>
      </c>
      <c r="F35" s="12"/>
      <c r="G35" s="12"/>
      <c r="H35" s="12"/>
      <c r="I35" s="12">
        <v>54</v>
      </c>
      <c r="J35" s="12"/>
      <c r="K35" s="12"/>
      <c r="L35" s="12"/>
      <c r="M35" s="12">
        <v>53</v>
      </c>
      <c r="N35" s="12"/>
      <c r="O35" s="12">
        <v>1</v>
      </c>
      <c r="P35" s="12"/>
      <c r="Q35" s="12">
        <v>54</v>
      </c>
      <c r="R35" s="12"/>
      <c r="S35" s="12"/>
      <c r="T35" s="12"/>
      <c r="U35" s="12">
        <v>54</v>
      </c>
      <c r="V35" s="12"/>
      <c r="W35" s="12"/>
      <c r="X35" s="12"/>
      <c r="Y35" s="12">
        <v>52</v>
      </c>
      <c r="Z35" s="12">
        <v>2</v>
      </c>
      <c r="AA35" s="12"/>
      <c r="AB35" s="12"/>
      <c r="AC35" s="12"/>
      <c r="AD35" s="12"/>
      <c r="AE35" s="12"/>
      <c r="AF35" s="12"/>
      <c r="AG35" s="47">
        <f t="shared" si="2"/>
        <v>309</v>
      </c>
      <c r="AH35" s="48"/>
      <c r="AI35" s="49">
        <f t="shared" si="0"/>
        <v>2</v>
      </c>
      <c r="AJ35" s="47">
        <f t="shared" si="1"/>
        <v>1</v>
      </c>
      <c r="AK35" s="47">
        <f t="shared" si="3"/>
        <v>0</v>
      </c>
      <c r="AL35" s="47">
        <f t="shared" si="4"/>
        <v>312</v>
      </c>
      <c r="AM35" s="51">
        <v>25.14</v>
      </c>
      <c r="AN35" s="52">
        <v>24.8</v>
      </c>
      <c r="AO35" s="53">
        <f t="shared" si="5"/>
        <v>7737.6</v>
      </c>
      <c r="AQ35" s="7"/>
    </row>
    <row r="36" spans="1:43" s="6" customFormat="1" ht="12" hidden="1" customHeight="1" x14ac:dyDescent="0.2">
      <c r="A36" s="5">
        <v>33</v>
      </c>
      <c r="B36" s="14" t="s">
        <v>37</v>
      </c>
      <c r="C36" s="15">
        <v>747</v>
      </c>
      <c r="D36" s="16" t="s">
        <v>11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7">
        <f t="shared" si="2"/>
        <v>0</v>
      </c>
      <c r="AH36" s="48"/>
      <c r="AI36" s="49">
        <f t="shared" si="0"/>
        <v>0</v>
      </c>
      <c r="AJ36" s="47">
        <f t="shared" si="1"/>
        <v>0</v>
      </c>
      <c r="AK36" s="47">
        <f t="shared" si="3"/>
        <v>0</v>
      </c>
      <c r="AL36" s="47">
        <f t="shared" si="4"/>
        <v>0</v>
      </c>
      <c r="AM36" s="51">
        <v>28.33</v>
      </c>
      <c r="AN36" s="52"/>
      <c r="AO36" s="53">
        <f t="shared" si="5"/>
        <v>0</v>
      </c>
      <c r="AQ36" s="7"/>
    </row>
    <row r="37" spans="1:43" s="6" customFormat="1" ht="12" hidden="1" customHeight="1" x14ac:dyDescent="0.2">
      <c r="A37" s="5">
        <v>34</v>
      </c>
      <c r="B37" s="14" t="s">
        <v>37</v>
      </c>
      <c r="C37" s="15">
        <v>723</v>
      </c>
      <c r="D37" s="23" t="s">
        <v>30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47">
        <f t="shared" si="2"/>
        <v>0</v>
      </c>
      <c r="AH37" s="48"/>
      <c r="AI37" s="49">
        <f t="shared" si="0"/>
        <v>0</v>
      </c>
      <c r="AJ37" s="47">
        <f t="shared" si="1"/>
        <v>0</v>
      </c>
      <c r="AK37" s="47">
        <f t="shared" si="3"/>
        <v>0</v>
      </c>
      <c r="AL37" s="47">
        <f t="shared" si="4"/>
        <v>0</v>
      </c>
      <c r="AM37" s="51">
        <v>21.94</v>
      </c>
      <c r="AN37" s="52"/>
      <c r="AO37" s="53">
        <f t="shared" si="5"/>
        <v>0</v>
      </c>
      <c r="AQ37" s="7"/>
    </row>
    <row r="38" spans="1:43" s="6" customFormat="1" ht="12" hidden="1" customHeight="1" x14ac:dyDescent="0.2">
      <c r="A38" s="5">
        <v>35</v>
      </c>
      <c r="B38" s="14" t="s">
        <v>36</v>
      </c>
      <c r="C38" s="15">
        <v>555</v>
      </c>
      <c r="D38" s="16" t="s">
        <v>16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7">
        <f t="shared" si="2"/>
        <v>0</v>
      </c>
      <c r="AH38" s="48"/>
      <c r="AI38" s="49">
        <f t="shared" si="0"/>
        <v>0</v>
      </c>
      <c r="AJ38" s="47">
        <f t="shared" si="1"/>
        <v>0</v>
      </c>
      <c r="AK38" s="47">
        <f t="shared" si="3"/>
        <v>0</v>
      </c>
      <c r="AL38" s="47">
        <f t="shared" si="4"/>
        <v>0</v>
      </c>
      <c r="AM38" s="51">
        <v>16.39</v>
      </c>
      <c r="AN38" s="52"/>
      <c r="AO38" s="53">
        <f t="shared" si="5"/>
        <v>0</v>
      </c>
      <c r="AQ38" s="7"/>
    </row>
    <row r="39" spans="1:43" s="6" customFormat="1" ht="12" customHeight="1" x14ac:dyDescent="0.2">
      <c r="A39" s="5">
        <v>36</v>
      </c>
      <c r="B39" s="14" t="s">
        <v>39</v>
      </c>
      <c r="C39" s="15">
        <v>711</v>
      </c>
      <c r="D39" s="16" t="s">
        <v>18</v>
      </c>
      <c r="E39" s="12">
        <v>12</v>
      </c>
      <c r="F39" s="12"/>
      <c r="G39" s="12"/>
      <c r="H39" s="12"/>
      <c r="I39" s="12">
        <v>54</v>
      </c>
      <c r="J39" s="12"/>
      <c r="K39" s="12"/>
      <c r="L39" s="12"/>
      <c r="M39" s="12">
        <v>54</v>
      </c>
      <c r="N39" s="12"/>
      <c r="O39" s="12"/>
      <c r="P39" s="12"/>
      <c r="Q39" s="12">
        <v>54</v>
      </c>
      <c r="R39" s="12"/>
      <c r="S39" s="12"/>
      <c r="T39" s="12"/>
      <c r="U39" s="12">
        <v>54</v>
      </c>
      <c r="V39" s="12"/>
      <c r="W39" s="12"/>
      <c r="X39" s="12"/>
      <c r="Y39" s="12">
        <v>54</v>
      </c>
      <c r="Z39" s="12"/>
      <c r="AA39" s="12"/>
      <c r="AB39" s="12"/>
      <c r="AC39" s="12"/>
      <c r="AD39" s="12"/>
      <c r="AE39" s="12"/>
      <c r="AF39" s="12"/>
      <c r="AG39" s="47">
        <f t="shared" si="2"/>
        <v>282</v>
      </c>
      <c r="AH39" s="48"/>
      <c r="AI39" s="49">
        <f t="shared" si="0"/>
        <v>0</v>
      </c>
      <c r="AJ39" s="47">
        <f t="shared" si="1"/>
        <v>0</v>
      </c>
      <c r="AK39" s="47">
        <f t="shared" si="3"/>
        <v>0</v>
      </c>
      <c r="AL39" s="47">
        <f t="shared" si="4"/>
        <v>282</v>
      </c>
      <c r="AM39" s="54">
        <v>27.95</v>
      </c>
      <c r="AN39" s="52">
        <v>27.29</v>
      </c>
      <c r="AO39" s="53">
        <f t="shared" si="5"/>
        <v>7695.78</v>
      </c>
      <c r="AQ39" s="7"/>
    </row>
    <row r="40" spans="1:43" s="6" customFormat="1" ht="12" hidden="1" customHeight="1" x14ac:dyDescent="0.2">
      <c r="A40" s="5">
        <v>37</v>
      </c>
      <c r="B40" s="14" t="s">
        <v>39</v>
      </c>
      <c r="C40" s="15">
        <v>713</v>
      </c>
      <c r="D40" s="16" t="s">
        <v>40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47">
        <f t="shared" si="2"/>
        <v>0</v>
      </c>
      <c r="AH40" s="48"/>
      <c r="AI40" s="49">
        <f t="shared" si="0"/>
        <v>0</v>
      </c>
      <c r="AJ40" s="47">
        <f t="shared" si="1"/>
        <v>0</v>
      </c>
      <c r="AK40" s="47">
        <f t="shared" si="3"/>
        <v>0</v>
      </c>
      <c r="AL40" s="47">
        <f t="shared" si="4"/>
        <v>0</v>
      </c>
      <c r="AM40" s="54">
        <v>28.53</v>
      </c>
      <c r="AN40" s="52"/>
      <c r="AO40" s="53">
        <f t="shared" si="5"/>
        <v>0</v>
      </c>
      <c r="AQ40" s="7"/>
    </row>
    <row r="41" spans="1:43" s="6" customFormat="1" ht="12" customHeight="1" x14ac:dyDescent="0.2">
      <c r="A41" s="5">
        <v>38</v>
      </c>
      <c r="B41" s="14" t="s">
        <v>38</v>
      </c>
      <c r="C41" s="15">
        <v>747</v>
      </c>
      <c r="D41" s="16" t="s">
        <v>11</v>
      </c>
      <c r="E41" s="12">
        <v>42</v>
      </c>
      <c r="F41" s="12"/>
      <c r="G41" s="12"/>
      <c r="H41" s="12"/>
      <c r="I41" s="12">
        <v>54</v>
      </c>
      <c r="J41" s="12"/>
      <c r="K41" s="12"/>
      <c r="L41" s="12"/>
      <c r="M41" s="12">
        <v>54</v>
      </c>
      <c r="N41" s="12"/>
      <c r="O41" s="12"/>
      <c r="P41" s="12"/>
      <c r="Q41" s="12">
        <v>54</v>
      </c>
      <c r="R41" s="12"/>
      <c r="S41" s="12"/>
      <c r="T41" s="12"/>
      <c r="U41" s="12">
        <v>54</v>
      </c>
      <c r="V41" s="12"/>
      <c r="W41" s="12"/>
      <c r="X41" s="12"/>
      <c r="Y41" s="12">
        <v>52</v>
      </c>
      <c r="Z41" s="12">
        <v>1</v>
      </c>
      <c r="AA41" s="12">
        <v>1</v>
      </c>
      <c r="AB41" s="12"/>
      <c r="AC41" s="12"/>
      <c r="AD41" s="12"/>
      <c r="AE41" s="12"/>
      <c r="AF41" s="12"/>
      <c r="AG41" s="47">
        <f>SUM(E41,I41,M41,Q41,U41,Y41,AC41)</f>
        <v>310</v>
      </c>
      <c r="AH41" s="48"/>
      <c r="AI41" s="49">
        <f t="shared" si="0"/>
        <v>1</v>
      </c>
      <c r="AJ41" s="47">
        <f t="shared" si="1"/>
        <v>1</v>
      </c>
      <c r="AK41" s="47">
        <f t="shared" si="3"/>
        <v>0</v>
      </c>
      <c r="AL41" s="47">
        <f t="shared" si="4"/>
        <v>312</v>
      </c>
      <c r="AM41" s="54">
        <v>29.35</v>
      </c>
      <c r="AN41" s="52">
        <v>29.18</v>
      </c>
      <c r="AO41" s="53">
        <f t="shared" si="5"/>
        <v>9104.16</v>
      </c>
      <c r="AQ41" s="7"/>
    </row>
    <row r="42" spans="1:43" s="6" customFormat="1" ht="12" hidden="1" customHeight="1" x14ac:dyDescent="0.2">
      <c r="A42" s="5">
        <v>39</v>
      </c>
      <c r="B42" s="14" t="s">
        <v>39</v>
      </c>
      <c r="C42" s="15">
        <v>737</v>
      </c>
      <c r="D42" s="16" t="s">
        <v>11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47">
        <f t="shared" si="2"/>
        <v>0</v>
      </c>
      <c r="AH42" s="48"/>
      <c r="AI42" s="49">
        <f t="shared" si="0"/>
        <v>0</v>
      </c>
      <c r="AJ42" s="47">
        <f t="shared" si="1"/>
        <v>0</v>
      </c>
      <c r="AK42" s="47">
        <f t="shared" si="3"/>
        <v>0</v>
      </c>
      <c r="AL42" s="47">
        <f t="shared" si="4"/>
        <v>0</v>
      </c>
      <c r="AM42" s="54">
        <v>29.55</v>
      </c>
      <c r="AN42" s="52"/>
      <c r="AO42" s="53">
        <f t="shared" si="5"/>
        <v>0</v>
      </c>
      <c r="AQ42" s="7"/>
    </row>
    <row r="43" spans="1:43" s="6" customFormat="1" ht="12" hidden="1" customHeight="1" x14ac:dyDescent="0.2">
      <c r="A43" s="5">
        <v>40</v>
      </c>
      <c r="B43" s="24" t="s">
        <v>41</v>
      </c>
      <c r="C43" s="17">
        <v>555</v>
      </c>
      <c r="D43" s="25" t="s">
        <v>16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47">
        <f t="shared" si="2"/>
        <v>0</v>
      </c>
      <c r="AH43" s="48"/>
      <c r="AI43" s="49">
        <f t="shared" si="0"/>
        <v>0</v>
      </c>
      <c r="AJ43" s="47">
        <f t="shared" si="1"/>
        <v>0</v>
      </c>
      <c r="AK43" s="47">
        <f t="shared" si="3"/>
        <v>0</v>
      </c>
      <c r="AL43" s="47">
        <f t="shared" si="4"/>
        <v>0</v>
      </c>
      <c r="AM43" s="54">
        <v>20.440000000000001</v>
      </c>
      <c r="AN43" s="52"/>
      <c r="AO43" s="53">
        <f t="shared" si="5"/>
        <v>0</v>
      </c>
    </row>
    <row r="44" spans="1:43" s="6" customFormat="1" ht="12" hidden="1" customHeight="1" x14ac:dyDescent="0.2">
      <c r="A44" s="5">
        <v>41</v>
      </c>
      <c r="B44" s="14" t="s">
        <v>42</v>
      </c>
      <c r="C44" s="15">
        <v>575</v>
      </c>
      <c r="D44" s="16" t="s">
        <v>16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47">
        <f t="shared" si="2"/>
        <v>0</v>
      </c>
      <c r="AH44" s="48"/>
      <c r="AI44" s="49">
        <f t="shared" si="0"/>
        <v>0</v>
      </c>
      <c r="AJ44" s="47">
        <f t="shared" si="1"/>
        <v>0</v>
      </c>
      <c r="AK44" s="47">
        <f t="shared" si="3"/>
        <v>0</v>
      </c>
      <c r="AL44" s="47">
        <f t="shared" si="4"/>
        <v>0</v>
      </c>
      <c r="AM44" s="54">
        <v>18.14</v>
      </c>
      <c r="AN44" s="52"/>
      <c r="AO44" s="53">
        <f t="shared" si="5"/>
        <v>0</v>
      </c>
    </row>
    <row r="45" spans="1:43" s="6" customFormat="1" ht="12" hidden="1" customHeight="1" x14ac:dyDescent="0.2">
      <c r="A45" s="5">
        <v>42</v>
      </c>
      <c r="B45" s="14" t="s">
        <v>43</v>
      </c>
      <c r="C45" s="15">
        <v>717</v>
      </c>
      <c r="D45" s="16" t="s">
        <v>5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47">
        <f t="shared" si="2"/>
        <v>0</v>
      </c>
      <c r="AH45" s="48"/>
      <c r="AI45" s="49">
        <f t="shared" si="0"/>
        <v>0</v>
      </c>
      <c r="AJ45" s="47">
        <f t="shared" si="1"/>
        <v>0</v>
      </c>
      <c r="AK45" s="47">
        <f t="shared" si="3"/>
        <v>0</v>
      </c>
      <c r="AL45" s="47">
        <f t="shared" si="4"/>
        <v>0</v>
      </c>
      <c r="AM45" s="54" t="s">
        <v>90</v>
      </c>
      <c r="AN45" s="52"/>
      <c r="AO45" s="53">
        <f t="shared" si="5"/>
        <v>0</v>
      </c>
    </row>
    <row r="46" spans="1:43" s="6" customFormat="1" ht="12" customHeight="1" x14ac:dyDescent="0.2">
      <c r="A46" s="5">
        <v>43</v>
      </c>
      <c r="B46" s="14" t="s">
        <v>43</v>
      </c>
      <c r="C46" s="15">
        <v>747</v>
      </c>
      <c r="D46" s="16" t="s">
        <v>11</v>
      </c>
      <c r="E46" s="12">
        <v>38</v>
      </c>
      <c r="F46" s="12"/>
      <c r="G46" s="12"/>
      <c r="H46" s="12"/>
      <c r="I46" s="12">
        <v>48</v>
      </c>
      <c r="J46" s="12"/>
      <c r="K46" s="12"/>
      <c r="L46" s="12"/>
      <c r="M46" s="12">
        <v>48</v>
      </c>
      <c r="N46" s="12"/>
      <c r="O46" s="12"/>
      <c r="P46" s="12"/>
      <c r="Q46" s="12">
        <v>48</v>
      </c>
      <c r="R46" s="12"/>
      <c r="S46" s="12"/>
      <c r="T46" s="12"/>
      <c r="U46" s="12">
        <v>48</v>
      </c>
      <c r="V46" s="12"/>
      <c r="W46" s="12"/>
      <c r="X46" s="12"/>
      <c r="Y46" s="12">
        <v>47</v>
      </c>
      <c r="Z46" s="12"/>
      <c r="AA46" s="12">
        <v>1</v>
      </c>
      <c r="AB46" s="12"/>
      <c r="AC46" s="12"/>
      <c r="AD46" s="12"/>
      <c r="AE46" s="12"/>
      <c r="AF46" s="12"/>
      <c r="AG46" s="47">
        <f t="shared" si="2"/>
        <v>277</v>
      </c>
      <c r="AH46" s="48"/>
      <c r="AI46" s="49">
        <f t="shared" si="0"/>
        <v>0</v>
      </c>
      <c r="AJ46" s="47">
        <f t="shared" si="1"/>
        <v>1</v>
      </c>
      <c r="AK46" s="47">
        <f t="shared" si="3"/>
        <v>0</v>
      </c>
      <c r="AL46" s="47">
        <f t="shared" si="4"/>
        <v>278</v>
      </c>
      <c r="AM46" s="54">
        <v>35.5</v>
      </c>
      <c r="AN46" s="52">
        <v>35.159999999999997</v>
      </c>
      <c r="AO46" s="53">
        <f t="shared" si="5"/>
        <v>9774.48</v>
      </c>
    </row>
    <row r="47" spans="1:43" s="6" customFormat="1" ht="12" hidden="1" customHeight="1" x14ac:dyDescent="0.2">
      <c r="A47" s="5">
        <v>44</v>
      </c>
      <c r="B47" s="14" t="s">
        <v>44</v>
      </c>
      <c r="C47" s="15">
        <v>737</v>
      </c>
      <c r="D47" s="16" t="s">
        <v>11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47">
        <f t="shared" si="2"/>
        <v>0</v>
      </c>
      <c r="AH47" s="48"/>
      <c r="AI47" s="49">
        <f t="shared" si="0"/>
        <v>0</v>
      </c>
      <c r="AJ47" s="47">
        <f t="shared" si="1"/>
        <v>0</v>
      </c>
      <c r="AK47" s="47">
        <f t="shared" si="3"/>
        <v>0</v>
      </c>
      <c r="AL47" s="47">
        <f t="shared" si="4"/>
        <v>0</v>
      </c>
      <c r="AM47" s="54">
        <v>37.28</v>
      </c>
      <c r="AN47" s="52"/>
      <c r="AO47" s="53">
        <f t="shared" si="5"/>
        <v>0</v>
      </c>
    </row>
    <row r="48" spans="1:43" s="6" customFormat="1" ht="12" hidden="1" customHeight="1" x14ac:dyDescent="0.2">
      <c r="A48" s="5">
        <v>45</v>
      </c>
      <c r="B48" s="14" t="s">
        <v>45</v>
      </c>
      <c r="C48" s="15">
        <v>717</v>
      </c>
      <c r="D48" s="16" t="s">
        <v>5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47">
        <f t="shared" si="2"/>
        <v>0</v>
      </c>
      <c r="AH48" s="48"/>
      <c r="AI48" s="49">
        <f t="shared" si="0"/>
        <v>0</v>
      </c>
      <c r="AJ48" s="47">
        <f t="shared" si="1"/>
        <v>0</v>
      </c>
      <c r="AK48" s="47">
        <f t="shared" si="3"/>
        <v>0</v>
      </c>
      <c r="AL48" s="47">
        <f t="shared" si="4"/>
        <v>0</v>
      </c>
      <c r="AM48" s="54">
        <v>32</v>
      </c>
      <c r="AN48" s="52"/>
      <c r="AO48" s="53">
        <f t="shared" si="5"/>
        <v>0</v>
      </c>
    </row>
    <row r="49" spans="1:48" s="6" customFormat="1" ht="12" hidden="1" customHeight="1" x14ac:dyDescent="0.2">
      <c r="A49" s="5">
        <v>46</v>
      </c>
      <c r="B49" s="21" t="s">
        <v>47</v>
      </c>
      <c r="C49" s="22">
        <v>746</v>
      </c>
      <c r="D49" s="23" t="s">
        <v>11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47">
        <f t="shared" si="2"/>
        <v>0</v>
      </c>
      <c r="AH49" s="48"/>
      <c r="AI49" s="49">
        <f t="shared" si="0"/>
        <v>0</v>
      </c>
      <c r="AJ49" s="47">
        <f t="shared" si="1"/>
        <v>0</v>
      </c>
      <c r="AK49" s="47">
        <f t="shared" si="3"/>
        <v>0</v>
      </c>
      <c r="AL49" s="47">
        <f t="shared" si="4"/>
        <v>0</v>
      </c>
      <c r="AM49" s="54">
        <v>38</v>
      </c>
      <c r="AN49" s="52"/>
      <c r="AO49" s="53">
        <f t="shared" si="5"/>
        <v>0</v>
      </c>
    </row>
    <row r="50" spans="1:48" s="6" customFormat="1" ht="12" customHeight="1" x14ac:dyDescent="0.2">
      <c r="A50" s="5">
        <v>47</v>
      </c>
      <c r="B50" s="14" t="s">
        <v>46</v>
      </c>
      <c r="C50" s="15">
        <v>747</v>
      </c>
      <c r="D50" s="16" t="s">
        <v>11</v>
      </c>
      <c r="E50" s="12">
        <v>34</v>
      </c>
      <c r="F50" s="12"/>
      <c r="G50" s="12"/>
      <c r="H50" s="12"/>
      <c r="I50" s="12">
        <v>42</v>
      </c>
      <c r="J50" s="12"/>
      <c r="K50" s="12"/>
      <c r="L50" s="12"/>
      <c r="M50" s="12">
        <v>42</v>
      </c>
      <c r="N50" s="12"/>
      <c r="O50" s="12"/>
      <c r="P50" s="12"/>
      <c r="Q50" s="12">
        <v>42</v>
      </c>
      <c r="R50" s="12"/>
      <c r="S50" s="12"/>
      <c r="T50" s="12"/>
      <c r="U50" s="12">
        <v>42</v>
      </c>
      <c r="V50" s="12"/>
      <c r="W50" s="12"/>
      <c r="X50" s="12"/>
      <c r="Y50" s="12">
        <v>42</v>
      </c>
      <c r="Z50" s="12"/>
      <c r="AA50" s="12"/>
      <c r="AB50" s="12"/>
      <c r="AC50" s="12"/>
      <c r="AD50" s="12"/>
      <c r="AE50" s="12"/>
      <c r="AF50" s="12"/>
      <c r="AG50" s="47">
        <f t="shared" si="2"/>
        <v>244</v>
      </c>
      <c r="AH50" s="48"/>
      <c r="AI50" s="49">
        <f t="shared" si="0"/>
        <v>0</v>
      </c>
      <c r="AJ50" s="47">
        <f t="shared" si="1"/>
        <v>0</v>
      </c>
      <c r="AK50" s="47">
        <f t="shared" si="3"/>
        <v>0</v>
      </c>
      <c r="AL50" s="47">
        <f t="shared" si="4"/>
        <v>244</v>
      </c>
      <c r="AM50" s="54">
        <v>38.700000000000003</v>
      </c>
      <c r="AN50" s="52">
        <v>37.64</v>
      </c>
      <c r="AO50" s="53">
        <f t="shared" si="5"/>
        <v>9184.16</v>
      </c>
      <c r="AQ50" s="7"/>
    </row>
    <row r="51" spans="1:48" s="6" customFormat="1" ht="12" hidden="1" customHeight="1" x14ac:dyDescent="0.2">
      <c r="A51" s="5">
        <v>48</v>
      </c>
      <c r="B51" s="21" t="s">
        <v>47</v>
      </c>
      <c r="C51" s="22">
        <v>737</v>
      </c>
      <c r="D51" s="23" t="s">
        <v>11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47">
        <f t="shared" si="2"/>
        <v>0</v>
      </c>
      <c r="AH51" s="48"/>
      <c r="AI51" s="49">
        <f t="shared" si="0"/>
        <v>0</v>
      </c>
      <c r="AJ51" s="47">
        <f t="shared" si="1"/>
        <v>0</v>
      </c>
      <c r="AK51" s="47">
        <f t="shared" si="3"/>
        <v>0</v>
      </c>
      <c r="AL51" s="47">
        <f t="shared" si="4"/>
        <v>0</v>
      </c>
      <c r="AM51" s="54" t="s">
        <v>71</v>
      </c>
      <c r="AN51" s="52"/>
      <c r="AO51" s="53">
        <f t="shared" si="5"/>
        <v>0</v>
      </c>
    </row>
    <row r="52" spans="1:48" s="6" customFormat="1" ht="12" hidden="1" customHeight="1" x14ac:dyDescent="0.2">
      <c r="A52" s="5">
        <v>49</v>
      </c>
      <c r="B52" s="21" t="s">
        <v>48</v>
      </c>
      <c r="C52" s="22">
        <v>747</v>
      </c>
      <c r="D52" s="23" t="s">
        <v>11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47">
        <f t="shared" si="2"/>
        <v>0</v>
      </c>
      <c r="AH52" s="48"/>
      <c r="AI52" s="49">
        <f t="shared" si="0"/>
        <v>0</v>
      </c>
      <c r="AJ52" s="47">
        <f t="shared" si="1"/>
        <v>0</v>
      </c>
      <c r="AK52" s="47">
        <f t="shared" si="3"/>
        <v>0</v>
      </c>
      <c r="AL52" s="47">
        <f t="shared" si="4"/>
        <v>0</v>
      </c>
      <c r="AM52" s="54">
        <v>47.18</v>
      </c>
      <c r="AN52" s="52"/>
      <c r="AO52" s="53">
        <f t="shared" si="5"/>
        <v>0</v>
      </c>
    </row>
    <row r="53" spans="1:48" s="6" customFormat="1" ht="12" hidden="1" customHeight="1" x14ac:dyDescent="0.2">
      <c r="A53" s="5">
        <v>50</v>
      </c>
      <c r="B53" s="21" t="s">
        <v>48</v>
      </c>
      <c r="C53" s="22">
        <v>737</v>
      </c>
      <c r="D53" s="23" t="s">
        <v>11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47">
        <f t="shared" si="2"/>
        <v>0</v>
      </c>
      <c r="AH53" s="48"/>
      <c r="AI53" s="49">
        <f t="shared" si="0"/>
        <v>0</v>
      </c>
      <c r="AJ53" s="47">
        <f t="shared" si="1"/>
        <v>0</v>
      </c>
      <c r="AK53" s="47">
        <f t="shared" si="3"/>
        <v>0</v>
      </c>
      <c r="AL53" s="47">
        <f t="shared" si="4"/>
        <v>0</v>
      </c>
      <c r="AM53" s="54" t="s">
        <v>72</v>
      </c>
      <c r="AN53" s="52"/>
      <c r="AO53" s="53">
        <f t="shared" si="5"/>
        <v>0</v>
      </c>
      <c r="AV53" s="37"/>
    </row>
    <row r="54" spans="1:48" s="6" customFormat="1" ht="12" hidden="1" customHeight="1" x14ac:dyDescent="0.2">
      <c r="A54" s="5">
        <v>51</v>
      </c>
      <c r="B54" s="21" t="s">
        <v>49</v>
      </c>
      <c r="C54" s="22">
        <v>747</v>
      </c>
      <c r="D54" s="23" t="s">
        <v>11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47">
        <f t="shared" si="2"/>
        <v>0</v>
      </c>
      <c r="AH54" s="48"/>
      <c r="AI54" s="49">
        <f t="shared" si="0"/>
        <v>0</v>
      </c>
      <c r="AJ54" s="47">
        <f t="shared" si="1"/>
        <v>0</v>
      </c>
      <c r="AK54" s="47">
        <f t="shared" si="3"/>
        <v>0</v>
      </c>
      <c r="AL54" s="47">
        <f t="shared" si="4"/>
        <v>0</v>
      </c>
      <c r="AM54" s="54">
        <v>51.25</v>
      </c>
      <c r="AN54" s="52"/>
      <c r="AO54" s="53">
        <f t="shared" si="5"/>
        <v>0</v>
      </c>
    </row>
    <row r="55" spans="1:48" s="6" customFormat="1" ht="12" hidden="1" customHeight="1" x14ac:dyDescent="0.2">
      <c r="A55" s="5">
        <v>52</v>
      </c>
      <c r="B55" s="26" t="s">
        <v>67</v>
      </c>
      <c r="C55" s="22">
        <v>357</v>
      </c>
      <c r="D55" s="28" t="s">
        <v>16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47">
        <f>SUM(E55,I55,M55,Q55,U55,Y55,AC55)</f>
        <v>0</v>
      </c>
      <c r="AH55" s="48"/>
      <c r="AI55" s="49">
        <f t="shared" si="0"/>
        <v>0</v>
      </c>
      <c r="AJ55" s="47">
        <f t="shared" si="1"/>
        <v>0</v>
      </c>
      <c r="AK55" s="47">
        <f t="shared" si="3"/>
        <v>0</v>
      </c>
      <c r="AL55" s="47">
        <f t="shared" si="4"/>
        <v>0</v>
      </c>
      <c r="AM55" s="54" t="s">
        <v>83</v>
      </c>
      <c r="AN55" s="52"/>
      <c r="AO55" s="53">
        <f t="shared" si="5"/>
        <v>0</v>
      </c>
    </row>
    <row r="56" spans="1:48" s="6" customFormat="1" ht="12" hidden="1" customHeight="1" x14ac:dyDescent="0.2">
      <c r="A56" s="5">
        <v>53</v>
      </c>
      <c r="B56" s="26" t="s">
        <v>53</v>
      </c>
      <c r="C56" s="27">
        <v>357</v>
      </c>
      <c r="D56" s="28" t="s">
        <v>16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47">
        <f t="shared" si="2"/>
        <v>0</v>
      </c>
      <c r="AH56" s="48"/>
      <c r="AI56" s="49">
        <f t="shared" si="0"/>
        <v>0</v>
      </c>
      <c r="AJ56" s="47">
        <f t="shared" si="1"/>
        <v>0</v>
      </c>
      <c r="AK56" s="47">
        <f t="shared" si="3"/>
        <v>0</v>
      </c>
      <c r="AL56" s="47">
        <f t="shared" si="4"/>
        <v>0</v>
      </c>
      <c r="AM56" s="54">
        <v>29.66</v>
      </c>
      <c r="AN56" s="52"/>
      <c r="AO56" s="53">
        <f t="shared" si="5"/>
        <v>0</v>
      </c>
    </row>
    <row r="57" spans="1:48" s="6" customFormat="1" ht="12" hidden="1" customHeight="1" x14ac:dyDescent="0.2">
      <c r="A57" s="5">
        <v>54</v>
      </c>
      <c r="B57" s="26" t="s">
        <v>54</v>
      </c>
      <c r="C57" s="27">
        <v>357</v>
      </c>
      <c r="D57" s="28" t="s">
        <v>16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47">
        <f t="shared" si="2"/>
        <v>0</v>
      </c>
      <c r="AH57" s="48"/>
      <c r="AI57" s="49">
        <f t="shared" si="0"/>
        <v>0</v>
      </c>
      <c r="AJ57" s="47">
        <f t="shared" si="1"/>
        <v>0</v>
      </c>
      <c r="AK57" s="47">
        <f t="shared" si="3"/>
        <v>0</v>
      </c>
      <c r="AL57" s="47">
        <f t="shared" si="4"/>
        <v>0</v>
      </c>
      <c r="AM57" s="51">
        <v>33.97</v>
      </c>
      <c r="AN57" s="52"/>
      <c r="AO57" s="53">
        <f t="shared" si="5"/>
        <v>0</v>
      </c>
    </row>
    <row r="58" spans="1:48" s="6" customFormat="1" ht="12" hidden="1" customHeight="1" x14ac:dyDescent="0.2">
      <c r="A58" s="5">
        <v>55</v>
      </c>
      <c r="B58" s="69" t="s">
        <v>78</v>
      </c>
      <c r="C58" s="27">
        <v>357</v>
      </c>
      <c r="D58" s="28" t="s">
        <v>16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47">
        <f t="shared" si="2"/>
        <v>0</v>
      </c>
      <c r="AH58" s="48"/>
      <c r="AI58" s="49">
        <f t="shared" si="0"/>
        <v>0</v>
      </c>
      <c r="AJ58" s="47">
        <f t="shared" si="1"/>
        <v>0</v>
      </c>
      <c r="AK58" s="47">
        <f t="shared" si="3"/>
        <v>0</v>
      </c>
      <c r="AL58" s="47">
        <f t="shared" si="4"/>
        <v>0</v>
      </c>
      <c r="AM58" s="51">
        <v>34.97</v>
      </c>
      <c r="AN58" s="52"/>
      <c r="AO58" s="53">
        <f t="shared" si="5"/>
        <v>0</v>
      </c>
    </row>
    <row r="59" spans="1:48" s="6" customFormat="1" ht="12" hidden="1" customHeight="1" x14ac:dyDescent="0.2">
      <c r="A59" s="5">
        <v>56</v>
      </c>
      <c r="B59" s="26" t="s">
        <v>55</v>
      </c>
      <c r="C59" s="27">
        <v>135</v>
      </c>
      <c r="D59" s="28" t="s">
        <v>16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65"/>
      <c r="Z59" s="65"/>
      <c r="AA59" s="12"/>
      <c r="AB59" s="12"/>
      <c r="AC59" s="12"/>
      <c r="AD59" s="12"/>
      <c r="AE59" s="12"/>
      <c r="AF59" s="12"/>
      <c r="AG59" s="47">
        <f t="shared" si="2"/>
        <v>0</v>
      </c>
      <c r="AH59" s="48"/>
      <c r="AI59" s="49">
        <f t="shared" si="0"/>
        <v>0</v>
      </c>
      <c r="AJ59" s="47">
        <f>SUM(G59,K59,O59,S59,W59,AA59,AE59)</f>
        <v>0</v>
      </c>
      <c r="AK59" s="47">
        <f t="shared" si="3"/>
        <v>0</v>
      </c>
      <c r="AL59" s="47">
        <f t="shared" si="4"/>
        <v>0</v>
      </c>
      <c r="AM59" s="51">
        <v>38.4</v>
      </c>
      <c r="AN59" s="52"/>
      <c r="AO59" s="53">
        <f t="shared" si="5"/>
        <v>0</v>
      </c>
    </row>
    <row r="60" spans="1:48" s="6" customFormat="1" ht="12" hidden="1" customHeight="1" x14ac:dyDescent="0.2">
      <c r="A60" s="5">
        <v>57</v>
      </c>
      <c r="B60" s="26" t="s">
        <v>56</v>
      </c>
      <c r="C60" s="27">
        <v>135</v>
      </c>
      <c r="D60" s="28" t="s">
        <v>16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47">
        <f t="shared" si="2"/>
        <v>0</v>
      </c>
      <c r="AH60" s="48"/>
      <c r="AI60" s="49">
        <f t="shared" si="0"/>
        <v>0</v>
      </c>
      <c r="AJ60" s="47">
        <f t="shared" ref="AJ60:AJ67" si="6">SUM(G60,K60,O60,S60,W60,AA60,AE60)</f>
        <v>0</v>
      </c>
      <c r="AK60" s="47">
        <f t="shared" si="3"/>
        <v>0</v>
      </c>
      <c r="AL60" s="47">
        <f t="shared" si="4"/>
        <v>0</v>
      </c>
      <c r="AM60" s="51">
        <v>42.79</v>
      </c>
      <c r="AN60" s="52"/>
      <c r="AO60" s="53">
        <f t="shared" si="5"/>
        <v>0</v>
      </c>
      <c r="AS60" s="33"/>
    </row>
    <row r="61" spans="1:48" s="6" customFormat="1" ht="12" hidden="1" customHeight="1" x14ac:dyDescent="0.2">
      <c r="A61" s="5">
        <v>58</v>
      </c>
      <c r="B61" s="26" t="s">
        <v>57</v>
      </c>
      <c r="C61" s="27">
        <v>357</v>
      </c>
      <c r="D61" s="28" t="s">
        <v>16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47">
        <f t="shared" si="2"/>
        <v>0</v>
      </c>
      <c r="AH61" s="48"/>
      <c r="AI61" s="49">
        <f t="shared" si="0"/>
        <v>0</v>
      </c>
      <c r="AJ61" s="47">
        <f t="shared" si="6"/>
        <v>0</v>
      </c>
      <c r="AK61" s="47">
        <f t="shared" si="3"/>
        <v>0</v>
      </c>
      <c r="AL61" s="47">
        <f t="shared" si="4"/>
        <v>0</v>
      </c>
      <c r="AM61" s="54">
        <v>43.82</v>
      </c>
      <c r="AN61" s="52"/>
      <c r="AO61" s="53">
        <f t="shared" si="5"/>
        <v>0</v>
      </c>
    </row>
    <row r="62" spans="1:48" s="6" customFormat="1" ht="12" hidden="1" customHeight="1" x14ac:dyDescent="0.2">
      <c r="A62" s="5">
        <v>59</v>
      </c>
      <c r="B62" s="26" t="s">
        <v>58</v>
      </c>
      <c r="C62" s="27">
        <v>357</v>
      </c>
      <c r="D62" s="28" t="s">
        <v>16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47">
        <f t="shared" si="2"/>
        <v>0</v>
      </c>
      <c r="AH62" s="48"/>
      <c r="AI62" s="49">
        <f t="shared" si="0"/>
        <v>0</v>
      </c>
      <c r="AJ62" s="47">
        <f t="shared" si="6"/>
        <v>0</v>
      </c>
      <c r="AK62" s="47">
        <f t="shared" si="3"/>
        <v>0</v>
      </c>
      <c r="AL62" s="47">
        <f t="shared" si="4"/>
        <v>0</v>
      </c>
      <c r="AM62" s="51">
        <v>51.26</v>
      </c>
      <c r="AN62" s="52"/>
      <c r="AO62" s="53">
        <f t="shared" si="5"/>
        <v>0</v>
      </c>
    </row>
    <row r="63" spans="1:48" s="6" customFormat="1" ht="12" hidden="1" customHeight="1" x14ac:dyDescent="0.2">
      <c r="A63" s="5">
        <v>60</v>
      </c>
      <c r="B63" s="26" t="s">
        <v>68</v>
      </c>
      <c r="C63" s="27">
        <v>557</v>
      </c>
      <c r="D63" s="28" t="s">
        <v>16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47">
        <f t="shared" si="2"/>
        <v>0</v>
      </c>
      <c r="AH63" s="48"/>
      <c r="AI63" s="49">
        <f t="shared" si="0"/>
        <v>0</v>
      </c>
      <c r="AJ63" s="47">
        <f t="shared" si="6"/>
        <v>0</v>
      </c>
      <c r="AK63" s="47">
        <f t="shared" si="3"/>
        <v>0</v>
      </c>
      <c r="AL63" s="47">
        <f t="shared" si="4"/>
        <v>0</v>
      </c>
      <c r="AM63" s="51">
        <v>52.79</v>
      </c>
      <c r="AN63" s="52"/>
      <c r="AO63" s="53">
        <f t="shared" si="5"/>
        <v>0</v>
      </c>
    </row>
    <row r="64" spans="1:48" s="6" customFormat="1" ht="12" hidden="1" customHeight="1" x14ac:dyDescent="0.2">
      <c r="A64" s="5">
        <v>61</v>
      </c>
      <c r="B64" s="26" t="s">
        <v>84</v>
      </c>
      <c r="C64" s="27">
        <v>711</v>
      </c>
      <c r="D64" s="28" t="s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47">
        <f t="shared" si="2"/>
        <v>0</v>
      </c>
      <c r="AH64" s="48"/>
      <c r="AI64" s="49">
        <f t="shared" si="0"/>
        <v>0</v>
      </c>
      <c r="AJ64" s="47">
        <f t="shared" si="6"/>
        <v>0</v>
      </c>
      <c r="AK64" s="47">
        <f t="shared" si="3"/>
        <v>0</v>
      </c>
      <c r="AL64" s="47">
        <f t="shared" si="4"/>
        <v>0</v>
      </c>
      <c r="AM64" s="51">
        <v>20.98</v>
      </c>
      <c r="AN64" s="52"/>
      <c r="AO64" s="53">
        <f t="shared" si="5"/>
        <v>0</v>
      </c>
    </row>
    <row r="65" spans="1:45" s="6" customFormat="1" ht="13.5" hidden="1" customHeight="1" x14ac:dyDescent="0.2">
      <c r="A65" s="12">
        <v>1</v>
      </c>
      <c r="B65" s="26" t="s">
        <v>69</v>
      </c>
      <c r="C65" s="27"/>
      <c r="D65" s="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47">
        <f t="shared" si="2"/>
        <v>0</v>
      </c>
      <c r="AH65" s="50"/>
      <c r="AI65" s="49">
        <f t="shared" si="0"/>
        <v>0</v>
      </c>
      <c r="AJ65" s="47">
        <f t="shared" si="6"/>
        <v>0</v>
      </c>
      <c r="AK65" s="47">
        <f t="shared" si="3"/>
        <v>0</v>
      </c>
      <c r="AL65" s="47">
        <f t="shared" si="4"/>
        <v>0</v>
      </c>
      <c r="AM65" s="51">
        <v>7.38</v>
      </c>
      <c r="AN65" s="52"/>
      <c r="AO65" s="53">
        <f t="shared" si="5"/>
        <v>0</v>
      </c>
    </row>
    <row r="66" spans="1:45" s="6" customFormat="1" ht="13.5" hidden="1" customHeight="1" x14ac:dyDescent="0.2">
      <c r="A66" s="36">
        <v>2</v>
      </c>
      <c r="B66" s="26" t="s">
        <v>70</v>
      </c>
      <c r="C66" s="27"/>
      <c r="D66" s="2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47">
        <f t="shared" si="2"/>
        <v>0</v>
      </c>
      <c r="AH66" s="48"/>
      <c r="AI66" s="49">
        <f t="shared" si="0"/>
        <v>0</v>
      </c>
      <c r="AJ66" s="47">
        <f t="shared" si="6"/>
        <v>0</v>
      </c>
      <c r="AK66" s="47">
        <f t="shared" si="3"/>
        <v>0</v>
      </c>
      <c r="AL66" s="47">
        <f t="shared" si="4"/>
        <v>0</v>
      </c>
      <c r="AM66" s="51" t="s">
        <v>81</v>
      </c>
      <c r="AN66" s="52"/>
      <c r="AO66" s="53">
        <f t="shared" si="5"/>
        <v>0</v>
      </c>
    </row>
    <row r="67" spans="1:45" s="6" customFormat="1" ht="13.5" hidden="1" customHeight="1" x14ac:dyDescent="0.2">
      <c r="A67" s="12">
        <v>3</v>
      </c>
      <c r="B67" s="26" t="s">
        <v>75</v>
      </c>
      <c r="C67" s="27"/>
      <c r="D67" s="2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47">
        <f t="shared" si="2"/>
        <v>0</v>
      </c>
      <c r="AH67" s="48"/>
      <c r="AI67" s="49">
        <f t="shared" si="0"/>
        <v>0</v>
      </c>
      <c r="AJ67" s="47">
        <f t="shared" si="6"/>
        <v>0</v>
      </c>
      <c r="AK67" s="47">
        <f t="shared" si="3"/>
        <v>0</v>
      </c>
      <c r="AL67" s="47">
        <f t="shared" si="4"/>
        <v>0</v>
      </c>
      <c r="AM67" s="51"/>
      <c r="AN67" s="55"/>
      <c r="AO67" s="53">
        <f t="shared" si="5"/>
        <v>0</v>
      </c>
    </row>
    <row r="68" spans="1:45" s="9" customFormat="1" ht="13.5" customHeight="1" x14ac:dyDescent="0.2">
      <c r="A68" s="111" t="s">
        <v>62</v>
      </c>
      <c r="B68" s="112"/>
      <c r="C68" s="112"/>
      <c r="D68" s="113"/>
      <c r="E68" s="11">
        <f>SUM(E4:E67)</f>
        <v>737</v>
      </c>
      <c r="F68" s="11">
        <f t="shared" ref="F68:AF68" si="7">SUM(F4:F67)</f>
        <v>2</v>
      </c>
      <c r="G68" s="11">
        <f t="shared" si="7"/>
        <v>1</v>
      </c>
      <c r="H68" s="11">
        <f t="shared" si="7"/>
        <v>0</v>
      </c>
      <c r="I68" s="11">
        <f t="shared" si="7"/>
        <v>871</v>
      </c>
      <c r="J68" s="11">
        <f t="shared" si="7"/>
        <v>2</v>
      </c>
      <c r="K68" s="11">
        <f t="shared" si="7"/>
        <v>2</v>
      </c>
      <c r="L68" s="11">
        <f t="shared" si="7"/>
        <v>0</v>
      </c>
      <c r="M68" s="11">
        <f t="shared" si="7"/>
        <v>877</v>
      </c>
      <c r="N68" s="11">
        <f t="shared" si="7"/>
        <v>1</v>
      </c>
      <c r="O68" s="11">
        <f t="shared" si="7"/>
        <v>1</v>
      </c>
      <c r="P68" s="11">
        <f t="shared" si="7"/>
        <v>0</v>
      </c>
      <c r="Q68" s="11">
        <f t="shared" si="7"/>
        <v>888</v>
      </c>
      <c r="R68" s="11">
        <f t="shared" si="7"/>
        <v>1</v>
      </c>
      <c r="S68" s="11">
        <f t="shared" si="7"/>
        <v>3</v>
      </c>
      <c r="T68" s="11">
        <f t="shared" si="7"/>
        <v>0</v>
      </c>
      <c r="U68" s="11">
        <f t="shared" si="7"/>
        <v>899</v>
      </c>
      <c r="V68" s="11">
        <f t="shared" si="7"/>
        <v>1</v>
      </c>
      <c r="W68" s="11">
        <f t="shared" si="7"/>
        <v>0</v>
      </c>
      <c r="X68" s="11">
        <f t="shared" si="7"/>
        <v>0</v>
      </c>
      <c r="Y68" s="11">
        <f t="shared" si="7"/>
        <v>884</v>
      </c>
      <c r="Z68" s="11">
        <f t="shared" si="7"/>
        <v>6</v>
      </c>
      <c r="AA68" s="11">
        <f t="shared" si="7"/>
        <v>2</v>
      </c>
      <c r="AB68" s="11">
        <f t="shared" si="7"/>
        <v>0</v>
      </c>
      <c r="AC68" s="11">
        <f t="shared" si="7"/>
        <v>0</v>
      </c>
      <c r="AD68" s="11">
        <f t="shared" si="7"/>
        <v>0</v>
      </c>
      <c r="AE68" s="11">
        <f t="shared" si="7"/>
        <v>0</v>
      </c>
      <c r="AF68" s="11">
        <f t="shared" si="7"/>
        <v>0</v>
      </c>
      <c r="AG68" s="44">
        <f>SUM(AG4:AG67)</f>
        <v>5156</v>
      </c>
      <c r="AH68" s="45">
        <f>SUM(AH4:AH67)</f>
        <v>0</v>
      </c>
      <c r="AI68" s="44">
        <f t="shared" ref="AI68:AL68" si="8">SUM(AI4:AI67)</f>
        <v>13</v>
      </c>
      <c r="AJ68" s="44">
        <f t="shared" si="8"/>
        <v>9</v>
      </c>
      <c r="AK68" s="44">
        <f t="shared" si="8"/>
        <v>0</v>
      </c>
      <c r="AL68" s="44">
        <f t="shared" si="8"/>
        <v>5178</v>
      </c>
      <c r="AM68" s="46"/>
      <c r="AN68" s="39"/>
      <c r="AO68" s="40">
        <f>SUM(AO4:AO67)</f>
        <v>89232.409999999989</v>
      </c>
    </row>
    <row r="69" spans="1:45" s="3" customFormat="1" ht="13.5" customHeight="1" x14ac:dyDescent="0.2">
      <c r="A69" s="114" t="s">
        <v>50</v>
      </c>
      <c r="B69" s="115"/>
      <c r="C69" s="115"/>
      <c r="D69" s="116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12"/>
      <c r="P69" s="1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>
        <f>SUM(AG68/AL68*100)</f>
        <v>99.575125531093093</v>
      </c>
      <c r="AH69" s="59">
        <f>SUM(AH68/AL68*100)</f>
        <v>0</v>
      </c>
      <c r="AI69" s="60">
        <f>SUM(AI68/AL68*100)</f>
        <v>0.25106218617226728</v>
      </c>
      <c r="AJ69" s="58">
        <f>SUM(AJ68/AL68*100)</f>
        <v>0.17381228273464658</v>
      </c>
      <c r="AK69" s="58">
        <f>SUM(AK68/AL68*100)</f>
        <v>0</v>
      </c>
      <c r="AL69" s="61"/>
      <c r="AM69" s="41" t="s">
        <v>73</v>
      </c>
      <c r="AN69" s="42"/>
      <c r="AO69" s="43"/>
    </row>
    <row r="70" spans="1:45" ht="19.5" customHeight="1" x14ac:dyDescent="0.25">
      <c r="A70" s="104" t="s">
        <v>64</v>
      </c>
      <c r="B70" s="104"/>
      <c r="C70" s="104"/>
      <c r="D70" s="104"/>
      <c r="AG70" s="117" t="s">
        <v>61</v>
      </c>
      <c r="AH70" s="117"/>
      <c r="AI70" s="117"/>
      <c r="AJ70" s="117"/>
      <c r="AK70" s="77"/>
      <c r="AL70" s="118">
        <f>SUM(AL68/6)</f>
        <v>863</v>
      </c>
      <c r="AM70" s="118"/>
      <c r="AN70" s="118"/>
      <c r="AO70" s="34"/>
    </row>
    <row r="71" spans="1:45" ht="20.25" customHeight="1" x14ac:dyDescent="0.25">
      <c r="A71" s="104"/>
      <c r="B71" s="104"/>
      <c r="C71" s="104"/>
      <c r="D71" s="104"/>
      <c r="E71" s="3">
        <f>SUM(E68,F68,G68,H68)</f>
        <v>740</v>
      </c>
      <c r="I71" s="3">
        <f>SUM(I68,J68,K68,L68)</f>
        <v>875</v>
      </c>
      <c r="M71" s="4">
        <f>SUM(M68,N68,O68,P68)</f>
        <v>879</v>
      </c>
      <c r="Q71" s="4">
        <f>SUM(Q68,R68,S68,T68)</f>
        <v>892</v>
      </c>
      <c r="U71" s="4">
        <f>SUM(U68,V68,W68,X68)</f>
        <v>900</v>
      </c>
      <c r="Y71" s="4">
        <f>SUM(Y68,Z68,AA68,AB68)</f>
        <v>892</v>
      </c>
      <c r="AC71" s="3">
        <f>SUM(AC68,AD68,AE68,AF68)</f>
        <v>0</v>
      </c>
      <c r="AG71" s="105"/>
      <c r="AH71" s="105"/>
      <c r="AI71" s="105"/>
      <c r="AJ71" s="105"/>
      <c r="AK71" s="105"/>
      <c r="AL71" s="105"/>
      <c r="AM71" s="105"/>
      <c r="AN71" s="105"/>
      <c r="AO71" s="105"/>
    </row>
    <row r="72" spans="1:45" ht="42" customHeight="1" x14ac:dyDescent="0.25">
      <c r="AF72" s="1">
        <f>SUM(E71,I71,M71,Q71,U71,Y71,AC71)</f>
        <v>5178</v>
      </c>
      <c r="AG72" s="106"/>
      <c r="AH72" s="106"/>
      <c r="AI72" s="106"/>
      <c r="AJ72" s="106"/>
      <c r="AK72" s="106"/>
      <c r="AL72" s="106"/>
      <c r="AM72" s="106"/>
      <c r="AN72" s="106"/>
      <c r="AO72" s="106"/>
    </row>
    <row r="73" spans="1:45" s="30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2"/>
      <c r="AH73" s="63"/>
      <c r="AI73" s="64"/>
      <c r="AJ73" s="62"/>
      <c r="AK73" s="62"/>
      <c r="AL73" s="62"/>
      <c r="AM73" s="29"/>
      <c r="AN73" s="38"/>
      <c r="AO73" s="1"/>
      <c r="AP73" s="1"/>
      <c r="AQ73" s="1"/>
      <c r="AR73" s="1"/>
      <c r="AS73" s="1"/>
    </row>
  </sheetData>
  <autoFilter ref="AO1:AO73">
    <filterColumn colId="0">
      <filters blank="1">
        <filter val="4,034.10"/>
        <filter val="4,279.28"/>
        <filter val="4,924.12"/>
        <filter val="5,428.80"/>
        <filter val="5,613.15"/>
        <filter val="5,976.96"/>
        <filter val="6,793.74"/>
        <filter val="7,695.78"/>
        <filter val="7,737.60"/>
        <filter val="7,957.08"/>
        <filter val="729.00"/>
        <filter val="89,232.4"/>
        <filter val="9,104.16"/>
        <filter val="9,184.16"/>
        <filter val="9,774.48"/>
        <filter val="Total Wt:"/>
      </filters>
    </filterColumn>
  </autoFilter>
  <mergeCells count="26">
    <mergeCell ref="A1:AO1"/>
    <mergeCell ref="A2:A3"/>
    <mergeCell ref="B2:D3"/>
    <mergeCell ref="E2:H2"/>
    <mergeCell ref="I2:L2"/>
    <mergeCell ref="M2:P2"/>
    <mergeCell ref="Q2:T2"/>
    <mergeCell ref="U2:X2"/>
    <mergeCell ref="Y2:AB2"/>
    <mergeCell ref="AC2:AF2"/>
    <mergeCell ref="A71:D71"/>
    <mergeCell ref="AG71:AO71"/>
    <mergeCell ref="AG72:AO72"/>
    <mergeCell ref="AM2:AM3"/>
    <mergeCell ref="AO2:AO3"/>
    <mergeCell ref="A68:D68"/>
    <mergeCell ref="A69:D69"/>
    <mergeCell ref="A70:D70"/>
    <mergeCell ref="AG70:AJ70"/>
    <mergeCell ref="AL70:AN70"/>
    <mergeCell ref="AG2:AG3"/>
    <mergeCell ref="AH2:AH3"/>
    <mergeCell ref="AI2:AI3"/>
    <mergeCell ref="AJ2:AJ3"/>
    <mergeCell ref="AK2:AK3"/>
    <mergeCell ref="AL2:AL3"/>
  </mergeCells>
  <pageMargins left="0.2" right="0.7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01-25</vt:lpstr>
      <vt:lpstr>02-25</vt:lpstr>
      <vt:lpstr>03-25</vt:lpstr>
      <vt:lpstr>04-25</vt:lpstr>
      <vt:lpstr>05-25</vt:lpstr>
      <vt:lpstr>06-25</vt:lpstr>
      <vt:lpstr>07-25</vt:lpstr>
      <vt:lpstr>08-25</vt:lpstr>
      <vt:lpstr>09-25</vt:lpstr>
      <vt:lpstr>10-25</vt:lpstr>
      <vt:lpstr>11-25</vt:lpstr>
      <vt:lpstr>12-25</vt:lpstr>
      <vt:lpstr>13-25</vt:lpstr>
      <vt:lpstr>14-25</vt:lpstr>
      <vt:lpstr>15-25</vt:lpstr>
      <vt:lpstr>17-25</vt:lpstr>
      <vt:lpstr>18-25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2025-05-07T02:17:23Z</cp:lastPrinted>
  <dcterms:created xsi:type="dcterms:W3CDTF">2021-12-27T07:02:10Z</dcterms:created>
  <dcterms:modified xsi:type="dcterms:W3CDTF">2025-05-07T02:19:45Z</dcterms:modified>
</cp:coreProperties>
</file>