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Swapnajit Final docs\Swapnajit New\Profile\GitHub Projects\CivicTech\"/>
    </mc:Choice>
  </mc:AlternateContent>
  <xr:revisionPtr revIDLastSave="0" documentId="13_ncr:1_{2F29C8D4-31F1-48E1-A485-A188874D940E}" xr6:coauthVersionLast="47" xr6:coauthVersionMax="47" xr10:uidLastSave="{00000000-0000-0000-0000-000000000000}"/>
  <bookViews>
    <workbookView xWindow="-110" yWindow="-110" windowWidth="19420" windowHeight="10300" xr2:uid="{3E83E4F1-474A-4FCD-ABDA-9631FC83CBAF}"/>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 l="1"/>
  <c r="C7" i="1"/>
  <c r="B7" i="1"/>
  <c r="G7" i="1"/>
  <c r="G9" i="1"/>
  <c r="G8" i="1"/>
</calcChain>
</file>

<file path=xl/sharedStrings.xml><?xml version="1.0" encoding="utf-8"?>
<sst xmlns="http://schemas.openxmlformats.org/spreadsheetml/2006/main" count="93" uniqueCount="77">
  <si>
    <t>Project Name:</t>
  </si>
  <si>
    <t>CivicTechTo Website Migration</t>
  </si>
  <si>
    <t>Test Executed by:</t>
  </si>
  <si>
    <t>Swapnajit Mohanty</t>
  </si>
  <si>
    <t>Summary</t>
  </si>
  <si>
    <t>Module/Component</t>
  </si>
  <si>
    <t>Severity</t>
  </si>
  <si>
    <t>Priority</t>
  </si>
  <si>
    <t>Environment</t>
  </si>
  <si>
    <t>Steps to Reproduce</t>
  </si>
  <si>
    <t>Expected Result</t>
  </si>
  <si>
    <t>Actual Result</t>
  </si>
  <si>
    <t>Attachments</t>
  </si>
  <si>
    <t>Platform</t>
  </si>
  <si>
    <t>Date</t>
  </si>
  <si>
    <t>Reporter</t>
  </si>
  <si>
    <t>Assignee</t>
  </si>
  <si>
    <t xml:space="preserve">Bug ID </t>
  </si>
  <si>
    <t>Bug Overview</t>
  </si>
  <si>
    <t>Bug Details</t>
  </si>
  <si>
    <t>Bug Tracking</t>
  </si>
  <si>
    <t>Type</t>
  </si>
  <si>
    <t>Clarification</t>
  </si>
  <si>
    <t>Migration</t>
  </si>
  <si>
    <t>Server</t>
  </si>
  <si>
    <t>Local</t>
  </si>
  <si>
    <t>Desktop/ Mobile</t>
  </si>
  <si>
    <t>Related TC</t>
  </si>
  <si>
    <t>Status</t>
  </si>
  <si>
    <t>Bug ID No</t>
  </si>
  <si>
    <t>Medium</t>
  </si>
  <si>
    <t>1. Navigate to the website's homepage on a desktop browser.
2. Enable the dark mode setting from the user preferences or website toggle.
3. Navigate to main content and observe the text block that reads, "Every Tuesday from 7pm to 9pm – in person and online."
4. Use an accessibility tool (such as Colour Contrast Analyser) to measure the contrast ratio of the text against its background.</t>
  </si>
  <si>
    <t>The visual presentation of the text should meet the WCAG 2.1 Level AA requirement for color contrast, which is a minimum ratio of 4.5:1 for normal-sized text</t>
  </si>
  <si>
    <t>The contrast ratio of the  text is 3.2:1, which is below the required 4.5:1. This violates the WCAG 2.1 AA standard and makes the content difficult to read for users with low vision.</t>
  </si>
  <si>
    <t>Low color contrast on text element within main content section in dark mode fails WCAG 2.1 AA.</t>
  </si>
  <si>
    <t>Required collection directories exist only under /archive/ and are not surfaced on the live site.</t>
  </si>
  <si>
    <t>1. All required collection directories (_projects/, _people/, _resources/, _venues/, _hacknights/) should be present in the active _data/ folder.
2. Content should be linked to live UI pages for migration completeness.</t>
  </si>
  <si>
    <t>1. Clone the civictech.ca repository.
2. Open the _data/ folder.
3. Verify presence of config .yml files (categories.yml, tags.yml, navigation.yml, footer_social.yml, social_links.yml).
4. Check for existence of collection data directories (_projects/, _people/, _resources/, _venues/, _hacknights/).
5. Observe that these are only found under /archive/ and not in the active data folder.</t>
  </si>
  <si>
    <t>Jekyll build</t>
  </si>
  <si>
    <t>Critical</t>
  </si>
  <si>
    <t>High</t>
  </si>
  <si>
    <t>Minor</t>
  </si>
  <si>
    <t>Open</t>
  </si>
  <si>
    <t>Swapnajit</t>
  </si>
  <si>
    <t>CT_001</t>
  </si>
  <si>
    <t>CT_002</t>
  </si>
  <si>
    <t>CT_003</t>
  </si>
  <si>
    <t>TC-CivicTech-041</t>
  </si>
  <si>
    <t>TC-CivicTech-047</t>
  </si>
  <si>
    <t>TC-CivicTech-055</t>
  </si>
  <si>
    <t>Low</t>
  </si>
  <si>
    <t>Accessibility</t>
  </si>
  <si>
    <t xml:space="preserve">Homepage - dark mode </t>
  </si>
  <si>
    <t>Open Bugs by Priority</t>
  </si>
  <si>
    <t>Count</t>
  </si>
  <si>
    <t>Retest</t>
  </si>
  <si>
    <t>Closed</t>
  </si>
  <si>
    <t>Bugs by Status</t>
  </si>
  <si>
    <t>Sprint 1</t>
  </si>
  <si>
    <t>Sprint 2</t>
  </si>
  <si>
    <t>Sprint</t>
  </si>
  <si>
    <t>Sprint/Cycle:</t>
  </si>
  <si>
    <t>Mobile/Tab (responsive mode in Chrome DevTools)</t>
  </si>
  <si>
    <t>1. Open the Civic Tech Toronto website.
2. Switch to mobile view (e.g., iPhone 14 Pro Max) using browser DevTools.
3. Navigate to the homepage section with the heading “Community for public good.”
4. Observe the spacing between the heading and the subtext “Every Tuesday from 7pm to 9pm …”</t>
  </si>
  <si>
    <t>The spacing between the heading and the subtext is too tight, making the text blocks appear visually cluttered and not properly distinguished.</t>
  </si>
  <si>
    <t>There should be consistent vertical spacing between the heading and the subtext, in line with the spacing used for other elements on the page, ensuring clear readability and visual hierarchy.</t>
  </si>
  <si>
    <t xml:space="preserve">Homepage - Community Intro Block </t>
  </si>
  <si>
    <t>UI/UX</t>
  </si>
  <si>
    <t>Improper vertical spacing between heading “Community for public good.” and subtext “Every Tuesday…”</t>
  </si>
  <si>
    <t>Archived collections not surfaced in active _data/ folder - need clarifications</t>
  </si>
  <si>
    <t>WCAG Version</t>
  </si>
  <si>
    <t>WCAG Success Criterion</t>
  </si>
  <si>
    <t>WCAG Conformance Level</t>
  </si>
  <si>
    <t>Accessibility (If applicable)</t>
  </si>
  <si>
    <t>1.4.3</t>
  </si>
  <si>
    <t>WCAG 2.1</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</si>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</sst>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sz val="12"/>
      <color theme="1"/>
      <name val="Calibri"/>
      <family val="2"/>
      <scheme val="minor"/>
    </font>
    <font>
      <sz val="8"/>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s>
  <borders count="38">
    <border>
      <left/>
      <right/>
      <top/>
      <bottom/>
      <diagonal/>
    </border>
    <border>
      <left/>
      <right/>
      <top/>
      <bottom style="thin">
        <color theme="0"/>
      </bottom>
      <diagonal/>
    </border>
    <border>
      <left style="thin">
        <color theme="1"/>
      </left>
      <right style="thin">
        <color theme="1"/>
      </right>
      <top style="thin">
        <color theme="1"/>
      </top>
      <bottom style="thin">
        <color theme="1"/>
      </bottom>
      <diagonal/>
    </border>
    <border>
      <left style="medium">
        <color theme="0"/>
      </left>
      <right style="thin">
        <color indexed="64"/>
      </right>
      <top style="medium">
        <color theme="0"/>
      </top>
      <bottom/>
      <diagonal/>
    </border>
    <border>
      <left/>
      <right/>
      <top/>
      <bottom style="thin">
        <color theme="1"/>
      </bottom>
      <diagonal/>
    </border>
    <border>
      <left style="medium">
        <color theme="0"/>
      </left>
      <right/>
      <top style="medium">
        <color theme="0"/>
      </top>
      <bottom style="thin">
        <color theme="1"/>
      </bottom>
      <diagonal/>
    </border>
    <border>
      <left/>
      <right/>
      <top style="medium">
        <color theme="0"/>
      </top>
      <bottom style="thin">
        <color theme="1"/>
      </bottom>
      <diagonal/>
    </border>
    <border>
      <left/>
      <right style="medium">
        <color theme="0"/>
      </right>
      <top style="medium">
        <color theme="0"/>
      </top>
      <bottom style="thin">
        <color theme="1"/>
      </bottom>
      <diagonal/>
    </border>
    <border>
      <left style="medium">
        <color theme="0"/>
      </left>
      <right/>
      <top style="thin">
        <color indexed="64"/>
      </top>
      <bottom style="thin">
        <color theme="1"/>
      </bottom>
      <diagonal/>
    </border>
    <border>
      <left/>
      <right style="medium">
        <color theme="0"/>
      </right>
      <top style="thin">
        <color indexed="64"/>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0"/>
      </left>
      <right/>
      <top/>
      <bottom style="thin">
        <color theme="1"/>
      </bottom>
      <diagonal/>
    </border>
    <border>
      <left/>
      <right style="medium">
        <color theme="0"/>
      </right>
      <top/>
      <bottom style="thin">
        <color theme="1"/>
      </bottom>
      <diagonal/>
    </border>
    <border>
      <left style="medium">
        <color indexed="64"/>
      </left>
      <right/>
      <top style="medium">
        <color indexed="64"/>
      </top>
      <bottom style="medium">
        <color theme="1"/>
      </bottom>
      <diagonal/>
    </border>
    <border>
      <left/>
      <right style="medium">
        <color indexed="64"/>
      </right>
      <top style="medium">
        <color indexed="64"/>
      </top>
      <bottom style="medium">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s>
  <cellStyleXfs count="1">
    <xf numFmtId="0" fontId="0" fillId="0" borderId="0"/>
  </cellStyleXfs>
  <cellXfs count="56">
    <xf numFmtId="0" fontId="0" fillId="0" borderId="0" xfId="0"/>
    <xf numFmtId="0" fontId="0" fillId="0" borderId="0" xfId="0" applyAlignment="1">
      <alignment wrapText="1"/>
    </xf>
    <xf numFmtId="0" fontId="4" fillId="0" borderId="0" xfId="0" applyFont="1" applyAlignment="1">
      <alignment horizontal="center" vertical="center"/>
    </xf>
    <xf numFmtId="0" fontId="0" fillId="0" borderId="1" xfId="0" applyBorder="1"/>
    <xf numFmtId="0" fontId="2" fillId="3" borderId="2" xfId="0" applyFont="1" applyFill="1" applyBorder="1" applyAlignment="1">
      <alignment horizontal="center" vertical="center" wrapText="1"/>
    </xf>
    <xf numFmtId="0" fontId="1" fillId="0" borderId="0" xfId="0" applyFont="1" applyAlignment="1">
      <alignment horizontal="left"/>
    </xf>
    <xf numFmtId="0" fontId="3" fillId="2" borderId="3" xfId="0" applyFont="1" applyFill="1" applyBorder="1" applyAlignment="1">
      <alignment horizontal="center" vertical="center" wrapText="1"/>
    </xf>
    <xf numFmtId="0" fontId="0" fillId="0" borderId="0" xfId="0" applyAlignment="1">
      <alignment vertical="top" wrapText="1"/>
    </xf>
    <xf numFmtId="0" fontId="2" fillId="3" borderId="22"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4" borderId="22" xfId="0" applyFont="1" applyFill="1" applyBorder="1" applyAlignment="1">
      <alignment horizontal="left"/>
    </xf>
    <xf numFmtId="0" fontId="0" fillId="0" borderId="23" xfId="0" applyBorder="1" applyAlignment="1">
      <alignment horizontal="center"/>
    </xf>
    <xf numFmtId="0" fontId="2" fillId="4" borderId="24" xfId="0" applyFont="1" applyFill="1" applyBorder="1" applyAlignment="1">
      <alignment horizontal="left"/>
    </xf>
    <xf numFmtId="0" fontId="0" fillId="0" borderId="25" xfId="0" applyBorder="1" applyAlignment="1">
      <alignment horizontal="center"/>
    </xf>
    <xf numFmtId="0" fontId="2" fillId="3" borderId="26" xfId="0" applyFont="1" applyFill="1" applyBorder="1" applyAlignment="1">
      <alignment horizontal="center" vertical="center" wrapText="1"/>
    </xf>
    <xf numFmtId="0" fontId="0" fillId="0" borderId="30" xfId="0" applyBorder="1"/>
    <xf numFmtId="0" fontId="2" fillId="3" borderId="31" xfId="0" applyFont="1" applyFill="1" applyBorder="1" applyAlignment="1">
      <alignment horizontal="center" vertical="center" wrapText="1"/>
    </xf>
    <xf numFmtId="0" fontId="2" fillId="0" borderId="30" xfId="0" applyFont="1" applyBorder="1"/>
    <xf numFmtId="0" fontId="2" fillId="0" borderId="32" xfId="0" applyFont="1" applyBorder="1"/>
    <xf numFmtId="0" fontId="0" fillId="0" borderId="26" xfId="0" applyBorder="1" applyAlignment="1">
      <alignment horizontal="center"/>
    </xf>
    <xf numFmtId="0" fontId="0" fillId="0" borderId="31"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14" fontId="0" fillId="0" borderId="0" xfId="0" applyNumberFormat="1" applyAlignment="1">
      <alignment vertical="top" wrapText="1"/>
    </xf>
    <xf numFmtId="0" fontId="0" fillId="0" borderId="0" xfId="0" applyAlignment="1">
      <alignment horizontal="center" vertical="top" wrapText="1"/>
    </xf>
    <xf numFmtId="0" fontId="3" fillId="2" borderId="1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3" xfId="0" applyFont="1" applyFill="1" applyBorder="1" applyAlignment="1">
      <alignment horizontal="left"/>
    </xf>
    <xf numFmtId="0" fontId="1" fillId="2" borderId="0" xfId="0" applyFont="1" applyFill="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1" fillId="2" borderId="15" xfId="0" applyFont="1" applyFill="1" applyBorder="1" applyAlignment="1">
      <alignment horizontal="left"/>
    </xf>
    <xf numFmtId="0" fontId="1" fillId="2" borderId="16" xfId="0" applyFont="1" applyFill="1" applyBorder="1" applyAlignment="1">
      <alignment horizontal="left"/>
    </xf>
    <xf numFmtId="0" fontId="1" fillId="2" borderId="20" xfId="0" applyFont="1" applyFill="1" applyBorder="1" applyAlignment="1">
      <alignment horizontal="center"/>
    </xf>
    <xf numFmtId="0" fontId="1" fillId="2" borderId="21" xfId="0" applyFont="1" applyFill="1" applyBorder="1" applyAlignment="1">
      <alignment horizontal="center"/>
    </xf>
    <xf numFmtId="0" fontId="1" fillId="2" borderId="27" xfId="0" applyFont="1" applyFill="1" applyBorder="1" applyAlignment="1">
      <alignment horizontal="center"/>
    </xf>
    <xf numFmtId="0" fontId="1" fillId="2" borderId="28" xfId="0" applyFont="1" applyFill="1" applyBorder="1" applyAlignment="1">
      <alignment horizontal="center"/>
    </xf>
    <xf numFmtId="0" fontId="1" fillId="2" borderId="2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Open Bugs BY Priority</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231-451F-9612-4EC01384E933}"/>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231-451F-9612-4EC01384E933}"/>
              </c:ext>
            </c:extLst>
          </c:dPt>
          <c:dPt>
            <c:idx val="2"/>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231-451F-9612-4EC01384E933}"/>
              </c:ext>
            </c:extLst>
          </c:dPt>
          <c:dLbls>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5EBA1AEC-9EF7-4239-BEC3-FC3E5C9CB599}" type="CATEGORYNAME">
                      <a:rPr lang="en-US">
                        <a:solidFill>
                          <a:srgbClr val="FF0000"/>
                        </a:solidFill>
                      </a:rPr>
                      <a:pPr>
                        <a:defRPr/>
                      </a:pPr>
                      <a:t>[CATEGORY NAME]</a:t>
                    </a:fld>
                    <a:r>
                      <a:rPr lang="en-US" baseline="0">
                        <a:solidFill>
                          <a:srgbClr val="FF0000"/>
                        </a:solidFill>
                      </a:rPr>
                      <a:t>
</a:t>
                    </a:r>
                    <a:fld id="{C105F744-9F53-41C2-8E89-6E811E30BD1C}" type="PERCENTAGE">
                      <a:rPr lang="en-US" baseline="0">
                        <a:solidFill>
                          <a:srgbClr val="FF0000"/>
                        </a:solidFill>
                      </a:rPr>
                      <a:pPr>
                        <a:defRPr/>
                      </a:pPr>
                      <a:t>[PERCENTAGE]</a:t>
                    </a:fld>
                    <a:endParaRPr lang="en-US" baseline="0">
                      <a:solidFill>
                        <a:srgbClr val="FF00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231-451F-9612-4EC01384E933}"/>
                </c:ext>
              </c:extLst>
            </c:dLbl>
            <c:dLbl>
              <c:idx val="1"/>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AA3DA137-A8DB-4C43-9B51-6C59C160595E}" type="CATEGORYNAME">
                      <a:rPr lang="en-US">
                        <a:solidFill>
                          <a:schemeClr val="accent4"/>
                        </a:solidFill>
                      </a:rPr>
                      <a:pPr>
                        <a:defRPr>
                          <a:solidFill>
                            <a:schemeClr val="accent1"/>
                          </a:solidFill>
                        </a:defRPr>
                      </a:pPr>
                      <a:t>[CATEGORY NAME]</a:t>
                    </a:fld>
                    <a:r>
                      <a:rPr lang="en-US" baseline="0">
                        <a:solidFill>
                          <a:schemeClr val="accent4"/>
                        </a:solidFill>
                      </a:rPr>
                      <a:t>
</a:t>
                    </a:r>
                    <a:fld id="{E927DCB6-C6D6-46CE-BEE1-475BDC9112A4}" type="PERCENTAGE">
                      <a:rPr lang="en-US" baseline="0">
                        <a:solidFill>
                          <a:schemeClr val="accent4"/>
                        </a:solidFill>
                      </a:rPr>
                      <a:pPr>
                        <a:defRPr>
                          <a:solidFill>
                            <a:schemeClr val="accent1"/>
                          </a:solidFill>
                        </a:defRPr>
                      </a:pPr>
                      <a:t>[PERCENTAGE]</a:t>
                    </a:fld>
                    <a:endParaRPr lang="en-US" baseline="0">
                      <a:solidFill>
                        <a:schemeClr val="accent4"/>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231-451F-9612-4EC01384E933}"/>
                </c:ext>
              </c:extLst>
            </c:dLbl>
            <c:dLbl>
              <c:idx val="2"/>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2F06A49C-2DB7-4ED7-855A-B5F23DE27103}" type="CATEGORYNAME">
                      <a:rPr lang="en-US">
                        <a:solidFill>
                          <a:schemeClr val="accent1"/>
                        </a:solidFill>
                      </a:rPr>
                      <a:pPr>
                        <a:defRPr>
                          <a:solidFill>
                            <a:schemeClr val="accent1"/>
                          </a:solidFill>
                        </a:defRPr>
                      </a:pPr>
                      <a:t>[CATEGORY NAME]</a:t>
                    </a:fld>
                    <a:r>
                      <a:rPr lang="en-US" baseline="0">
                        <a:solidFill>
                          <a:schemeClr val="accent1"/>
                        </a:solidFill>
                      </a:rPr>
                      <a:t>
</a:t>
                    </a:r>
                    <a:fld id="{EC95015D-F98C-4A60-9229-56E5C518AC30}" type="PERCENTAGE">
                      <a:rPr lang="en-US" baseline="0">
                        <a:solidFill>
                          <a:schemeClr val="accent1"/>
                        </a:solidFill>
                      </a:rPr>
                      <a:pPr>
                        <a:defRPr>
                          <a:solidFill>
                            <a:schemeClr val="accent1"/>
                          </a:solidFill>
                        </a:defRPr>
                      </a:pPr>
                      <a:t>[PERCENTAGE]</a:t>
                    </a:fld>
                    <a:endParaRPr lang="en-US" baseline="0">
                      <a:solidFill>
                        <a:schemeClr val="accent1"/>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231-451F-9612-4EC01384E933}"/>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Sheet1!$F$7:$F$9</c:f>
              <c:strCache>
                <c:ptCount val="3"/>
                <c:pt idx="0">
                  <c:v>High</c:v>
                </c:pt>
                <c:pt idx="1">
                  <c:v>Medium</c:v>
                </c:pt>
                <c:pt idx="2">
                  <c:v>Low</c:v>
                </c:pt>
              </c:strCache>
            </c:strRef>
          </c:cat>
          <c:val>
            <c:numRef>
              <c:f>Sheet1!$G$7:$G$9</c:f>
              <c:numCache>
                <c:formatCode>General</c:formatCode>
                <c:ptCount val="3"/>
                <c:pt idx="0">
                  <c:v>1</c:v>
                </c:pt>
                <c:pt idx="1">
                  <c:v>2</c:v>
                </c:pt>
                <c:pt idx="2">
                  <c:v>0</c:v>
                </c:pt>
              </c:numCache>
            </c:numRef>
          </c:val>
          <c:extLst>
            <c:ext xmlns:c16="http://schemas.microsoft.com/office/drawing/2014/chart" uri="{C3380CC4-5D6E-409C-BE32-E72D297353CC}">
              <c16:uniqueId val="{00000000-610C-4225-ACCE-EA072B0A771B}"/>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222251</xdr:colOff>
      <xdr:row>0</xdr:row>
      <xdr:rowOff>0</xdr:rowOff>
    </xdr:from>
    <xdr:to>
      <xdr:col>6</xdr:col>
      <xdr:colOff>393701</xdr:colOff>
      <xdr:row>2</xdr:row>
      <xdr:rowOff>162886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283201" y="0"/>
          <a:ext cx="1949450" cy="531186"/>
        </a:xfrm>
        <a:prstGeom prst="rect">
          <a:avLst/>
        </a:prstGeom>
      </xdr:spPr>
    </xdr:pic>
    <xdr:clientData/>
  </xdr:twoCellAnchor>
  <xdr:twoCellAnchor>
    <xdr:from>
      <xdr:col>7</xdr:col>
      <xdr:colOff>200025</xdr:colOff>
      <xdr:row>0</xdr:row>
      <xdr:rowOff>74310</xdr:rowOff>
    </xdr:from>
    <xdr:to>
      <xdr:col>8</xdr:col>
      <xdr:colOff>2317074</xdr:colOff>
      <xdr:row>10</xdr:row>
      <xdr:rowOff>50801</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222250</xdr:colOff>
          <xdr:row>15</xdr:row>
          <xdr:rowOff>82550</xdr:rowOff>
        </xdr:from>
        <xdr:to>
          <xdr:col>11</xdr:col>
          <xdr:colOff>1714500</xdr:colOff>
          <xdr:row>15</xdr:row>
          <xdr:rowOff>1409700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11</xdr:col>
      <xdr:colOff>139700</xdr:colOff>
      <xdr:row>14</xdr:row>
      <xdr:rowOff>438151</xdr:rowOff>
    </xdr:from>
    <xdr:to>
      <xdr:col>11</xdr:col>
      <xdr:colOff>1911350</xdr:colOff>
      <xdr:row>14</xdr:row>
      <xdr:rowOff>1395423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3"/>
        <a:srcRect t="3939"/>
        <a:stretch>
          <a:fillRect/>
        </a:stretch>
      </xdr:blipFill>
      <xdr:spPr bwMode="auto">
        <a:xfrm>
          <a:off x="15005050" y="4838701"/>
          <a:ext cx="1771650" cy="95727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11</xdr:col>
      <xdr:colOff>67553</xdr:colOff>
      <xdr:row>13</xdr:row>
      <xdr:rowOff>283722</xdr:rowOff>
    </xdr:from>
    <xdr:to>
      <xdr:col>11</xdr:col>
      <xdr:colOff>1983368</xdr:colOff>
      <xdr:row>13</xdr:row>
      <xdr:rowOff>1284293</xdr:rowOff>
    </xdr:to>
    <xdr:pic>
      <xdr:nvPicPr>
        <xdr:cNvPr id="5" name="Picture 4">
          <a:extLst>
            <a:ext uri="{FF2B5EF4-FFF2-40B4-BE49-F238E27FC236}">
              <a16:creationId xmlns:a16="http://schemas.microsoft.com/office/drawing/2014/main" id="{5E78D35A-6BF5-460D-E78E-758B477D7383}"/>
            </a:ext>
          </a:extLst>
        </xdr:cNvPr>
        <xdr:cNvPicPr>
          <a:picLocks noChangeAspect="1"/>
        </xdr:cNvPicPr>
      </xdr:nvPicPr>
      <xdr:blipFill>
        <a:blip xmlns:r="http://schemas.openxmlformats.org/officeDocument/2006/relationships" r:embed="rId4"/>
        <a:stretch>
          <a:fillRect/>
        </a:stretch>
      </xdr:blipFill>
      <xdr:spPr>
        <a:xfrm>
          <a:off x="14936010" y="2952073"/>
          <a:ext cx="1915815" cy="1000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79E3-2AFC-49B9-B941-B15DC1A3F6F8}">
  <dimension ref="A1:U19"/>
  <sheetViews>
    <sheetView tabSelected="1" zoomScale="94" zoomScaleNormal="94" workbookViewId="0">
      <selection activeCell="C1" sqref="C1:D1"/>
    </sheetView>
  </sheetViews>
  <sheetFormatPr defaultRowHeight="14.5" x14ac:dyDescent="0.35"/>
  <cols>
    <col min="1" max="1" width="12.81640625" customWidth="1"/>
    <col min="2" max="2" width="14.7265625" customWidth="1"/>
    <col min="3" max="3" width="18.36328125" customWidth="1"/>
    <col min="4" max="4" width="26.54296875" customWidth="1"/>
    <col min="5" max="5" width="12.81640625" customWidth="1"/>
    <col min="6" max="6" width="12.6328125" customWidth="1"/>
    <col min="7" max="7" width="10.6328125" customWidth="1"/>
    <col min="8" max="8" width="12.81640625" customWidth="1"/>
    <col min="9" max="9" width="44.90625" customWidth="1"/>
    <col min="10" max="10" width="24.36328125" customWidth="1"/>
    <col min="11" max="11" width="22.1796875" customWidth="1"/>
    <col min="12" max="12" width="29.36328125" customWidth="1"/>
    <col min="13" max="13" width="17.81640625" customWidth="1"/>
    <col min="14" max="15" width="10.6328125" customWidth="1"/>
    <col min="16" max="16" width="13.6328125" customWidth="1"/>
    <col min="17" max="18" width="11.1796875" customWidth="1"/>
    <col min="19" max="19" width="15.08984375" customWidth="1"/>
    <col min="20" max="20" width="17.54296875" customWidth="1"/>
    <col min="21" max="21" width="18.7265625" customWidth="1"/>
  </cols>
  <sheetData>
    <row r="1" spans="1:21" x14ac:dyDescent="0.35">
      <c r="A1" s="30" t="s">
        <v>0</v>
      </c>
      <c r="B1" s="31"/>
      <c r="C1" s="34" t="s">
        <v>1</v>
      </c>
      <c r="D1" s="36"/>
      <c r="E1" s="34"/>
      <c r="F1" s="35"/>
      <c r="G1" s="36"/>
    </row>
    <row r="2" spans="1:21" x14ac:dyDescent="0.35">
      <c r="A2" s="32" t="s">
        <v>2</v>
      </c>
      <c r="B2" s="33"/>
      <c r="C2" s="37" t="s">
        <v>3</v>
      </c>
      <c r="D2" s="39"/>
      <c r="E2" s="37"/>
      <c r="F2" s="38"/>
      <c r="G2" s="39"/>
    </row>
    <row r="3" spans="1:21" ht="15" thickBot="1" x14ac:dyDescent="0.4">
      <c r="A3" s="49" t="s">
        <v>61</v>
      </c>
      <c r="B3" s="50"/>
      <c r="C3" s="40" t="s">
        <v>58</v>
      </c>
      <c r="D3" s="42"/>
      <c r="E3" s="40"/>
      <c r="F3" s="41"/>
      <c r="G3" s="42"/>
    </row>
    <row r="4" spans="1:21" ht="15" thickBot="1" x14ac:dyDescent="0.4">
      <c r="A4" s="5"/>
    </row>
    <row r="5" spans="1:21" ht="15" thickBot="1" x14ac:dyDescent="0.4">
      <c r="A5" s="53" t="s">
        <v>57</v>
      </c>
      <c r="B5" s="54"/>
      <c r="C5" s="54"/>
      <c r="D5" s="55"/>
      <c r="F5" s="51" t="s">
        <v>53</v>
      </c>
      <c r="G5" s="52"/>
    </row>
    <row r="6" spans="1:21" x14ac:dyDescent="0.35">
      <c r="A6" s="15"/>
      <c r="B6" s="14" t="s">
        <v>42</v>
      </c>
      <c r="C6" s="14" t="s">
        <v>55</v>
      </c>
      <c r="D6" s="16" t="s">
        <v>56</v>
      </c>
      <c r="F6" s="8" t="s">
        <v>7</v>
      </c>
      <c r="G6" s="9" t="s">
        <v>54</v>
      </c>
    </row>
    <row r="7" spans="1:21" x14ac:dyDescent="0.35">
      <c r="A7" s="17" t="s">
        <v>58</v>
      </c>
      <c r="B7" s="19">
        <f>COUNTIFS(N:N,"Open",R:R,"Sprint 1")</f>
        <v>3</v>
      </c>
      <c r="C7" s="19">
        <f>COUNTIFS(N:N,"Fixed/Retest",R:R,"Sprint 1")</f>
        <v>0</v>
      </c>
      <c r="D7" s="20">
        <f>COUNTIFS(N:N,"Closed",R:R,"Sprint 1")</f>
        <v>0</v>
      </c>
      <c r="F7" s="10" t="s">
        <v>40</v>
      </c>
      <c r="G7" s="11">
        <f>COUNTIFS(N:N, "Open", F:F, "High")</f>
        <v>1</v>
      </c>
    </row>
    <row r="8" spans="1:21" ht="15" thickBot="1" x14ac:dyDescent="0.4">
      <c r="A8" s="18" t="s">
        <v>59</v>
      </c>
      <c r="B8" s="21"/>
      <c r="C8" s="21"/>
      <c r="D8" s="22"/>
      <c r="F8" s="10" t="s">
        <v>30</v>
      </c>
      <c r="G8" s="11">
        <f>COUNTIFS(N:N, "Open", F:F, "Medium")</f>
        <v>2</v>
      </c>
    </row>
    <row r="9" spans="1:21" ht="15" thickBot="1" x14ac:dyDescent="0.4">
      <c r="F9" s="12" t="s">
        <v>50</v>
      </c>
      <c r="G9" s="13">
        <f>COUNTIFS(N:N, "Open", F:F, "Low")</f>
        <v>0</v>
      </c>
      <c r="S9" s="3"/>
    </row>
    <row r="11" spans="1:21" ht="15" thickBot="1" x14ac:dyDescent="0.4">
      <c r="A11" s="5"/>
    </row>
    <row r="12" spans="1:21" s="2" customFormat="1" ht="19.5" customHeight="1" x14ac:dyDescent="0.35">
      <c r="A12" s="6" t="s">
        <v>17</v>
      </c>
      <c r="B12" s="25" t="s">
        <v>18</v>
      </c>
      <c r="C12" s="26"/>
      <c r="D12" s="26"/>
      <c r="E12" s="26"/>
      <c r="F12" s="46"/>
      <c r="G12" s="47" t="s">
        <v>8</v>
      </c>
      <c r="H12" s="48"/>
      <c r="I12" s="43" t="s">
        <v>19</v>
      </c>
      <c r="J12" s="44"/>
      <c r="K12" s="44"/>
      <c r="L12" s="44"/>
      <c r="M12" s="45"/>
      <c r="N12" s="25" t="s">
        <v>20</v>
      </c>
      <c r="O12" s="26"/>
      <c r="P12" s="26"/>
      <c r="Q12" s="26"/>
      <c r="R12" s="26"/>
      <c r="S12" s="27" t="s">
        <v>73</v>
      </c>
      <c r="T12" s="28"/>
      <c r="U12" s="29"/>
    </row>
    <row r="13" spans="1:21" s="1" customFormat="1" ht="29" customHeight="1" x14ac:dyDescent="0.35">
      <c r="A13" s="4" t="s">
        <v>29</v>
      </c>
      <c r="B13" s="4" t="s">
        <v>21</v>
      </c>
      <c r="C13" s="4" t="s">
        <v>5</v>
      </c>
      <c r="D13" s="4" t="s">
        <v>4</v>
      </c>
      <c r="E13" s="4" t="s">
        <v>6</v>
      </c>
      <c r="F13" s="4" t="s">
        <v>7</v>
      </c>
      <c r="G13" s="4" t="s">
        <v>24</v>
      </c>
      <c r="H13" s="4" t="s">
        <v>13</v>
      </c>
      <c r="I13" s="4" t="s">
        <v>9</v>
      </c>
      <c r="J13" s="4" t="s">
        <v>10</v>
      </c>
      <c r="K13" s="4" t="s">
        <v>11</v>
      </c>
      <c r="L13" s="4" t="s">
        <v>12</v>
      </c>
      <c r="M13" s="4" t="s">
        <v>27</v>
      </c>
      <c r="N13" s="4" t="s">
        <v>28</v>
      </c>
      <c r="O13" s="4" t="s">
        <v>15</v>
      </c>
      <c r="P13" s="4" t="s">
        <v>16</v>
      </c>
      <c r="Q13" s="4" t="s">
        <v>14</v>
      </c>
      <c r="R13" s="4" t="s">
        <v>60</v>
      </c>
      <c r="S13" s="4" t="s">
        <v>70</v>
      </c>
      <c r="T13" s="4" t="s">
        <v>71</v>
      </c>
      <c r="U13" s="4" t="s">
        <v>72</v>
      </c>
    </row>
    <row r="14" spans="1:21" s="7" customFormat="1" ht="145" x14ac:dyDescent="0.35">
      <c r="A14" s="7" t="s">
        <v>44</v>
      </c>
      <c r="B14" s="7" t="s">
        <v>22</v>
      </c>
      <c r="C14" s="7" t="s">
        <v>23</v>
      </c>
      <c r="D14" s="7" t="s">
        <v>69</v>
      </c>
      <c r="E14" s="7" t="s">
        <v>39</v>
      </c>
      <c r="F14" s="7" t="s">
        <v>40</v>
      </c>
      <c r="G14" s="7" t="s">
        <v>25</v>
      </c>
      <c r="H14" s="7" t="s">
        <v>38</v>
      </c>
      <c r="I14" s="7" t="s">
        <v>37</v>
      </c>
      <c r="J14" s="7" t="s">
        <v>36</v>
      </c>
      <c r="K14" s="7" t="s">
        <v>35</v>
      </c>
      <c r="M14" s="7" t="s">
        <v>49</v>
      </c>
      <c r="N14" s="7" t="s">
        <v>42</v>
      </c>
      <c r="O14" s="7" t="s">
        <v>43</v>
      </c>
      <c r="Q14" s="23">
        <v>45920</v>
      </c>
      <c r="R14" s="7" t="s">
        <v>58</v>
      </c>
    </row>
    <row r="15" spans="1:21" s="7" customFormat="1" ht="145" x14ac:dyDescent="0.35">
      <c r="A15" s="7" t="s">
        <v>45</v>
      </c>
      <c r="B15" s="7" t="s">
        <v>51</v>
      </c>
      <c r="C15" s="7" t="s">
        <v>52</v>
      </c>
      <c r="D15" s="7" t="s">
        <v>34</v>
      </c>
      <c r="E15" s="7" t="s">
        <v>41</v>
      </c>
      <c r="F15" s="7" t="s">
        <v>30</v>
      </c>
      <c r="G15" s="7" t="s">
        <v>25</v>
      </c>
      <c r="H15" s="7" t="s">
        <v>26</v>
      </c>
      <c r="I15" s="7" t="s">
        <v>31</v>
      </c>
      <c r="J15" s="7" t="s">
        <v>32</v>
      </c>
      <c r="K15" s="7" t="s">
        <v>33</v>
      </c>
      <c r="M15" s="7" t="s">
        <v>48</v>
      </c>
      <c r="N15" s="7" t="s">
        <v>42</v>
      </c>
      <c r="O15" s="7" t="s">
        <v>43</v>
      </c>
      <c r="Q15" s="23">
        <v>45920</v>
      </c>
      <c r="R15" s="7" t="s">
        <v>58</v>
      </c>
      <c r="S15" s="24" t="s">
        <v>75</v>
      </c>
      <c r="T15" s="24" t="s">
        <v>74</v>
      </c>
      <c r="U15" s="24" t="s">
        <v>76</v>
      </c>
    </row>
    <row r="16" spans="1:21" s="7" customFormat="1" ht="116" x14ac:dyDescent="0.35">
      <c r="A16" s="7" t="s">
        <v>46</v>
      </c>
      <c r="B16" s="7" t="s">
        <v>67</v>
      </c>
      <c r="C16" s="7" t="s">
        <v>66</v>
      </c>
      <c r="D16" s="7" t="s">
        <v>68</v>
      </c>
      <c r="E16" s="7" t="s">
        <v>41</v>
      </c>
      <c r="F16" s="7" t="s">
        <v>30</v>
      </c>
      <c r="G16" s="7" t="s">
        <v>25</v>
      </c>
      <c r="H16" s="7" t="s">
        <v>62</v>
      </c>
      <c r="I16" s="7" t="s">
        <v>63</v>
      </c>
      <c r="J16" s="7" t="s">
        <v>65</v>
      </c>
      <c r="K16" s="7" t="s">
        <v>64</v>
      </c>
      <c r="M16" s="7" t="s">
        <v>47</v>
      </c>
      <c r="N16" s="7" t="s">
        <v>42</v>
      </c>
      <c r="O16" s="7" t="s">
        <v>43</v>
      </c>
      <c r="Q16" s="23">
        <v>45920</v>
      </c>
      <c r="R16" s="7" t="s">
        <v>58</v>
      </c>
    </row>
    <row r="19" spans="2:2" x14ac:dyDescent="0.35">
      <c r="B19" s="3"/>
    </row>
  </sheetData>
  <mergeCells count="14">
    <mergeCell ref="N12:R12"/>
    <mergeCell ref="S12:U12"/>
    <mergeCell ref="A1:B1"/>
    <mergeCell ref="A2:B2"/>
    <mergeCell ref="E1:G3"/>
    <mergeCell ref="I12:M12"/>
    <mergeCell ref="B12:F12"/>
    <mergeCell ref="C1:D1"/>
    <mergeCell ref="C2:D2"/>
    <mergeCell ref="C3:D3"/>
    <mergeCell ref="G12:H12"/>
    <mergeCell ref="A3:B3"/>
    <mergeCell ref="F5:G5"/>
    <mergeCell ref="A5:D5"/>
  </mergeCells>
  <phoneticPr fontId="5"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Bitmap Image" shapeId="1025" r:id="rId4">
          <objectPr defaultSize="0" autoPict="0" r:id="rId5">
            <anchor moveWithCells="1">
              <from>
                <xdr:col>11</xdr:col>
                <xdr:colOff>222250</xdr:colOff>
                <xdr:row>15</xdr:row>
                <xdr:rowOff>82550</xdr:rowOff>
              </from>
              <to>
                <xdr:col>11</xdr:col>
                <xdr:colOff>1714500</xdr:colOff>
                <xdr:row>15</xdr:row>
                <xdr:rowOff>1409700</xdr:rowOff>
              </to>
            </anchor>
          </objectPr>
        </oleObject>
      </mc:Choice>
      <mc:Fallback>
        <oleObject progId="Bitmap Image"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prasikha priyadarshini</dc:creator>
  <cp:lastModifiedBy>prasikha priyadarshini</cp:lastModifiedBy>
  <dcterms:created xsi:type="dcterms:W3CDTF">2025-09-19T19:19:38Z</dcterms:created>
  <dcterms:modified xsi:type="dcterms:W3CDTF">2025-09-20T23:34:08Z</dcterms:modified>
</cp:coreProperties>
</file>