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PT_taxCalculator_Data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D13" i="1" l="1"/>
  <c r="D12" i="1"/>
  <c r="C13" i="1"/>
  <c r="C12" i="1"/>
  <c r="B13" i="1"/>
  <c r="B12" i="1"/>
  <c r="C10" i="1" l="1"/>
  <c r="F13" i="1" l="1"/>
  <c r="E13" i="1"/>
  <c r="F14" i="1"/>
  <c r="F10" i="1"/>
  <c r="F12" i="1" s="1"/>
  <c r="E14" i="1"/>
  <c r="E10" i="1"/>
  <c r="E12" i="1"/>
  <c r="D14" i="1"/>
  <c r="C14" i="1"/>
  <c r="B14" i="1"/>
  <c r="D6" i="1" l="1"/>
  <c r="C6" i="1"/>
  <c r="D10" i="1"/>
  <c r="B10" i="1"/>
  <c r="B6" i="1"/>
  <c r="D11" i="2" l="1"/>
  <c r="D16" i="2" s="1"/>
  <c r="C11" i="2"/>
  <c r="C16" i="2" s="1"/>
  <c r="B16" i="2" l="1"/>
  <c r="B11" i="2"/>
</calcChain>
</file>

<file path=xl/sharedStrings.xml><?xml version="1.0" encoding="utf-8"?>
<sst xmlns="http://schemas.openxmlformats.org/spreadsheetml/2006/main" count="65" uniqueCount="50">
  <si>
    <t>#KEY</t>
  </si>
  <si>
    <t>pt_selectOrgName_Data</t>
  </si>
  <si>
    <t>Bhagalpur Municipal Corporation</t>
  </si>
  <si>
    <t>pt_selectPropType_Data</t>
  </si>
  <si>
    <t>pt_selectRoadType_Data</t>
  </si>
  <si>
    <t>Principal Main Road</t>
  </si>
  <si>
    <t>pt_selectWaterTaxType_Data</t>
  </si>
  <si>
    <t>Supply Water</t>
  </si>
  <si>
    <t>pt_enterTaxableVacantLandArea_Data</t>
  </si>
  <si>
    <t>pt_selectUsageType_Data</t>
  </si>
  <si>
    <t>Residential</t>
  </si>
  <si>
    <t>pt_selectConstructionClass_Data</t>
  </si>
  <si>
    <t>Pucca building with RCC Roof</t>
  </si>
  <si>
    <t>pt_selectUsageFactor_Data</t>
  </si>
  <si>
    <t>pt_selectOccupancyFactor_Data</t>
  </si>
  <si>
    <t>Self-Occupied</t>
  </si>
  <si>
    <t>pt_enterBuiltupArea_Data</t>
  </si>
  <si>
    <t>#TC1</t>
  </si>
  <si>
    <t>Hotels</t>
  </si>
  <si>
    <t>Commercial / Industrial</t>
  </si>
  <si>
    <t>#TC2</t>
  </si>
  <si>
    <t>#TC3</t>
  </si>
  <si>
    <t>Others</t>
  </si>
  <si>
    <t>Cinema Houses</t>
  </si>
  <si>
    <t>pt_TCUsageType_Data</t>
  </si>
  <si>
    <t>TCratableAreaForRes</t>
  </si>
  <si>
    <t>TCannualRatableValueForRes</t>
  </si>
  <si>
    <t>TCannualTaxRes</t>
  </si>
  <si>
    <t>TCratableAreaForNonRes</t>
  </si>
  <si>
    <t>TCannualRatableValueForNonRes</t>
  </si>
  <si>
    <t>TCannualTaxNonRes</t>
  </si>
  <si>
    <t>Vacant Land</t>
  </si>
  <si>
    <t>1,1</t>
  </si>
  <si>
    <t>3,3</t>
  </si>
  <si>
    <t>2,2</t>
  </si>
  <si>
    <t>Main Road</t>
  </si>
  <si>
    <t>Other Road</t>
  </si>
  <si>
    <t>Rate</t>
  </si>
  <si>
    <t>pt_vacantLandTax_Data</t>
  </si>
  <si>
    <t>pt_totPropTax_Data</t>
  </si>
  <si>
    <t>Pt_totPayablePTax_Data</t>
  </si>
  <si>
    <t>Own Boring</t>
  </si>
  <si>
    <t>Both</t>
  </si>
  <si>
    <t>Already Paid</t>
  </si>
  <si>
    <t>Not Applicable</t>
  </si>
  <si>
    <t>TC1 - Vacant Land</t>
  </si>
  <si>
    <t>TC4 - Vacant Land</t>
  </si>
  <si>
    <t>TC5 - Vacant Land</t>
  </si>
  <si>
    <t>TC3 - Vacant Land</t>
  </si>
  <si>
    <t>TC2 - Vacant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</si>
</sst>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A14" sqref="A14"/>
    </sheetView>
  </sheetViews>
  <sheetFormatPr defaultRowHeight="15" x14ac:dyDescent="0.25"/>
  <cols>
    <col min="1" max="1" width="35.7109375" bestFit="1" customWidth="1"/>
    <col min="2" max="2" width="33.85546875" bestFit="1" customWidth="1"/>
    <col min="3" max="5" width="32.7109375" bestFit="1" customWidth="1"/>
    <col min="6" max="6" width="16.42578125" bestFit="1" customWidth="1"/>
  </cols>
  <sheetData>
    <row r="1" spans="1:6" x14ac:dyDescent="0.25">
      <c r="A1" t="s">
        <v>0</v>
      </c>
      <c r="B1" t="s">
        <v>45</v>
      </c>
      <c r="C1" t="s">
        <v>49</v>
      </c>
      <c r="D1" t="s">
        <v>48</v>
      </c>
      <c r="E1" t="s">
        <v>46</v>
      </c>
      <c r="F1" t="s">
        <v>47</v>
      </c>
    </row>
    <row r="2" spans="1:6" x14ac:dyDescent="0.25">
      <c r="A2" s="1" t="s">
        <v>1</v>
      </c>
      <c r="B2" s="2" t="s">
        <v>2</v>
      </c>
      <c r="C2" s="2" t="s">
        <v>2</v>
      </c>
      <c r="D2" s="2" t="s">
        <v>2</v>
      </c>
      <c r="E2" s="2" t="s">
        <v>2</v>
      </c>
    </row>
    <row r="3" spans="1:6" x14ac:dyDescent="0.25">
      <c r="A3" t="s">
        <v>3</v>
      </c>
      <c r="B3" s="4" t="s">
        <v>31</v>
      </c>
      <c r="C3" s="2" t="s">
        <v>31</v>
      </c>
      <c r="D3" s="2" t="s">
        <v>31</v>
      </c>
      <c r="E3" s="2" t="s">
        <v>31</v>
      </c>
    </row>
    <row r="4" spans="1:6" x14ac:dyDescent="0.25">
      <c r="A4" t="s">
        <v>4</v>
      </c>
      <c r="B4" s="2" t="s">
        <v>5</v>
      </c>
      <c r="C4" s="2" t="s">
        <v>35</v>
      </c>
      <c r="D4" s="2" t="s">
        <v>36</v>
      </c>
      <c r="E4" s="2" t="s">
        <v>36</v>
      </c>
    </row>
    <row r="5" spans="1:6" x14ac:dyDescent="0.25">
      <c r="A5" t="s">
        <v>6</v>
      </c>
      <c r="B5" s="2" t="s">
        <v>7</v>
      </c>
      <c r="C5" s="2" t="s">
        <v>41</v>
      </c>
      <c r="D5" s="2" t="s">
        <v>42</v>
      </c>
      <c r="E5" s="2" t="s">
        <v>43</v>
      </c>
      <c r="F5" s="2" t="s">
        <v>44</v>
      </c>
    </row>
    <row r="6" spans="1:6" x14ac:dyDescent="0.25">
      <c r="A6" t="s">
        <v>8</v>
      </c>
      <c r="B6" s="3" t="str">
        <f>TEXT("200","0")</f>
        <v>200</v>
      </c>
      <c r="C6" s="3" t="str">
        <f>TEXT("300","0")</f>
        <v>300</v>
      </c>
      <c r="D6" s="3" t="str">
        <f>TEXT("400","0")</f>
        <v>400</v>
      </c>
      <c r="E6" s="3">
        <v>500</v>
      </c>
      <c r="F6" s="3">
        <v>600</v>
      </c>
    </row>
    <row r="8" spans="1:6" x14ac:dyDescent="0.25">
      <c r="A8" t="s">
        <v>24</v>
      </c>
      <c r="B8" t="s">
        <v>32</v>
      </c>
      <c r="C8" t="s">
        <v>34</v>
      </c>
      <c r="D8" t="s">
        <v>33</v>
      </c>
      <c r="E8" t="s">
        <v>33</v>
      </c>
      <c r="F8" t="s">
        <v>33</v>
      </c>
    </row>
    <row r="10" spans="1:6" x14ac:dyDescent="0.25">
      <c r="A10" t="s">
        <v>37</v>
      </c>
      <c r="B10" s="1" t="str">
        <f>TEXT("0.46","0.00")</f>
        <v>0.46</v>
      </c>
      <c r="C10" s="1" t="str">
        <f>TEXT("0.38","0.00")</f>
        <v>0.38</v>
      </c>
      <c r="D10" s="1" t="str">
        <f>TEXT("0.28","0.00")</f>
        <v>0.28</v>
      </c>
      <c r="E10" s="1" t="str">
        <f>TEXT("0.28","0.00")</f>
        <v>0.28</v>
      </c>
      <c r="F10" s="1" t="str">
        <f>TEXT("0.28","0.00")</f>
        <v>0.28</v>
      </c>
    </row>
    <row r="12" spans="1:6" x14ac:dyDescent="0.25">
      <c r="A12" t="s">
        <v>38</v>
      </c>
      <c r="B12" t="str">
        <f>TEXT(B6*B10,"0")</f>
        <v>92</v>
      </c>
      <c r="C12" t="str">
        <f>TEXT(C6*C10,"0")</f>
        <v>114</v>
      </c>
      <c r="D12" t="str">
        <f>TEXT(D6*D10,"0")</f>
        <v>112</v>
      </c>
      <c r="E12" t="str">
        <f>TEXT(E6*E10,"0.00")</f>
        <v>140.00</v>
      </c>
      <c r="F12" t="str">
        <f>TEXT(F6*F10,"0.00")</f>
        <v>168.00</v>
      </c>
    </row>
    <row r="13" spans="1:6" x14ac:dyDescent="0.25">
      <c r="A13" t="s">
        <v>39</v>
      </c>
      <c r="B13" t="str">
        <f>TEXT(B6*B10,"0")</f>
        <v>92</v>
      </c>
      <c r="C13" t="str">
        <f>TEXT(C6*C10,"0")</f>
        <v>114</v>
      </c>
      <c r="D13" t="str">
        <f>TEXT(D6*D10,"0")</f>
        <v>112</v>
      </c>
      <c r="E13" t="str">
        <f t="shared" ref="C13:F13" si="0">TEXT(E6*E10,"0.00")</f>
        <v>140.00</v>
      </c>
      <c r="F13" t="str">
        <f t="shared" si="0"/>
        <v>168.00</v>
      </c>
    </row>
    <row r="14" spans="1:6" x14ac:dyDescent="0.25">
      <c r="A14" t="s">
        <v>40</v>
      </c>
      <c r="B14" t="str">
        <f>TEXT(IF(B5="Supply Water", 1214, IF(B5="Own Boring", 500, IF(B5="Both",1714, IF(B5="Already Paid ",0,IF(B5="Not Applicable",0,))))),"0")</f>
        <v>1214</v>
      </c>
      <c r="C14" t="str">
        <f>TEXT(IF(C5="Supply Water", 1214, IF(C5="Own Boring", 500, IF(C5="Both",1714, IF(C5="Already Paid ",0,IF(C5="Not Applicable",0,))))),"0")</f>
        <v>500</v>
      </c>
      <c r="D14" t="str">
        <f>TEXT(IF(D5="Supply Water", 1214, IF(D5="Own Boring", 500, IF(D5="Both",1714, IF(D5="Already Paid ",0,IF(D5="Not Applicable",0,))))),"0")</f>
        <v>1714</v>
      </c>
      <c r="E14" t="str">
        <f>TEXT(IF(E5="Supply Water", 1214, IF(E5="Own Boring", 500, IF(E5="Both",1714, IF(E5="Already Paid ",0,IF(E5="Not Applicable",0,))))),"0")</f>
        <v>0</v>
      </c>
      <c r="F14" t="str">
        <f>TEXT(IF(F5="Supply Water", 1214, IF(F5="Own Boring", 500, IF(F5="Both",1714, IF(F5="Already Paid ",0,IF(F5="Not Applicable",0,))))),"0")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1" sqref="B11"/>
    </sheetView>
  </sheetViews>
  <sheetFormatPr defaultRowHeight="15" x14ac:dyDescent="0.25"/>
  <cols>
    <col min="1" max="1" width="30.5703125" bestFit="1" customWidth="1"/>
    <col min="2" max="4" width="29.7109375" bestFit="1" customWidth="1"/>
  </cols>
  <sheetData>
    <row r="1" spans="1:4" x14ac:dyDescent="0.25">
      <c r="A1" t="s">
        <v>0</v>
      </c>
      <c r="B1" t="s">
        <v>17</v>
      </c>
      <c r="C1" t="s">
        <v>20</v>
      </c>
      <c r="D1" t="s">
        <v>21</v>
      </c>
    </row>
    <row r="2" spans="1:4" x14ac:dyDescent="0.25">
      <c r="A2" t="s">
        <v>9</v>
      </c>
      <c r="B2" s="2" t="s">
        <v>10</v>
      </c>
      <c r="C2" s="2" t="s">
        <v>19</v>
      </c>
      <c r="D2" s="2" t="s">
        <v>22</v>
      </c>
    </row>
    <row r="3" spans="1:4" x14ac:dyDescent="0.25">
      <c r="A3" t="s">
        <v>11</v>
      </c>
      <c r="B3" s="2" t="s">
        <v>12</v>
      </c>
      <c r="C3" s="2" t="s">
        <v>12</v>
      </c>
      <c r="D3" s="2" t="s">
        <v>12</v>
      </c>
    </row>
    <row r="4" spans="1:4" x14ac:dyDescent="0.25">
      <c r="A4" t="s">
        <v>13</v>
      </c>
      <c r="B4" s="2" t="s">
        <v>10</v>
      </c>
      <c r="C4" s="2" t="s">
        <v>18</v>
      </c>
      <c r="D4" s="2" t="s">
        <v>23</v>
      </c>
    </row>
    <row r="5" spans="1:4" x14ac:dyDescent="0.25">
      <c r="A5" t="s">
        <v>14</v>
      </c>
      <c r="B5" s="2" t="s">
        <v>15</v>
      </c>
      <c r="C5" s="2" t="s">
        <v>15</v>
      </c>
      <c r="D5" s="2" t="s">
        <v>15</v>
      </c>
    </row>
    <row r="6" spans="1:4" x14ac:dyDescent="0.25">
      <c r="A6" t="s">
        <v>16</v>
      </c>
      <c r="B6" s="3">
        <v>1000</v>
      </c>
      <c r="C6" s="3">
        <v>2000</v>
      </c>
      <c r="D6">
        <v>3000</v>
      </c>
    </row>
    <row r="11" spans="1:4" x14ac:dyDescent="0.25">
      <c r="A11" t="s">
        <v>25</v>
      </c>
      <c r="B11" t="str">
        <f>TEXT(B6*70/100,"0.00")</f>
        <v>700.00</v>
      </c>
      <c r="C11" t="str">
        <f>TEXT(C6*70/100,"0.00")</f>
        <v>1400.00</v>
      </c>
      <c r="D11" t="str">
        <f>TEXT(D6*70/100,"0.00")</f>
        <v>2100.00</v>
      </c>
    </row>
    <row r="12" spans="1:4" x14ac:dyDescent="0.25">
      <c r="A12" t="s">
        <v>26</v>
      </c>
    </row>
    <row r="13" spans="1:4" x14ac:dyDescent="0.25">
      <c r="A13" t="s">
        <v>27</v>
      </c>
    </row>
    <row r="16" spans="1:4" x14ac:dyDescent="0.25">
      <c r="A16" t="s">
        <v>28</v>
      </c>
      <c r="B16" t="str">
        <f>TEXT(B11*80/100,"0.00")</f>
        <v>560.00</v>
      </c>
      <c r="C16" t="str">
        <f>TEXT(C11*80/100,"0.00")</f>
        <v>1120.00</v>
      </c>
      <c r="D16" t="str">
        <f>TEXT(D11*80/100,"0.00")</f>
        <v>1680.00</v>
      </c>
    </row>
    <row r="17" spans="1:1" x14ac:dyDescent="0.25">
      <c r="A17" t="s">
        <v>29</v>
      </c>
    </row>
    <row r="18" spans="1:1" x14ac:dyDescent="0.25">
      <c r="A18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PT_taxCalculator_Data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2017-04-03T13:59:17Z</dcterms:modified>
</cp:coreProperties>
</file>