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S:\USERDATA\Swapnil\MI_clockin_out\Clock_In_test\app\"/>
    </mc:Choice>
  </mc:AlternateContent>
  <xr:revisionPtr revIDLastSave="0" documentId="8_{F0D7FBE4-E816-492E-8725-A7FDD9F18A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NISHED JOBS" sheetId="2" r:id="rId2"/>
  </sheets>
  <calcPr calcId="181029"/>
</workbook>
</file>

<file path=xl/calcChain.xml><?xml version="1.0" encoding="utf-8"?>
<calcChain xmlns="http://schemas.openxmlformats.org/spreadsheetml/2006/main">
  <c r="AD16" i="2" l="1"/>
  <c r="AC16" i="2"/>
  <c r="AB16" i="2"/>
  <c r="AA16" i="2"/>
  <c r="Z16" i="2"/>
  <c r="Y16" i="2"/>
  <c r="O16" i="2"/>
  <c r="AD10" i="2"/>
  <c r="AC10" i="2"/>
  <c r="AB10" i="2"/>
  <c r="AA10" i="2"/>
  <c r="Z10" i="2"/>
  <c r="Y10" i="2"/>
  <c r="O10" i="2"/>
  <c r="AD9" i="2"/>
  <c r="AC9" i="2"/>
  <c r="AB9" i="2"/>
  <c r="AA9" i="2"/>
  <c r="Z9" i="2"/>
  <c r="Y9" i="2"/>
  <c r="O9" i="2"/>
  <c r="AD186" i="1"/>
  <c r="AC186" i="1"/>
  <c r="AB186" i="1"/>
  <c r="AA186" i="1"/>
  <c r="Z186" i="1"/>
  <c r="Y186" i="1"/>
  <c r="O186" i="1"/>
  <c r="AD185" i="1"/>
  <c r="AC185" i="1"/>
  <c r="AB185" i="1"/>
  <c r="AA185" i="1"/>
  <c r="Z185" i="1"/>
  <c r="Y185" i="1"/>
  <c r="O185" i="1"/>
  <c r="AD184" i="1"/>
  <c r="AC184" i="1"/>
  <c r="AB184" i="1"/>
  <c r="AA184" i="1"/>
  <c r="Z184" i="1"/>
  <c r="Y184" i="1"/>
  <c r="O184" i="1"/>
  <c r="AD183" i="1"/>
  <c r="AC183" i="1"/>
  <c r="AB183" i="1"/>
  <c r="AA183" i="1"/>
  <c r="Z183" i="1"/>
  <c r="Y183" i="1"/>
  <c r="O183" i="1"/>
  <c r="AD182" i="1"/>
  <c r="AC182" i="1"/>
  <c r="AB182" i="1"/>
  <c r="AA182" i="1"/>
  <c r="Z182" i="1"/>
  <c r="Y182" i="1"/>
  <c r="O182" i="1"/>
  <c r="AD181" i="1"/>
  <c r="AC181" i="1"/>
  <c r="AB181" i="1"/>
  <c r="AA181" i="1"/>
  <c r="Z181" i="1"/>
  <c r="Y181" i="1"/>
  <c r="O181" i="1"/>
  <c r="AD180" i="1"/>
  <c r="AC180" i="1"/>
  <c r="AB180" i="1"/>
  <c r="AA180" i="1"/>
  <c r="Z180" i="1"/>
  <c r="Y180" i="1"/>
  <c r="O180" i="1"/>
  <c r="AD179" i="1"/>
  <c r="AC179" i="1"/>
  <c r="AB179" i="1"/>
  <c r="AA179" i="1"/>
  <c r="Z179" i="1"/>
  <c r="Y179" i="1"/>
  <c r="O179" i="1"/>
  <c r="AD178" i="1"/>
  <c r="AC178" i="1"/>
  <c r="AB178" i="1"/>
  <c r="AA178" i="1"/>
  <c r="Z178" i="1"/>
  <c r="Y178" i="1"/>
  <c r="O178" i="1"/>
  <c r="AD177" i="1"/>
  <c r="AC177" i="1"/>
  <c r="AB177" i="1"/>
  <c r="AA177" i="1"/>
  <c r="Z177" i="1"/>
  <c r="Y177" i="1"/>
  <c r="O177" i="1"/>
  <c r="AD176" i="1"/>
  <c r="AC176" i="1"/>
  <c r="AB176" i="1"/>
  <c r="AA176" i="1"/>
  <c r="Z176" i="1"/>
  <c r="Y176" i="1"/>
  <c r="O176" i="1"/>
  <c r="AD175" i="1"/>
  <c r="AC175" i="1"/>
  <c r="AB175" i="1"/>
  <c r="AA175" i="1"/>
  <c r="Z175" i="1"/>
  <c r="Y175" i="1"/>
  <c r="O175" i="1"/>
  <c r="AD174" i="1"/>
  <c r="AC174" i="1"/>
  <c r="AB174" i="1"/>
  <c r="AA174" i="1"/>
  <c r="Z174" i="1"/>
  <c r="Y174" i="1"/>
  <c r="O174" i="1"/>
  <c r="AD173" i="1"/>
  <c r="AC173" i="1"/>
  <c r="AB173" i="1"/>
  <c r="AA173" i="1"/>
  <c r="Z173" i="1"/>
  <c r="Y173" i="1"/>
  <c r="O173" i="1"/>
  <c r="AD172" i="1"/>
  <c r="AC172" i="1"/>
  <c r="AB172" i="1"/>
  <c r="AA172" i="1"/>
  <c r="Z172" i="1"/>
  <c r="Y172" i="1"/>
  <c r="O172" i="1"/>
  <c r="AD171" i="1"/>
  <c r="AC171" i="1"/>
  <c r="AB171" i="1"/>
  <c r="AA171" i="1"/>
  <c r="Z171" i="1"/>
  <c r="Y171" i="1"/>
  <c r="O171" i="1"/>
  <c r="AD170" i="1"/>
  <c r="AC170" i="1"/>
  <c r="AB170" i="1"/>
  <c r="AA170" i="1"/>
  <c r="Z170" i="1"/>
  <c r="Y170" i="1"/>
  <c r="O170" i="1"/>
  <c r="AD169" i="1"/>
  <c r="AC169" i="1"/>
  <c r="AB169" i="1"/>
  <c r="AA169" i="1"/>
  <c r="Z169" i="1"/>
  <c r="Y169" i="1"/>
  <c r="O169" i="1"/>
  <c r="AD168" i="1"/>
  <c r="AC168" i="1"/>
  <c r="AB168" i="1"/>
  <c r="AA168" i="1"/>
  <c r="Z168" i="1"/>
  <c r="Y168" i="1"/>
  <c r="O168" i="1"/>
  <c r="AD167" i="1"/>
  <c r="AC167" i="1"/>
  <c r="AB167" i="1"/>
  <c r="AA167" i="1"/>
  <c r="Z167" i="1"/>
  <c r="Y167" i="1"/>
  <c r="O167" i="1"/>
  <c r="AD166" i="1"/>
  <c r="AC166" i="1"/>
  <c r="AB166" i="1"/>
  <c r="AA166" i="1"/>
  <c r="Z166" i="1"/>
  <c r="Y166" i="1"/>
  <c r="O166" i="1"/>
  <c r="AD165" i="1"/>
  <c r="AC165" i="1"/>
  <c r="AB165" i="1"/>
  <c r="AA165" i="1"/>
  <c r="Z165" i="1"/>
  <c r="Y165" i="1"/>
  <c r="O165" i="1"/>
  <c r="AD164" i="1"/>
  <c r="AC164" i="1"/>
  <c r="AB164" i="1"/>
  <c r="AA164" i="1"/>
  <c r="Z164" i="1"/>
  <c r="Y164" i="1"/>
  <c r="O164" i="1"/>
  <c r="AD163" i="1"/>
  <c r="AC163" i="1"/>
  <c r="AB163" i="1"/>
  <c r="AA163" i="1"/>
  <c r="Z163" i="1"/>
  <c r="Y163" i="1"/>
  <c r="O163" i="1"/>
  <c r="AD162" i="1"/>
  <c r="AC162" i="1"/>
  <c r="AB162" i="1"/>
  <c r="AA162" i="1"/>
  <c r="Z162" i="1"/>
  <c r="Y162" i="1"/>
  <c r="O162" i="1"/>
  <c r="AD161" i="1"/>
  <c r="AC161" i="1"/>
  <c r="AB161" i="1"/>
  <c r="AA161" i="1"/>
  <c r="Z161" i="1"/>
  <c r="Y161" i="1"/>
  <c r="O161" i="1"/>
  <c r="AD160" i="1"/>
  <c r="AC160" i="1"/>
  <c r="AB160" i="1"/>
  <c r="AA160" i="1"/>
  <c r="Z160" i="1"/>
  <c r="Y160" i="1"/>
  <c r="O160" i="1"/>
  <c r="AD159" i="1"/>
  <c r="AC159" i="1"/>
  <c r="AB159" i="1"/>
  <c r="AA159" i="1"/>
  <c r="Z159" i="1"/>
  <c r="Y159" i="1"/>
  <c r="O159" i="1"/>
  <c r="AD158" i="1"/>
  <c r="AC158" i="1"/>
  <c r="AB158" i="1"/>
  <c r="AA158" i="1"/>
  <c r="Z158" i="1"/>
  <c r="Y158" i="1"/>
  <c r="O158" i="1"/>
  <c r="AD157" i="1"/>
  <c r="AC157" i="1"/>
  <c r="AB157" i="1"/>
  <c r="AA157" i="1"/>
  <c r="Z157" i="1"/>
  <c r="Y157" i="1"/>
  <c r="AD156" i="1"/>
  <c r="AC156" i="1"/>
  <c r="AB156" i="1"/>
  <c r="AA156" i="1"/>
  <c r="Z156" i="1"/>
  <c r="Y156" i="1"/>
  <c r="O156" i="1"/>
  <c r="AD155" i="1"/>
  <c r="AC155" i="1"/>
  <c r="AB155" i="1"/>
  <c r="AA155" i="1"/>
  <c r="Z155" i="1"/>
  <c r="Y155" i="1"/>
  <c r="O155" i="1"/>
  <c r="AD154" i="1"/>
  <c r="AC154" i="1"/>
  <c r="AB154" i="1"/>
  <c r="AA154" i="1"/>
  <c r="Z154" i="1"/>
  <c r="Y154" i="1"/>
  <c r="O154" i="1"/>
  <c r="AD153" i="1"/>
  <c r="AC153" i="1"/>
  <c r="AB153" i="1"/>
  <c r="AA153" i="1"/>
  <c r="Z153" i="1"/>
  <c r="Y153" i="1"/>
  <c r="O153" i="1"/>
  <c r="AD152" i="1"/>
  <c r="AC152" i="1"/>
  <c r="AB152" i="1"/>
  <c r="AA152" i="1"/>
  <c r="Z152" i="1"/>
  <c r="Y152" i="1"/>
  <c r="O152" i="1"/>
  <c r="AD151" i="1"/>
  <c r="AC151" i="1"/>
  <c r="AB151" i="1"/>
  <c r="AA151" i="1"/>
  <c r="Z151" i="1"/>
  <c r="Y151" i="1"/>
  <c r="O151" i="1"/>
  <c r="AD150" i="1"/>
  <c r="AC150" i="1"/>
  <c r="AB150" i="1"/>
  <c r="AA150" i="1"/>
  <c r="Z150" i="1"/>
  <c r="Y150" i="1"/>
  <c r="O150" i="1"/>
  <c r="AD149" i="1"/>
  <c r="AC149" i="1"/>
  <c r="AB149" i="1"/>
  <c r="AA149" i="1"/>
  <c r="Z149" i="1"/>
  <c r="Y149" i="1"/>
  <c r="O149" i="1"/>
  <c r="AD148" i="1"/>
  <c r="AC148" i="1"/>
  <c r="AB148" i="1"/>
  <c r="AA148" i="1"/>
  <c r="Z148" i="1"/>
  <c r="Y148" i="1"/>
  <c r="O148" i="1"/>
  <c r="AD147" i="1"/>
  <c r="AC147" i="1"/>
  <c r="AB147" i="1"/>
  <c r="AA147" i="1"/>
  <c r="Z147" i="1"/>
  <c r="Y147" i="1"/>
  <c r="O147" i="1"/>
  <c r="AD146" i="1"/>
  <c r="AC146" i="1"/>
  <c r="AB146" i="1"/>
  <c r="AA146" i="1"/>
  <c r="Z146" i="1"/>
  <c r="Y146" i="1"/>
  <c r="O146" i="1"/>
  <c r="AD145" i="1"/>
  <c r="AC145" i="1"/>
  <c r="AB145" i="1"/>
  <c r="AA145" i="1"/>
  <c r="Z145" i="1"/>
  <c r="Y145" i="1"/>
  <c r="O145" i="1"/>
  <c r="AD144" i="1"/>
  <c r="AC144" i="1"/>
  <c r="AB144" i="1"/>
  <c r="AA144" i="1"/>
  <c r="Z144" i="1"/>
  <c r="Y144" i="1"/>
  <c r="O144" i="1"/>
  <c r="AD143" i="1"/>
  <c r="AC143" i="1"/>
  <c r="AB143" i="1"/>
  <c r="AA143" i="1"/>
  <c r="Z143" i="1"/>
  <c r="Y143" i="1"/>
  <c r="O143" i="1"/>
  <c r="AD142" i="1"/>
  <c r="AC142" i="1"/>
  <c r="AB142" i="1"/>
  <c r="AA142" i="1"/>
  <c r="Z142" i="1"/>
  <c r="Y142" i="1"/>
  <c r="O142" i="1"/>
  <c r="AD141" i="1"/>
  <c r="AC141" i="1"/>
  <c r="AB141" i="1"/>
  <c r="AA141" i="1"/>
  <c r="Z141" i="1"/>
  <c r="Y141" i="1"/>
  <c r="O141" i="1"/>
  <c r="AD140" i="1"/>
  <c r="AC140" i="1"/>
  <c r="AB140" i="1"/>
  <c r="AA140" i="1"/>
  <c r="Z140" i="1"/>
  <c r="Y140" i="1"/>
  <c r="O140" i="1"/>
  <c r="AD139" i="1"/>
  <c r="AC139" i="1"/>
  <c r="AB139" i="1"/>
  <c r="AA139" i="1"/>
  <c r="Z139" i="1"/>
  <c r="Y139" i="1"/>
  <c r="O139" i="1"/>
  <c r="AD138" i="1"/>
  <c r="AC138" i="1"/>
  <c r="AB138" i="1"/>
  <c r="AA138" i="1"/>
  <c r="Z138" i="1"/>
  <c r="Y138" i="1"/>
  <c r="O138" i="1"/>
  <c r="AD137" i="1"/>
  <c r="AC137" i="1"/>
  <c r="AB137" i="1"/>
  <c r="AA137" i="1"/>
  <c r="Z137" i="1"/>
  <c r="Y137" i="1"/>
  <c r="O137" i="1"/>
  <c r="AD136" i="1"/>
  <c r="AC136" i="1"/>
  <c r="AB136" i="1"/>
  <c r="AA136" i="1"/>
  <c r="Z136" i="1"/>
  <c r="Y136" i="1"/>
  <c r="O136" i="1"/>
  <c r="AD135" i="1"/>
  <c r="AC135" i="1"/>
  <c r="AB135" i="1"/>
  <c r="AA135" i="1"/>
  <c r="Z135" i="1"/>
  <c r="Y135" i="1"/>
  <c r="O135" i="1"/>
  <c r="AD134" i="1"/>
  <c r="AC134" i="1"/>
  <c r="AB134" i="1"/>
  <c r="AA134" i="1"/>
  <c r="Z134" i="1"/>
  <c r="Y134" i="1"/>
  <c r="O134" i="1"/>
  <c r="AD133" i="1"/>
  <c r="AC133" i="1"/>
  <c r="AB133" i="1"/>
  <c r="AA133" i="1"/>
  <c r="Z133" i="1"/>
  <c r="Y133" i="1"/>
  <c r="O133" i="1"/>
  <c r="AD132" i="1"/>
  <c r="AC132" i="1"/>
  <c r="AB132" i="1"/>
  <c r="AA132" i="1"/>
  <c r="Z132" i="1"/>
  <c r="Y132" i="1"/>
  <c r="O132" i="1"/>
  <c r="AD131" i="1"/>
  <c r="AC131" i="1"/>
  <c r="AB131" i="1"/>
  <c r="AA131" i="1"/>
  <c r="Z131" i="1"/>
  <c r="Y131" i="1"/>
  <c r="O131" i="1"/>
  <c r="AD130" i="1"/>
  <c r="AC130" i="1"/>
  <c r="AB130" i="1"/>
  <c r="AA130" i="1"/>
  <c r="Z130" i="1"/>
  <c r="Y130" i="1"/>
  <c r="O130" i="1"/>
  <c r="AD129" i="1"/>
  <c r="AC129" i="1"/>
  <c r="AB129" i="1"/>
  <c r="AA129" i="1"/>
  <c r="Z129" i="1"/>
  <c r="Y129" i="1"/>
  <c r="O129" i="1"/>
  <c r="AD128" i="1"/>
  <c r="AC128" i="1"/>
  <c r="AB128" i="1"/>
  <c r="AA128" i="1"/>
  <c r="Z128" i="1"/>
  <c r="Y128" i="1"/>
  <c r="O128" i="1"/>
  <c r="AD127" i="1"/>
  <c r="AC127" i="1"/>
  <c r="AB127" i="1"/>
  <c r="AA127" i="1"/>
  <c r="Z127" i="1"/>
  <c r="Y127" i="1"/>
  <c r="O127" i="1"/>
  <c r="AD126" i="1"/>
  <c r="AC126" i="1"/>
  <c r="AB126" i="1"/>
  <c r="AA126" i="1"/>
  <c r="Z126" i="1"/>
  <c r="Y126" i="1"/>
  <c r="O126" i="1"/>
  <c r="AD125" i="1"/>
  <c r="AC125" i="1"/>
  <c r="AB125" i="1"/>
  <c r="AA125" i="1"/>
  <c r="Z125" i="1"/>
  <c r="Y125" i="1"/>
  <c r="O125" i="1"/>
  <c r="AD124" i="1"/>
  <c r="AC124" i="1"/>
  <c r="AB124" i="1"/>
  <c r="AA124" i="1"/>
  <c r="Z124" i="1"/>
  <c r="Y124" i="1"/>
  <c r="O124" i="1"/>
  <c r="AD123" i="1"/>
  <c r="AC123" i="1"/>
  <c r="AB123" i="1"/>
  <c r="AA123" i="1"/>
  <c r="Z123" i="1"/>
  <c r="Y123" i="1"/>
  <c r="O123" i="1"/>
  <c r="AD122" i="1"/>
  <c r="AC122" i="1"/>
  <c r="AB122" i="1"/>
  <c r="AA122" i="1"/>
  <c r="Z122" i="1"/>
  <c r="Y122" i="1"/>
  <c r="O122" i="1"/>
  <c r="AD121" i="1"/>
  <c r="AC121" i="1"/>
  <c r="AB121" i="1"/>
  <c r="AA121" i="1"/>
  <c r="Z121" i="1"/>
  <c r="Y121" i="1"/>
  <c r="O121" i="1"/>
  <c r="AD120" i="1"/>
  <c r="AC120" i="1"/>
  <c r="AB120" i="1"/>
  <c r="AA120" i="1"/>
  <c r="Z120" i="1"/>
  <c r="Y120" i="1"/>
  <c r="O120" i="1"/>
  <c r="AD119" i="1"/>
  <c r="AC119" i="1"/>
  <c r="AB119" i="1"/>
  <c r="AA119" i="1"/>
  <c r="Z119" i="1"/>
  <c r="Y119" i="1"/>
  <c r="O119" i="1"/>
  <c r="AD118" i="1"/>
  <c r="AC118" i="1"/>
  <c r="AB118" i="1"/>
  <c r="AA118" i="1"/>
  <c r="Z118" i="1"/>
  <c r="Y118" i="1"/>
  <c r="O118" i="1"/>
  <c r="AD117" i="1"/>
  <c r="AC117" i="1"/>
  <c r="AB117" i="1"/>
  <c r="AA117" i="1"/>
  <c r="Z117" i="1"/>
  <c r="Y117" i="1"/>
  <c r="O117" i="1"/>
  <c r="AD116" i="1"/>
  <c r="AC116" i="1"/>
  <c r="AB116" i="1"/>
  <c r="AA116" i="1"/>
  <c r="Z116" i="1"/>
  <c r="Y116" i="1"/>
  <c r="O116" i="1"/>
  <c r="AD115" i="1"/>
  <c r="AC115" i="1"/>
  <c r="AB115" i="1"/>
  <c r="AA115" i="1"/>
  <c r="Z115" i="1"/>
  <c r="Y115" i="1"/>
  <c r="O115" i="1"/>
  <c r="AD114" i="1"/>
  <c r="AC114" i="1"/>
  <c r="AB114" i="1"/>
  <c r="AA114" i="1"/>
  <c r="Z114" i="1"/>
  <c r="Y114" i="1"/>
  <c r="O114" i="1"/>
  <c r="AD113" i="1"/>
  <c r="AC113" i="1"/>
  <c r="AB113" i="1"/>
  <c r="AA113" i="1"/>
  <c r="Z113" i="1"/>
  <c r="Y113" i="1"/>
  <c r="O113" i="1"/>
  <c r="AD112" i="1"/>
  <c r="AC112" i="1"/>
  <c r="AB112" i="1"/>
  <c r="AA112" i="1"/>
  <c r="Z112" i="1"/>
  <c r="Y112" i="1"/>
  <c r="O112" i="1"/>
  <c r="AD111" i="1"/>
  <c r="AC111" i="1"/>
  <c r="AB111" i="1"/>
  <c r="AA111" i="1"/>
  <c r="Z111" i="1"/>
  <c r="Y111" i="1"/>
  <c r="O111" i="1"/>
  <c r="AD110" i="1"/>
  <c r="AC110" i="1"/>
  <c r="AB110" i="1"/>
  <c r="AA110" i="1"/>
  <c r="Z110" i="1"/>
  <c r="Y110" i="1"/>
  <c r="O110" i="1"/>
  <c r="AD109" i="1"/>
  <c r="AC109" i="1"/>
  <c r="AB109" i="1"/>
  <c r="AA109" i="1"/>
  <c r="Z109" i="1"/>
  <c r="Y109" i="1"/>
  <c r="O109" i="1"/>
  <c r="AD108" i="1"/>
  <c r="AC108" i="1"/>
  <c r="AB108" i="1"/>
  <c r="AA108" i="1"/>
  <c r="Z108" i="1"/>
  <c r="Y108" i="1"/>
  <c r="O108" i="1"/>
  <c r="AD107" i="1"/>
  <c r="AC107" i="1"/>
  <c r="AB107" i="1"/>
  <c r="AA107" i="1"/>
  <c r="Z107" i="1"/>
  <c r="Y107" i="1"/>
  <c r="O107" i="1"/>
  <c r="AD106" i="1"/>
  <c r="AC106" i="1"/>
  <c r="AB106" i="1"/>
  <c r="AA106" i="1"/>
  <c r="Z106" i="1"/>
  <c r="Y106" i="1"/>
  <c r="O106" i="1"/>
  <c r="AD105" i="1"/>
  <c r="AC105" i="1"/>
  <c r="AB105" i="1"/>
  <c r="AA105" i="1"/>
  <c r="Z105" i="1"/>
  <c r="Y105" i="1"/>
  <c r="O105" i="1"/>
  <c r="AD104" i="1"/>
  <c r="AC104" i="1"/>
  <c r="AB104" i="1"/>
  <c r="AA104" i="1"/>
  <c r="Z104" i="1"/>
  <c r="Y104" i="1"/>
  <c r="O104" i="1"/>
  <c r="AD103" i="1"/>
  <c r="AC103" i="1"/>
  <c r="AB103" i="1"/>
  <c r="AA103" i="1"/>
  <c r="Z103" i="1"/>
  <c r="Y103" i="1"/>
  <c r="O103" i="1"/>
  <c r="AD102" i="1"/>
  <c r="AC102" i="1"/>
  <c r="AB102" i="1"/>
  <c r="AA102" i="1"/>
  <c r="Z102" i="1"/>
  <c r="Y102" i="1"/>
  <c r="O102" i="1"/>
  <c r="AD101" i="1"/>
  <c r="AC101" i="1"/>
  <c r="AB101" i="1"/>
  <c r="AA101" i="1"/>
  <c r="Z101" i="1"/>
  <c r="Y101" i="1"/>
  <c r="O101" i="1"/>
  <c r="AD100" i="1"/>
  <c r="AC100" i="1"/>
  <c r="AB100" i="1"/>
  <c r="AA100" i="1"/>
  <c r="Z100" i="1"/>
  <c r="Y100" i="1"/>
  <c r="O100" i="1"/>
  <c r="AD99" i="1"/>
  <c r="AC99" i="1"/>
  <c r="AB99" i="1"/>
  <c r="AA99" i="1"/>
  <c r="Z99" i="1"/>
  <c r="Y99" i="1"/>
  <c r="O99" i="1"/>
  <c r="AD98" i="1"/>
  <c r="AC98" i="1"/>
  <c r="AB98" i="1"/>
  <c r="AA98" i="1"/>
  <c r="Z98" i="1"/>
  <c r="Y98" i="1"/>
  <c r="O98" i="1"/>
  <c r="AD97" i="1"/>
  <c r="AC97" i="1"/>
  <c r="AB97" i="1"/>
  <c r="AA97" i="1"/>
  <c r="Z97" i="1"/>
  <c r="Y97" i="1"/>
  <c r="O97" i="1"/>
  <c r="AD96" i="1"/>
  <c r="AC96" i="1"/>
  <c r="AB96" i="1"/>
  <c r="AA96" i="1"/>
  <c r="Z96" i="1"/>
  <c r="Y96" i="1"/>
  <c r="O96" i="1"/>
  <c r="AD95" i="1"/>
  <c r="AC95" i="1"/>
  <c r="AB95" i="1"/>
  <c r="AA95" i="1"/>
  <c r="Z95" i="1"/>
  <c r="Y95" i="1"/>
  <c r="O95" i="1"/>
  <c r="AD94" i="1"/>
  <c r="AC94" i="1"/>
  <c r="AB94" i="1"/>
  <c r="AA94" i="1"/>
  <c r="Z94" i="1"/>
  <c r="Y94" i="1"/>
  <c r="O94" i="1"/>
  <c r="AD93" i="1"/>
  <c r="AC93" i="1"/>
  <c r="AB93" i="1"/>
  <c r="AA93" i="1"/>
  <c r="Z93" i="1"/>
  <c r="Y93" i="1"/>
  <c r="O93" i="1"/>
  <c r="AD92" i="1"/>
  <c r="AC92" i="1"/>
  <c r="AB92" i="1"/>
  <c r="AA92" i="1"/>
  <c r="Z92" i="1"/>
  <c r="Y92" i="1"/>
  <c r="O92" i="1"/>
  <c r="AD91" i="1"/>
  <c r="AC91" i="1"/>
  <c r="AB91" i="1"/>
  <c r="AA91" i="1"/>
  <c r="Z91" i="1"/>
  <c r="Y91" i="1"/>
  <c r="O91" i="1"/>
  <c r="AD90" i="1"/>
  <c r="AC90" i="1"/>
  <c r="AB90" i="1"/>
  <c r="AA90" i="1"/>
  <c r="Z90" i="1"/>
  <c r="Y90" i="1"/>
  <c r="O90" i="1"/>
  <c r="AD89" i="1"/>
  <c r="AC89" i="1"/>
  <c r="AB89" i="1"/>
  <c r="AA89" i="1"/>
  <c r="Z89" i="1"/>
  <c r="Y89" i="1"/>
  <c r="O89" i="1"/>
  <c r="AD88" i="1"/>
  <c r="AC88" i="1"/>
  <c r="AB88" i="1"/>
  <c r="AA88" i="1"/>
  <c r="Z88" i="1"/>
  <c r="Y88" i="1"/>
  <c r="O88" i="1"/>
  <c r="AD87" i="1"/>
  <c r="AC87" i="1"/>
  <c r="AB87" i="1"/>
  <c r="AA87" i="1"/>
  <c r="Z87" i="1"/>
  <c r="Y87" i="1"/>
  <c r="O87" i="1"/>
  <c r="AD86" i="1"/>
  <c r="AC86" i="1"/>
  <c r="AB86" i="1"/>
  <c r="AA86" i="1"/>
  <c r="Z86" i="1"/>
  <c r="Y86" i="1"/>
  <c r="O86" i="1"/>
  <c r="AD85" i="1"/>
  <c r="AC85" i="1"/>
  <c r="AB85" i="1"/>
  <c r="AA85" i="1"/>
  <c r="Z85" i="1"/>
  <c r="Y85" i="1"/>
  <c r="O85" i="1"/>
  <c r="AD84" i="1"/>
  <c r="AC84" i="1"/>
  <c r="AB84" i="1"/>
  <c r="AA84" i="1"/>
  <c r="Z84" i="1"/>
  <c r="Y84" i="1"/>
  <c r="O84" i="1"/>
  <c r="AD83" i="1"/>
  <c r="AC83" i="1"/>
  <c r="AB83" i="1"/>
  <c r="AA83" i="1"/>
  <c r="Z83" i="1"/>
  <c r="Y83" i="1"/>
  <c r="O83" i="1"/>
  <c r="AD82" i="1"/>
  <c r="AC82" i="1"/>
  <c r="AB82" i="1"/>
  <c r="AA82" i="1"/>
  <c r="Z82" i="1"/>
  <c r="Y82" i="1"/>
  <c r="O82" i="1"/>
  <c r="AD81" i="1"/>
  <c r="AC81" i="1"/>
  <c r="AB81" i="1"/>
  <c r="AA81" i="1"/>
  <c r="Z81" i="1"/>
  <c r="Y81" i="1"/>
  <c r="O81" i="1"/>
  <c r="AD80" i="1"/>
  <c r="AC80" i="1"/>
  <c r="AB80" i="1"/>
  <c r="AA80" i="1"/>
  <c r="Z80" i="1"/>
  <c r="Y80" i="1"/>
  <c r="O80" i="1"/>
  <c r="AD79" i="1"/>
  <c r="AC79" i="1"/>
  <c r="AB79" i="1"/>
  <c r="AA79" i="1"/>
  <c r="Z79" i="1"/>
  <c r="Y79" i="1"/>
  <c r="O79" i="1"/>
  <c r="AD78" i="1"/>
  <c r="AC78" i="1"/>
  <c r="AB78" i="1"/>
  <c r="AA78" i="1"/>
  <c r="Z78" i="1"/>
  <c r="Y78" i="1"/>
  <c r="O78" i="1"/>
  <c r="AD77" i="1"/>
  <c r="AC77" i="1"/>
  <c r="AB77" i="1"/>
  <c r="AA77" i="1"/>
  <c r="Z77" i="1"/>
  <c r="Y77" i="1"/>
  <c r="O77" i="1"/>
  <c r="AD76" i="1"/>
  <c r="AC76" i="1"/>
  <c r="AB76" i="1"/>
  <c r="AA76" i="1"/>
  <c r="Z76" i="1"/>
  <c r="Y76" i="1"/>
  <c r="O76" i="1"/>
  <c r="AD75" i="1"/>
  <c r="AC75" i="1"/>
  <c r="AB75" i="1"/>
  <c r="AA75" i="1"/>
  <c r="Z75" i="1"/>
  <c r="Y75" i="1"/>
  <c r="O75" i="1"/>
  <c r="AD74" i="1"/>
  <c r="AC74" i="1"/>
  <c r="AB74" i="1"/>
  <c r="AA74" i="1"/>
  <c r="Z74" i="1"/>
  <c r="Y74" i="1"/>
  <c r="O74" i="1"/>
  <c r="AD73" i="1"/>
  <c r="AC73" i="1"/>
  <c r="AB73" i="1"/>
  <c r="AA73" i="1"/>
  <c r="Z73" i="1"/>
  <c r="Y73" i="1"/>
  <c r="AD72" i="1"/>
  <c r="AC72" i="1"/>
  <c r="AB72" i="1"/>
  <c r="AA72" i="1"/>
  <c r="Z72" i="1"/>
  <c r="Y72" i="1"/>
  <c r="O72" i="1"/>
  <c r="AD71" i="1"/>
  <c r="AC71" i="1"/>
  <c r="AB71" i="1"/>
  <c r="AA71" i="1"/>
  <c r="Z71" i="1"/>
  <c r="Y71" i="1"/>
  <c r="O71" i="1"/>
  <c r="AD70" i="1"/>
  <c r="AC70" i="1"/>
  <c r="AB70" i="1"/>
  <c r="AA70" i="1"/>
  <c r="Z70" i="1"/>
  <c r="Y70" i="1"/>
  <c r="O70" i="1"/>
  <c r="AD69" i="1"/>
  <c r="AC69" i="1"/>
  <c r="AB69" i="1"/>
  <c r="AA69" i="1"/>
  <c r="Z69" i="1"/>
  <c r="Y69" i="1"/>
  <c r="O69" i="1"/>
  <c r="AD68" i="1"/>
  <c r="AC68" i="1"/>
  <c r="AB68" i="1"/>
  <c r="AA68" i="1"/>
  <c r="Z68" i="1"/>
  <c r="Y68" i="1"/>
  <c r="O68" i="1"/>
  <c r="AD67" i="1"/>
  <c r="AC67" i="1"/>
  <c r="AB67" i="1"/>
  <c r="AA67" i="1"/>
  <c r="Z67" i="1"/>
  <c r="Y67" i="1"/>
  <c r="O67" i="1"/>
  <c r="AD66" i="1"/>
  <c r="AC66" i="1"/>
  <c r="AB66" i="1"/>
  <c r="AA66" i="1"/>
  <c r="Z66" i="1"/>
  <c r="Y66" i="1"/>
  <c r="O66" i="1"/>
  <c r="AD65" i="1"/>
  <c r="AC65" i="1"/>
  <c r="AB65" i="1"/>
  <c r="AA65" i="1"/>
  <c r="Z65" i="1"/>
  <c r="Y65" i="1"/>
  <c r="O65" i="1"/>
  <c r="AD64" i="1"/>
  <c r="AC64" i="1"/>
  <c r="AB64" i="1"/>
  <c r="AA64" i="1"/>
  <c r="Z64" i="1"/>
  <c r="Y64" i="1"/>
  <c r="O64" i="1"/>
  <c r="AD63" i="1"/>
  <c r="AC63" i="1"/>
  <c r="AB63" i="1"/>
  <c r="AA63" i="1"/>
  <c r="Z63" i="1"/>
  <c r="Y63" i="1"/>
  <c r="AD62" i="1"/>
  <c r="AC62" i="1"/>
  <c r="AB62" i="1"/>
  <c r="AA62" i="1"/>
  <c r="Z62" i="1"/>
  <c r="Y62" i="1"/>
  <c r="O62" i="1"/>
  <c r="AD61" i="1"/>
  <c r="AC61" i="1"/>
  <c r="AB61" i="1"/>
  <c r="AA61" i="1"/>
  <c r="Z61" i="1"/>
  <c r="Y61" i="1"/>
  <c r="O61" i="1"/>
  <c r="AD60" i="1"/>
  <c r="AC60" i="1"/>
  <c r="AB60" i="1"/>
  <c r="AA60" i="1"/>
  <c r="Z60" i="1"/>
  <c r="Y60" i="1"/>
  <c r="O60" i="1"/>
  <c r="AD59" i="1"/>
  <c r="AC59" i="1"/>
  <c r="AB59" i="1"/>
  <c r="AA59" i="1"/>
  <c r="Z59" i="1"/>
  <c r="Y59" i="1"/>
  <c r="O59" i="1"/>
  <c r="AD58" i="1"/>
  <c r="AC58" i="1"/>
  <c r="AB58" i="1"/>
  <c r="AA58" i="1"/>
  <c r="Z58" i="1"/>
  <c r="Y58" i="1"/>
  <c r="O58" i="1"/>
  <c r="AD57" i="1"/>
  <c r="AC57" i="1"/>
  <c r="AB57" i="1"/>
  <c r="AA57" i="1"/>
  <c r="Z57" i="1"/>
  <c r="Y57" i="1"/>
  <c r="O57" i="1"/>
  <c r="AD56" i="1"/>
  <c r="AC56" i="1"/>
  <c r="AB56" i="1"/>
  <c r="AA56" i="1"/>
  <c r="Z56" i="1"/>
  <c r="Y56" i="1"/>
  <c r="O56" i="1"/>
  <c r="AD55" i="1"/>
  <c r="AC55" i="1"/>
  <c r="AB55" i="1"/>
  <c r="AA55" i="1"/>
  <c r="Z55" i="1"/>
  <c r="Y55" i="1"/>
  <c r="O55" i="1"/>
  <c r="AD54" i="1"/>
  <c r="AC54" i="1"/>
  <c r="AB54" i="1"/>
  <c r="AA54" i="1"/>
  <c r="Z54" i="1"/>
  <c r="Y54" i="1"/>
  <c r="O54" i="1"/>
  <c r="AD53" i="1"/>
  <c r="AC53" i="1"/>
  <c r="AB53" i="1"/>
  <c r="AA53" i="1"/>
  <c r="Z53" i="1"/>
  <c r="Y53" i="1"/>
  <c r="O53" i="1"/>
  <c r="AD52" i="1"/>
  <c r="AC52" i="1"/>
  <c r="AB52" i="1"/>
  <c r="AA52" i="1"/>
  <c r="Z52" i="1"/>
  <c r="Y52" i="1"/>
  <c r="O52" i="1"/>
  <c r="AD51" i="1"/>
  <c r="AC51" i="1"/>
  <c r="AB51" i="1"/>
  <c r="AA51" i="1"/>
  <c r="Z51" i="1"/>
  <c r="Y51" i="1"/>
  <c r="O51" i="1"/>
  <c r="AD50" i="1"/>
  <c r="AC50" i="1"/>
  <c r="AB50" i="1"/>
  <c r="AA50" i="1"/>
  <c r="Z50" i="1"/>
  <c r="Y50" i="1"/>
  <c r="O50" i="1"/>
  <c r="AD49" i="1"/>
  <c r="AC49" i="1"/>
  <c r="AB49" i="1"/>
  <c r="AA49" i="1"/>
  <c r="Z49" i="1"/>
  <c r="Y49" i="1"/>
  <c r="O49" i="1"/>
  <c r="AD48" i="1"/>
  <c r="AC48" i="1"/>
  <c r="AB48" i="1"/>
  <c r="AA48" i="1"/>
  <c r="Z48" i="1"/>
  <c r="Y48" i="1"/>
  <c r="O48" i="1"/>
  <c r="AD47" i="1"/>
  <c r="AC47" i="1"/>
  <c r="AB47" i="1"/>
  <c r="AA47" i="1"/>
  <c r="Z47" i="1"/>
  <c r="Y47" i="1"/>
  <c r="O47" i="1"/>
  <c r="AD46" i="1"/>
  <c r="AC46" i="1"/>
  <c r="AB46" i="1"/>
  <c r="AA46" i="1"/>
  <c r="Z46" i="1"/>
  <c r="Y46" i="1"/>
  <c r="O46" i="1"/>
  <c r="AD45" i="1"/>
  <c r="AC45" i="1"/>
  <c r="AB45" i="1"/>
  <c r="AA45" i="1"/>
  <c r="Z45" i="1"/>
  <c r="Y45" i="1"/>
  <c r="O45" i="1"/>
  <c r="AD44" i="1"/>
  <c r="AC44" i="1"/>
  <c r="AB44" i="1"/>
  <c r="AA44" i="1"/>
  <c r="Z44" i="1"/>
  <c r="Y44" i="1"/>
  <c r="O44" i="1"/>
  <c r="AD43" i="1"/>
  <c r="AC43" i="1"/>
  <c r="AB43" i="1"/>
  <c r="AA43" i="1"/>
  <c r="Z43" i="1"/>
  <c r="Y43" i="1"/>
  <c r="O43" i="1"/>
  <c r="AD42" i="1"/>
  <c r="AC42" i="1"/>
  <c r="AB42" i="1"/>
  <c r="AA42" i="1"/>
  <c r="Z42" i="1"/>
  <c r="Y42" i="1"/>
  <c r="O42" i="1"/>
  <c r="AD41" i="1"/>
  <c r="AC41" i="1"/>
  <c r="AB41" i="1"/>
  <c r="AA41" i="1"/>
  <c r="Z41" i="1"/>
  <c r="Y41" i="1"/>
  <c r="O41" i="1"/>
  <c r="AD40" i="1"/>
  <c r="AC40" i="1"/>
  <c r="AB40" i="1"/>
  <c r="AA40" i="1"/>
  <c r="Z40" i="1"/>
  <c r="Y40" i="1"/>
  <c r="O40" i="1"/>
  <c r="AD39" i="1"/>
  <c r="AC39" i="1"/>
  <c r="AB39" i="1"/>
  <c r="AA39" i="1"/>
  <c r="Z39" i="1"/>
  <c r="Y39" i="1"/>
  <c r="O39" i="1"/>
  <c r="AD38" i="1"/>
  <c r="AC38" i="1"/>
  <c r="AB38" i="1"/>
  <c r="AA38" i="1"/>
  <c r="Z38" i="1"/>
  <c r="Y38" i="1"/>
  <c r="O38" i="1"/>
  <c r="AD37" i="1"/>
  <c r="AC37" i="1"/>
  <c r="AB37" i="1"/>
  <c r="AA37" i="1"/>
  <c r="Z37" i="1"/>
  <c r="Y37" i="1"/>
  <c r="O37" i="1"/>
  <c r="AD36" i="1"/>
  <c r="AC36" i="1"/>
  <c r="AB36" i="1"/>
  <c r="AA36" i="1"/>
  <c r="Z36" i="1"/>
  <c r="Y36" i="1"/>
  <c r="O36" i="1"/>
  <c r="AD35" i="1"/>
  <c r="AC35" i="1"/>
  <c r="AB35" i="1"/>
  <c r="AA35" i="1"/>
  <c r="Z35" i="1"/>
  <c r="Y35" i="1"/>
  <c r="O35" i="1"/>
  <c r="AD34" i="1"/>
  <c r="AC34" i="1"/>
  <c r="AB34" i="1"/>
  <c r="AA34" i="1"/>
  <c r="Z34" i="1"/>
  <c r="Y34" i="1"/>
  <c r="O34" i="1"/>
  <c r="AC33" i="1"/>
  <c r="AB33" i="1"/>
  <c r="AA33" i="1"/>
  <c r="Z33" i="1"/>
  <c r="Y33" i="1"/>
  <c r="O33" i="1"/>
  <c r="AD32" i="1"/>
  <c r="AC32" i="1"/>
  <c r="AB32" i="1"/>
  <c r="AA32" i="1"/>
  <c r="Z32" i="1"/>
  <c r="Y32" i="1"/>
  <c r="O32" i="1"/>
  <c r="AD31" i="1"/>
  <c r="AC31" i="1"/>
  <c r="AB31" i="1"/>
  <c r="AA31" i="1"/>
  <c r="Z31" i="1"/>
  <c r="Y31" i="1"/>
  <c r="O31" i="1"/>
  <c r="AD30" i="1"/>
  <c r="AC30" i="1"/>
  <c r="AB30" i="1"/>
  <c r="AA30" i="1"/>
  <c r="Z30" i="1"/>
  <c r="Y30" i="1"/>
  <c r="O30" i="1"/>
  <c r="AD29" i="1"/>
  <c r="AC29" i="1"/>
  <c r="AB29" i="1"/>
  <c r="AA29" i="1"/>
  <c r="Z29" i="1"/>
  <c r="Y29" i="1"/>
  <c r="O29" i="1"/>
  <c r="AD28" i="1"/>
  <c r="AC28" i="1"/>
  <c r="AB28" i="1"/>
  <c r="AA28" i="1"/>
  <c r="Z28" i="1"/>
  <c r="Y28" i="1"/>
  <c r="O28" i="1"/>
  <c r="AD27" i="1"/>
  <c r="AC27" i="1"/>
  <c r="AB27" i="1"/>
  <c r="AA27" i="1"/>
  <c r="Z27" i="1"/>
  <c r="Y27" i="1"/>
  <c r="O27" i="1"/>
  <c r="AD26" i="1"/>
  <c r="AC26" i="1"/>
  <c r="AB26" i="1"/>
  <c r="AA26" i="1"/>
  <c r="Z26" i="1"/>
  <c r="Y26" i="1"/>
  <c r="O26" i="1"/>
  <c r="AD25" i="1"/>
  <c r="AC25" i="1"/>
  <c r="AB25" i="1"/>
  <c r="AA25" i="1"/>
  <c r="Z25" i="1"/>
  <c r="Y25" i="1"/>
  <c r="O25" i="1"/>
  <c r="AD24" i="1"/>
  <c r="AC24" i="1"/>
  <c r="AB24" i="1"/>
  <c r="AA24" i="1"/>
  <c r="Z24" i="1"/>
  <c r="Y24" i="1"/>
  <c r="O24" i="1"/>
  <c r="AD23" i="1"/>
  <c r="AC23" i="1"/>
  <c r="AB23" i="1"/>
  <c r="AA23" i="1"/>
  <c r="Z23" i="1"/>
  <c r="Y23" i="1"/>
  <c r="O23" i="1"/>
  <c r="AD22" i="1"/>
  <c r="AC22" i="1"/>
  <c r="AB22" i="1"/>
  <c r="AA22" i="1"/>
  <c r="Z22" i="1"/>
  <c r="Y22" i="1"/>
  <c r="O22" i="1"/>
  <c r="AD21" i="1"/>
  <c r="AC21" i="1"/>
  <c r="AB21" i="1"/>
  <c r="AA21" i="1"/>
  <c r="Z21" i="1"/>
  <c r="Y21" i="1"/>
  <c r="O21" i="1"/>
  <c r="AD20" i="1"/>
  <c r="AC20" i="1"/>
  <c r="AB20" i="1"/>
  <c r="AA20" i="1"/>
  <c r="Z20" i="1"/>
  <c r="Y20" i="1"/>
  <c r="O20" i="1"/>
  <c r="AD19" i="1"/>
  <c r="AC19" i="1"/>
  <c r="AB19" i="1"/>
  <c r="AA19" i="1"/>
  <c r="Z19" i="1"/>
  <c r="Y19" i="1"/>
  <c r="O19" i="1"/>
  <c r="AD18" i="1"/>
  <c r="AC18" i="1"/>
  <c r="AB18" i="1"/>
  <c r="AA18" i="1"/>
  <c r="Z18" i="1"/>
  <c r="Y18" i="1"/>
  <c r="O18" i="1"/>
  <c r="AD17" i="1"/>
  <c r="AC17" i="1"/>
  <c r="AB17" i="1"/>
  <c r="AA17" i="1"/>
  <c r="Z17" i="1"/>
  <c r="Y17" i="1"/>
  <c r="O17" i="1"/>
  <c r="AD16" i="1"/>
  <c r="AC16" i="1"/>
  <c r="AB16" i="1"/>
  <c r="AA16" i="1"/>
  <c r="Z16" i="1"/>
  <c r="Y16" i="1"/>
  <c r="O16" i="1"/>
  <c r="AD15" i="1"/>
  <c r="AC15" i="1"/>
  <c r="AB15" i="1"/>
  <c r="AA15" i="1"/>
  <c r="Z15" i="1"/>
  <c r="Y15" i="1"/>
  <c r="O15" i="1"/>
  <c r="AD14" i="1"/>
  <c r="AC14" i="1"/>
  <c r="AB14" i="1"/>
  <c r="AA14" i="1"/>
  <c r="Z14" i="1"/>
  <c r="Y14" i="1"/>
  <c r="O14" i="1"/>
  <c r="AD13" i="1"/>
  <c r="AC13" i="1"/>
  <c r="AB13" i="1"/>
  <c r="AA13" i="1"/>
  <c r="Z13" i="1"/>
  <c r="Y13" i="1"/>
  <c r="O13" i="1"/>
  <c r="AD12" i="1"/>
  <c r="AC12" i="1"/>
  <c r="AB12" i="1"/>
  <c r="AA12" i="1"/>
  <c r="Z12" i="1"/>
  <c r="Y12" i="1"/>
  <c r="O12" i="1"/>
  <c r="AD11" i="1"/>
  <c r="AC11" i="1"/>
  <c r="AB11" i="1"/>
  <c r="AA11" i="1"/>
  <c r="Z11" i="1"/>
  <c r="Y11" i="1"/>
  <c r="O11" i="1"/>
  <c r="AD10" i="1"/>
  <c r="AC10" i="1"/>
  <c r="AB10" i="1"/>
  <c r="AA10" i="1"/>
  <c r="Z10" i="1"/>
  <c r="Y10" i="1"/>
  <c r="O10" i="1"/>
  <c r="AD9" i="1"/>
  <c r="AC9" i="1"/>
  <c r="AB9" i="1"/>
  <c r="AA9" i="1"/>
  <c r="Z9" i="1"/>
  <c r="Y9" i="1"/>
  <c r="O9" i="1"/>
  <c r="AD8" i="1"/>
  <c r="AC8" i="1"/>
  <c r="AB8" i="1"/>
  <c r="AA8" i="1"/>
  <c r="Z8" i="1"/>
  <c r="Y8" i="1"/>
  <c r="O8" i="1"/>
  <c r="AD7" i="1"/>
  <c r="AC7" i="1"/>
  <c r="AA7" i="1"/>
  <c r="Z7" i="1"/>
  <c r="Y7" i="1"/>
  <c r="O7" i="1"/>
  <c r="AD6" i="1"/>
  <c r="AC6" i="1"/>
  <c r="AB6" i="1"/>
  <c r="AA6" i="1"/>
  <c r="Z6" i="1"/>
  <c r="Y6" i="1"/>
  <c r="O6" i="1"/>
  <c r="AD5" i="1"/>
  <c r="AC5" i="1"/>
  <c r="AB5" i="1"/>
  <c r="AA5" i="1"/>
  <c r="Z5" i="1"/>
  <c r="Y5" i="1"/>
  <c r="O5" i="1"/>
  <c r="AD4" i="1"/>
  <c r="AC4" i="1"/>
  <c r="AB4" i="1"/>
  <c r="AA4" i="1"/>
  <c r="Z4" i="1"/>
  <c r="Y4" i="1"/>
  <c r="O4" i="1"/>
  <c r="AD3" i="1"/>
  <c r="AC3" i="1"/>
  <c r="AB3" i="1"/>
  <c r="AA3" i="1"/>
  <c r="Z3" i="1"/>
  <c r="Y3" i="1"/>
  <c r="O3" i="1"/>
  <c r="AD2" i="1"/>
  <c r="AC2" i="1"/>
  <c r="AB2" i="1"/>
  <c r="AA2" i="1"/>
  <c r="Z2" i="1"/>
  <c r="Y2" i="1"/>
  <c r="O2" i="1"/>
</calcChain>
</file>

<file path=xl/sharedStrings.xml><?xml version="1.0" encoding="utf-8"?>
<sst xmlns="http://schemas.openxmlformats.org/spreadsheetml/2006/main" count="1403" uniqueCount="830">
  <si>
    <t>INPUT DATE</t>
  </si>
  <si>
    <t>PN</t>
  </si>
  <si>
    <t>NO/CELL</t>
  </si>
  <si>
    <t>DRAW NO</t>
  </si>
  <si>
    <t>REQU-DATE</t>
  </si>
  <si>
    <t>CUST</t>
  </si>
  <si>
    <t>STOCK CODE</t>
  </si>
  <si>
    <t>QTY</t>
  </si>
  <si>
    <t>CELL CODE</t>
  </si>
  <si>
    <t>B$</t>
  </si>
  <si>
    <t>ORDER NO</t>
  </si>
  <si>
    <t>MODEL</t>
  </si>
  <si>
    <t>VOL</t>
  </si>
  <si>
    <t>AH</t>
  </si>
  <si>
    <t>WH</t>
  </si>
  <si>
    <t>CHEM</t>
  </si>
  <si>
    <t>STRUCTURE</t>
  </si>
  <si>
    <t>STAFF</t>
  </si>
  <si>
    <t>WORKHR</t>
  </si>
  <si>
    <t>HR/PP</t>
  </si>
  <si>
    <t>END DATE</t>
  </si>
  <si>
    <t>TEST TIME</t>
  </si>
  <si>
    <t>AV</t>
  </si>
  <si>
    <t>S$</t>
  </si>
  <si>
    <t>C-DRAW</t>
  </si>
  <si>
    <t>C-CELLS</t>
  </si>
  <si>
    <t>C-AV</t>
  </si>
  <si>
    <t>C-B$</t>
  </si>
  <si>
    <t>C-S$</t>
  </si>
  <si>
    <t>C-STCODE</t>
  </si>
  <si>
    <t>ORIGINAL S$</t>
  </si>
  <si>
    <t>DISCOUNT</t>
  </si>
  <si>
    <t>SALESMAN</t>
  </si>
  <si>
    <t>Customer Code</t>
  </si>
  <si>
    <t>Order Date</t>
  </si>
  <si>
    <t>318425</t>
  </si>
  <si>
    <t>3/INR21700-50E</t>
  </si>
  <si>
    <t>DH54B</t>
  </si>
  <si>
    <t>RIG TECHNOLOGIES INTERNATIONAL P/L</t>
  </si>
  <si>
    <t>66002-623B</t>
  </si>
  <si>
    <t>89003-129</t>
  </si>
  <si>
    <t>LIION</t>
  </si>
  <si>
    <t>3S1P</t>
  </si>
  <si>
    <t>AR</t>
  </si>
  <si>
    <t>318502</t>
  </si>
  <si>
    <t xml:space="preserve"> 1/NC500U</t>
  </si>
  <si>
    <t>CH565</t>
  </si>
  <si>
    <t>BATTERY SPECIALTIES WA</t>
  </si>
  <si>
    <t>66002-864</t>
  </si>
  <si>
    <t>DR</t>
  </si>
  <si>
    <t>318984</t>
  </si>
  <si>
    <t>LAB</t>
  </si>
  <si>
    <t>BATTERY WORLD OSBORNE PARK</t>
  </si>
  <si>
    <t>20008-803WESTS</t>
  </si>
  <si>
    <t>DJ</t>
  </si>
  <si>
    <t>320093</t>
  </si>
  <si>
    <t>ER34615H</t>
  </si>
  <si>
    <t>L810</t>
  </si>
  <si>
    <t>NSW FISHERIES</t>
  </si>
  <si>
    <t>60000-013FAN</t>
  </si>
  <si>
    <t>56000-800</t>
  </si>
  <si>
    <t>LISOCL2</t>
  </si>
  <si>
    <t>1S1P</t>
  </si>
  <si>
    <t>CONN-LAB</t>
  </si>
  <si>
    <t>SHIRE OF MERREDIN</t>
  </si>
  <si>
    <t>320628</t>
  </si>
  <si>
    <t>CA192</t>
  </si>
  <si>
    <t>STOCK</t>
  </si>
  <si>
    <t>66002-799</t>
  </si>
  <si>
    <t>320629</t>
  </si>
  <si>
    <t>CA193</t>
  </si>
  <si>
    <t>66002-800</t>
  </si>
  <si>
    <t>320791</t>
  </si>
  <si>
    <t>78/KFM72P</t>
  </si>
  <si>
    <t>N380</t>
  </si>
  <si>
    <t>DOWNER EDI RAIL - BOMBARDIER (CLAISEBROOK)</t>
  </si>
  <si>
    <t>66000-360</t>
  </si>
  <si>
    <t>67000-094A</t>
  </si>
  <si>
    <t>NiCD</t>
  </si>
  <si>
    <t>1S2P</t>
  </si>
  <si>
    <t>MB</t>
  </si>
  <si>
    <t>27607A</t>
  </si>
  <si>
    <t>322118</t>
  </si>
  <si>
    <t>16/UR18650F-2300</t>
  </si>
  <si>
    <t>RL278</t>
  </si>
  <si>
    <t>BARRETT COMMUNICATIONS</t>
  </si>
  <si>
    <t>66000-508</t>
  </si>
  <si>
    <t>66000-7921</t>
  </si>
  <si>
    <t>LiIon</t>
  </si>
  <si>
    <t>4S4P</t>
  </si>
  <si>
    <t>323536</t>
  </si>
  <si>
    <t>1/PD2032</t>
  </si>
  <si>
    <t>RL1569</t>
  </si>
  <si>
    <t>REFLEX INSTRUMENTS ASIA PACIFIC (IMDEX LTD)</t>
  </si>
  <si>
    <t>66003-025</t>
  </si>
  <si>
    <t>58000-510</t>
  </si>
  <si>
    <t>LAB-CABLE</t>
  </si>
  <si>
    <t>BLUE OCEAN MARINE</t>
  </si>
  <si>
    <t>323933</t>
  </si>
  <si>
    <t>10/IMX-4000C</t>
  </si>
  <si>
    <t>N1759</t>
  </si>
  <si>
    <t>GASTECH AUSTRALIA PTY LTD</t>
  </si>
  <si>
    <t>66001-515</t>
  </si>
  <si>
    <t>35008-024</t>
  </si>
  <si>
    <t>NiMH</t>
  </si>
  <si>
    <t>10S1P</t>
  </si>
  <si>
    <t>324577</t>
  </si>
  <si>
    <t>VECIP65-24/13</t>
  </si>
  <si>
    <t>CH599</t>
  </si>
  <si>
    <t>FOR-DE GROUP P/L T/A SHOPRIDER</t>
  </si>
  <si>
    <t>64900-631XLR</t>
  </si>
  <si>
    <t>64900-631</t>
  </si>
  <si>
    <t>324592</t>
  </si>
  <si>
    <t>CH596</t>
  </si>
  <si>
    <t>BATTERY WORLD O'CONNOR</t>
  </si>
  <si>
    <t>66003-596</t>
  </si>
  <si>
    <t>23862B</t>
  </si>
  <si>
    <t>LAB-RE-L222</t>
  </si>
  <si>
    <t>SPECIALISED OILFIELD SERVICES PTY LTD</t>
  </si>
  <si>
    <t>325438</t>
  </si>
  <si>
    <t>BARBARO SASCHA</t>
  </si>
  <si>
    <t>325287</t>
  </si>
  <si>
    <t>1/TSB004</t>
  </si>
  <si>
    <t>CH610</t>
  </si>
  <si>
    <t>67001-915</t>
  </si>
  <si>
    <t>67000-700</t>
  </si>
  <si>
    <t>326264</t>
  </si>
  <si>
    <t>2/K226650UE01</t>
  </si>
  <si>
    <t>PACK</t>
  </si>
  <si>
    <t>BATTERY WORLD JOONDALUP</t>
  </si>
  <si>
    <t>66004-084</t>
  </si>
  <si>
    <t>89003-154U</t>
  </si>
  <si>
    <t>LiFePO4</t>
  </si>
  <si>
    <t>2S1P</t>
  </si>
  <si>
    <t>23908A</t>
  </si>
  <si>
    <t>327043</t>
  </si>
  <si>
    <t>8/IMX-2000Cs</t>
  </si>
  <si>
    <t>RECELL106</t>
  </si>
  <si>
    <t>BATTERY WORLD BUNBURY</t>
  </si>
  <si>
    <t>22000-438A</t>
  </si>
  <si>
    <t>35008-026</t>
  </si>
  <si>
    <t>8S1P</t>
  </si>
  <si>
    <t>326596</t>
  </si>
  <si>
    <t>326985</t>
  </si>
  <si>
    <t>24/UR18650A</t>
  </si>
  <si>
    <t>RL638B</t>
  </si>
  <si>
    <t>MINNOVARE LTD</t>
  </si>
  <si>
    <t>66001-520</t>
  </si>
  <si>
    <t>67001-2981</t>
  </si>
  <si>
    <t>2X21.6</t>
  </si>
  <si>
    <t>2X7S2P</t>
  </si>
  <si>
    <t>31/2/2024</t>
  </si>
  <si>
    <t>327484</t>
  </si>
  <si>
    <t xml:space="preserve">1/UR18500FK </t>
  </si>
  <si>
    <t>RL1631</t>
  </si>
  <si>
    <t>SURFSAFE</t>
  </si>
  <si>
    <t>66003-088</t>
  </si>
  <si>
    <t>30007-098</t>
  </si>
  <si>
    <t>Lab-conn</t>
  </si>
  <si>
    <t>327740</t>
  </si>
  <si>
    <t xml:space="preserve">2/TSB-003APCB </t>
  </si>
  <si>
    <t>CH605A</t>
  </si>
  <si>
    <t>66003-606</t>
  </si>
  <si>
    <t>67000-074</t>
  </si>
  <si>
    <t>LAB-RL1365</t>
  </si>
  <si>
    <t>GLOBAL TECHNOLOGIES PTY LTD</t>
  </si>
  <si>
    <t>328246</t>
  </si>
  <si>
    <t>CH610A</t>
  </si>
  <si>
    <t>HAMMON BOX WATER</t>
  </si>
  <si>
    <t>67001-9151</t>
  </si>
  <si>
    <t>327107</t>
  </si>
  <si>
    <t>27/LR6XW</t>
  </si>
  <si>
    <t>AL139</t>
  </si>
  <si>
    <t>L3HARRIS INTEGRATED MISSION</t>
  </si>
  <si>
    <t>66000-184</t>
  </si>
  <si>
    <t>46002-454</t>
  </si>
  <si>
    <t>ALKALINE</t>
  </si>
  <si>
    <t>6S2P+6S+9S</t>
  </si>
  <si>
    <t>328741</t>
  </si>
  <si>
    <t>1/TSB-002PCB</t>
  </si>
  <si>
    <t>CH211A</t>
  </si>
  <si>
    <t>REMOTE CONTROL TECHNOLOGIES</t>
  </si>
  <si>
    <t>66000-118A</t>
  </si>
  <si>
    <t>67000-073</t>
  </si>
  <si>
    <t>329217</t>
  </si>
  <si>
    <t>UBA5</t>
  </si>
  <si>
    <t>ANALYSER + TP'S + PWR SUPPLY</t>
  </si>
  <si>
    <t>20006-071A</t>
  </si>
  <si>
    <t>20006-950</t>
  </si>
  <si>
    <t>330244</t>
  </si>
  <si>
    <t>3/NCR18650GA</t>
  </si>
  <si>
    <t>RL1582</t>
  </si>
  <si>
    <t>DEPT OF PRIMARY INDUSTRIES &amp; REGIONAL DEV (WA)</t>
  </si>
  <si>
    <t>66003-041</t>
  </si>
  <si>
    <t>88002-630BF</t>
  </si>
  <si>
    <t>330436</t>
  </si>
  <si>
    <t>3/UR18650FK</t>
  </si>
  <si>
    <t>RL215</t>
  </si>
  <si>
    <t>STINGER TECHNOLOGIES</t>
  </si>
  <si>
    <t>66000-479</t>
  </si>
  <si>
    <t>30007-101</t>
  </si>
  <si>
    <t>330568</t>
  </si>
  <si>
    <t>LIBM-LEV24PFP</t>
  </si>
  <si>
    <t>RECELL830</t>
  </si>
  <si>
    <t>BATTERIES PLUS</t>
  </si>
  <si>
    <t>88002-630RXA</t>
  </si>
  <si>
    <t>66000-793</t>
  </si>
  <si>
    <t>7S3P</t>
  </si>
  <si>
    <t>23797A</t>
  </si>
  <si>
    <t>330955</t>
  </si>
  <si>
    <t>10/KH-D10000</t>
  </si>
  <si>
    <t>RECELL</t>
  </si>
  <si>
    <t>BATTERY WORLD ALBANY</t>
  </si>
  <si>
    <t>66000-988</t>
  </si>
  <si>
    <t>35008-029</t>
  </si>
  <si>
    <t>331181</t>
  </si>
  <si>
    <t>4/LR03</t>
  </si>
  <si>
    <t>DH60b</t>
  </si>
  <si>
    <t>PEAK WELL SYSTEMS PTY LTD</t>
  </si>
  <si>
    <t>66003-104B</t>
  </si>
  <si>
    <t>67001-939</t>
  </si>
  <si>
    <t>4S1P</t>
  </si>
  <si>
    <t>331327</t>
  </si>
  <si>
    <t>331679</t>
  </si>
  <si>
    <t>6/LIION POLYMER</t>
  </si>
  <si>
    <t>RL1702</t>
  </si>
  <si>
    <t>ADVANCED NAVIGATION PTY LTD</t>
  </si>
  <si>
    <t>67001-946</t>
  </si>
  <si>
    <t>21000-130</t>
  </si>
  <si>
    <t>3S2P</t>
  </si>
  <si>
    <t>331681</t>
  </si>
  <si>
    <t>331724</t>
  </si>
  <si>
    <t>6/12SB25WHR</t>
  </si>
  <si>
    <t>S124</t>
  </si>
  <si>
    <t>CALDERTECH AUSTRALIA PTY LTD</t>
  </si>
  <si>
    <t>66002-950</t>
  </si>
  <si>
    <t>60000-962</t>
  </si>
  <si>
    <t>SLA</t>
  </si>
  <si>
    <t>1S2P, 2S2P</t>
  </si>
  <si>
    <t>332435</t>
  </si>
  <si>
    <t>1/UF553450Z</t>
  </si>
  <si>
    <t>TAG63</t>
  </si>
  <si>
    <t>VIDEO SURVEILLANCE TECHNOLOGY PTY LTD</t>
  </si>
  <si>
    <t>67001-199</t>
  </si>
  <si>
    <t>30008-121</t>
  </si>
  <si>
    <t>332444</t>
  </si>
  <si>
    <t xml:space="preserve">2/AA1700 </t>
  </si>
  <si>
    <t>PACK491</t>
  </si>
  <si>
    <t>EX ENGINEERING PTY LTD</t>
  </si>
  <si>
    <t>66002-188</t>
  </si>
  <si>
    <t>38000-400</t>
  </si>
  <si>
    <t>332485</t>
  </si>
  <si>
    <t xml:space="preserve"> 5/LSH14</t>
  </si>
  <si>
    <t>DH33D</t>
  </si>
  <si>
    <t>HALLIBURTON AUSTRALIA PTY LTD</t>
  </si>
  <si>
    <t>66000-7984</t>
  </si>
  <si>
    <t>33003-070</t>
  </si>
  <si>
    <t>DH-BAT009</t>
  </si>
  <si>
    <t>LiTH</t>
  </si>
  <si>
    <t>5S1P</t>
  </si>
  <si>
    <t>332553</t>
  </si>
  <si>
    <t>5/3B5100</t>
  </si>
  <si>
    <t>DH33</t>
  </si>
  <si>
    <t>66000-798</t>
  </si>
  <si>
    <t>60000-165</t>
  </si>
  <si>
    <t>Lith</t>
  </si>
  <si>
    <t>332530</t>
  </si>
  <si>
    <t>28/NCR18650GA</t>
  </si>
  <si>
    <t>RECELL429</t>
  </si>
  <si>
    <t>ST JOHN OF GOD HOSPITAL - MURDOCH</t>
  </si>
  <si>
    <t>66001-746</t>
  </si>
  <si>
    <t>88002-630GA</t>
  </si>
  <si>
    <t>7S4P</t>
  </si>
  <si>
    <t>332554</t>
  </si>
  <si>
    <t>5/NC-C2000HT</t>
  </si>
  <si>
    <t>66003-168</t>
  </si>
  <si>
    <t>59001-010</t>
  </si>
  <si>
    <t>NICD</t>
  </si>
  <si>
    <t>332555</t>
  </si>
  <si>
    <t xml:space="preserve">10/IF1000AA </t>
  </si>
  <si>
    <t>66003-169</t>
  </si>
  <si>
    <t>35008-002A</t>
  </si>
  <si>
    <t>5S2P</t>
  </si>
  <si>
    <t>332707</t>
  </si>
  <si>
    <t>CA67</t>
  </si>
  <si>
    <t>ZEDFLO AUSTRALIA</t>
  </si>
  <si>
    <t>66000-714</t>
  </si>
  <si>
    <t>67000-349</t>
  </si>
  <si>
    <t>333130</t>
  </si>
  <si>
    <t>1/TSB-003</t>
  </si>
  <si>
    <t>CH638</t>
  </si>
  <si>
    <t>66003-171</t>
  </si>
  <si>
    <t>333109</t>
  </si>
  <si>
    <t>38/NCR18650GA</t>
  </si>
  <si>
    <t>RL1539</t>
  </si>
  <si>
    <t>PROCESS IQ PTY LTD</t>
  </si>
  <si>
    <t>67001-876</t>
  </si>
  <si>
    <t>1S38P</t>
  </si>
  <si>
    <t>333240</t>
  </si>
  <si>
    <t>333638</t>
  </si>
  <si>
    <t>2/UR18650ZY</t>
  </si>
  <si>
    <t>RL261A</t>
  </si>
  <si>
    <t>66000-493</t>
  </si>
  <si>
    <t>30007-109</t>
  </si>
  <si>
    <t>333633</t>
  </si>
  <si>
    <t>36/LR20XW</t>
  </si>
  <si>
    <t>AL123</t>
  </si>
  <si>
    <t>UNI OF WA (M470) EARTH &amp; ENVI (OLD M004)</t>
  </si>
  <si>
    <t>66000-180DEG</t>
  </si>
  <si>
    <t>46002-458</t>
  </si>
  <si>
    <t>9S4P</t>
  </si>
  <si>
    <t>333589</t>
  </si>
  <si>
    <t>45/LR6XW</t>
  </si>
  <si>
    <t>AL317</t>
  </si>
  <si>
    <t>CURTIN UNIVERSITY</t>
  </si>
  <si>
    <t>66000-633</t>
  </si>
  <si>
    <t>15S3P,15S3P</t>
  </si>
  <si>
    <t>Lab-Change Lead</t>
  </si>
  <si>
    <t>BATTERY ALL TYPES</t>
  </si>
  <si>
    <t>23754A</t>
  </si>
  <si>
    <t>333759</t>
  </si>
  <si>
    <t>20/NC2500SCR</t>
  </si>
  <si>
    <t>RECELL749</t>
  </si>
  <si>
    <t>BATTERY WORLD BELMONT (WA)</t>
  </si>
  <si>
    <t>22000-299R</t>
  </si>
  <si>
    <t>30000-300</t>
  </si>
  <si>
    <t>MB879D</t>
  </si>
  <si>
    <t>20S1P</t>
  </si>
  <si>
    <t>335302</t>
  </si>
  <si>
    <t>Lab-Conn</t>
  </si>
  <si>
    <t>FLEXI HEALTH REPAIR &amp; MAINTENANCE</t>
  </si>
  <si>
    <t>BOM - ENGINEERING</t>
  </si>
  <si>
    <t>2230</t>
  </si>
  <si>
    <t>335424</t>
  </si>
  <si>
    <t>1/12LFP11.4</t>
  </si>
  <si>
    <t>RL1744</t>
  </si>
  <si>
    <t>WESTERN SOLAR PTY LTD</t>
  </si>
  <si>
    <t>66003-187</t>
  </si>
  <si>
    <t>89006-019</t>
  </si>
  <si>
    <t>335681</t>
  </si>
  <si>
    <t>5/INR18650-25R</t>
  </si>
  <si>
    <t>COMFORT STYLE</t>
  </si>
  <si>
    <t>66004-154</t>
  </si>
  <si>
    <t>335300</t>
  </si>
  <si>
    <t>3/V40H</t>
  </si>
  <si>
    <t>N2089</t>
  </si>
  <si>
    <t>BATTERY WORLD MIDLAND</t>
  </si>
  <si>
    <t>20003-713E</t>
  </si>
  <si>
    <t>20003-621</t>
  </si>
  <si>
    <t>23879A</t>
  </si>
  <si>
    <t>335852</t>
  </si>
  <si>
    <t>1/12SB1.2P</t>
  </si>
  <si>
    <t>S19</t>
  </si>
  <si>
    <t>THE PSA GROUP</t>
  </si>
  <si>
    <t>66000-595</t>
  </si>
  <si>
    <t>60000-931</t>
  </si>
  <si>
    <t>336048</t>
  </si>
  <si>
    <t>RL1088</t>
  </si>
  <si>
    <t>BATTERY FORCE PTY LTD</t>
  </si>
  <si>
    <t>30008-102BWAB</t>
  </si>
  <si>
    <t>MB997</t>
  </si>
  <si>
    <t>336788</t>
  </si>
  <si>
    <t>1/NCR18650BF</t>
  </si>
  <si>
    <t>RL1598</t>
  </si>
  <si>
    <t>66002-915</t>
  </si>
  <si>
    <t>336984</t>
  </si>
  <si>
    <t>2/12LFP21</t>
  </si>
  <si>
    <t>RL1346</t>
  </si>
  <si>
    <t>HIGH ENERGY SERVICE PTY LTD</t>
  </si>
  <si>
    <t>66002-364</t>
  </si>
  <si>
    <t>89006-007</t>
  </si>
  <si>
    <t>337088</t>
  </si>
  <si>
    <t>2/LS33600</t>
  </si>
  <si>
    <t>L987</t>
  </si>
  <si>
    <t>WATER CORP LEEDERVILLE</t>
  </si>
  <si>
    <t>66002-795</t>
  </si>
  <si>
    <t>33003-085</t>
  </si>
  <si>
    <t>337356</t>
  </si>
  <si>
    <t>CUSTOM SOLAR JUNCTION BOX</t>
  </si>
  <si>
    <t>CA214</t>
  </si>
  <si>
    <t>66003-212</t>
  </si>
  <si>
    <t>337440</t>
  </si>
  <si>
    <t>VECIP67-24/8A</t>
  </si>
  <si>
    <t>CH598A</t>
  </si>
  <si>
    <t>64900-694XLR</t>
  </si>
  <si>
    <t>64900-694</t>
  </si>
  <si>
    <t>338375</t>
  </si>
  <si>
    <t>3/NCR18650BF</t>
  </si>
  <si>
    <t>RL815</t>
  </si>
  <si>
    <t>WA CASH SALES</t>
  </si>
  <si>
    <t>88003-112</t>
  </si>
  <si>
    <t>LICB-18650-3S1P-HC-F</t>
  </si>
  <si>
    <t>338978</t>
  </si>
  <si>
    <t>2/UF553450Z</t>
  </si>
  <si>
    <t>RECELL543</t>
  </si>
  <si>
    <t>22000-528K</t>
  </si>
  <si>
    <t>SK</t>
  </si>
  <si>
    <t>339139</t>
  </si>
  <si>
    <t xml:space="preserve">264/IFR26650-40A h </t>
  </si>
  <si>
    <t>RL1783</t>
  </si>
  <si>
    <t>RADLINK COMMUNICATIONS</t>
  </si>
  <si>
    <t>67001-973</t>
  </si>
  <si>
    <t>33003-143</t>
  </si>
  <si>
    <t>8S33P</t>
  </si>
  <si>
    <t>339152</t>
  </si>
  <si>
    <t>3/UR18650ZY</t>
  </si>
  <si>
    <t xml:space="preserve">RL144 </t>
  </si>
  <si>
    <t>ROBERTSON TECHNOLOGY PTY LTD</t>
  </si>
  <si>
    <t>66000-459</t>
  </si>
  <si>
    <t>Lilon</t>
  </si>
  <si>
    <t>339210</t>
  </si>
  <si>
    <t xml:space="preserve">5/LR20XW </t>
  </si>
  <si>
    <t>AL628</t>
  </si>
  <si>
    <t>MMA SUBSEA SERVICES PTY LTD</t>
  </si>
  <si>
    <t>66004-192</t>
  </si>
  <si>
    <t>339212</t>
  </si>
  <si>
    <t xml:space="preserve">1/TSB-003PCB </t>
  </si>
  <si>
    <t>CH642</t>
  </si>
  <si>
    <t>CLARATTI WORKSPACE</t>
  </si>
  <si>
    <t>66003-182</t>
  </si>
  <si>
    <t>335301</t>
  </si>
  <si>
    <t>28/NCR18650BD</t>
  </si>
  <si>
    <t>66003-186</t>
  </si>
  <si>
    <t>88002-630BD</t>
  </si>
  <si>
    <t>338910</t>
  </si>
  <si>
    <t>2/TSB-002PCB</t>
  </si>
  <si>
    <t>CH522B</t>
  </si>
  <si>
    <t>INTEGRATED INDUSTRIAL</t>
  </si>
  <si>
    <t>66002-571B</t>
  </si>
  <si>
    <t>339371</t>
  </si>
  <si>
    <t xml:space="preserve">1/LXRDD-5-1-SC-BC </t>
  </si>
  <si>
    <t>L865</t>
  </si>
  <si>
    <t>QTEQ PTY LTD</t>
  </si>
  <si>
    <t>67001-3486L865</t>
  </si>
  <si>
    <t>67001-3486</t>
  </si>
  <si>
    <t>339420</t>
  </si>
  <si>
    <t>4/NCR18650BD</t>
  </si>
  <si>
    <t>66003-234</t>
  </si>
  <si>
    <t>339844</t>
  </si>
  <si>
    <t>LABOUR</t>
  </si>
  <si>
    <t>SWITCH BATTERIES PTY LTD</t>
  </si>
  <si>
    <t>340078</t>
  </si>
  <si>
    <t>1/12LFP100PS</t>
  </si>
  <si>
    <t>RL1790</t>
  </si>
  <si>
    <t>MANGO ELECTRICAL &amp; MAINTENANCE</t>
  </si>
  <si>
    <t>88003-645</t>
  </si>
  <si>
    <t>89006-012A</t>
  </si>
  <si>
    <t>12LFP100PS</t>
  </si>
  <si>
    <t>4S2P</t>
  </si>
  <si>
    <t>340231</t>
  </si>
  <si>
    <t>340537</t>
  </si>
  <si>
    <t>L993</t>
  </si>
  <si>
    <t>BATTERY WORLD CANNING VALE</t>
  </si>
  <si>
    <t>22000-535F</t>
  </si>
  <si>
    <t>340675</t>
  </si>
  <si>
    <t>PAUL'S ECO E BIKE TOURS</t>
  </si>
  <si>
    <t>340793</t>
  </si>
  <si>
    <t>8/INR18650-30Q</t>
  </si>
  <si>
    <t>RL44B</t>
  </si>
  <si>
    <t>ELECTROMAGNETIC IMAGING TECHNOLOGY PTY LTD</t>
  </si>
  <si>
    <t>67001-771</t>
  </si>
  <si>
    <t>89003-124</t>
  </si>
  <si>
    <t>340958</t>
  </si>
  <si>
    <t>RL621A</t>
  </si>
  <si>
    <t>341179</t>
  </si>
  <si>
    <t>TSB-002</t>
  </si>
  <si>
    <t>CH346</t>
  </si>
  <si>
    <t>66001-230</t>
  </si>
  <si>
    <t>67000-072</t>
  </si>
  <si>
    <t>341323</t>
  </si>
  <si>
    <t>HEATSHRINK</t>
  </si>
  <si>
    <t>SPX AIDS TO NAVIGATION PTY LTD</t>
  </si>
  <si>
    <t>65001-994</t>
  </si>
  <si>
    <t>20008-131B</t>
  </si>
  <si>
    <t>WAQC</t>
  </si>
  <si>
    <t xml:space="preserve">264/IFR26650-40A </t>
  </si>
  <si>
    <t>33P8S</t>
  </si>
  <si>
    <t>341808</t>
  </si>
  <si>
    <t>3/LS33600</t>
  </si>
  <si>
    <t>L593</t>
  </si>
  <si>
    <t>ROBOTIC SOLUTIONS WA PTY LTD</t>
  </si>
  <si>
    <t>66000-866B</t>
  </si>
  <si>
    <t>LiSOCl2</t>
  </si>
  <si>
    <t>341935</t>
  </si>
  <si>
    <t>10/HR-3UTHB</t>
  </si>
  <si>
    <t>N270</t>
  </si>
  <si>
    <t>66000-337</t>
  </si>
  <si>
    <t>33000-398B</t>
  </si>
  <si>
    <t>342169</t>
  </si>
  <si>
    <t>15S2P,15S1P</t>
  </si>
  <si>
    <t>342199</t>
  </si>
  <si>
    <t>6/HR-4/3AU</t>
  </si>
  <si>
    <t>STAFF SALES</t>
  </si>
  <si>
    <t>22000-348B</t>
  </si>
  <si>
    <t>30001-248</t>
  </si>
  <si>
    <t>6S1P</t>
  </si>
  <si>
    <t>342216</t>
  </si>
  <si>
    <t>EDI RAIL - ALSTOM TRANSPORT  (MAINT) P/L CLAISEBRK</t>
  </si>
  <si>
    <t>72P</t>
  </si>
  <si>
    <t>342289</t>
  </si>
  <si>
    <t>RL1845</t>
  </si>
  <si>
    <t>66003-280</t>
  </si>
  <si>
    <t>342831</t>
  </si>
  <si>
    <t>6/UR18650ZY</t>
  </si>
  <si>
    <t>RL323</t>
  </si>
  <si>
    <t>66000-562</t>
  </si>
  <si>
    <t>2S3P</t>
  </si>
  <si>
    <t>343123</t>
  </si>
  <si>
    <t>7/MH-C4500HT</t>
  </si>
  <si>
    <t>N1387A</t>
  </si>
  <si>
    <t>67001-425</t>
  </si>
  <si>
    <t>59001-036</t>
  </si>
  <si>
    <t>7S1P</t>
  </si>
  <si>
    <t>343161</t>
  </si>
  <si>
    <t>1/LXRDD-5-1-SC-BC</t>
  </si>
  <si>
    <t>LiSO2CI2</t>
  </si>
  <si>
    <t>343307</t>
  </si>
  <si>
    <t>12/UR18650ZY</t>
  </si>
  <si>
    <t>RL363</t>
  </si>
  <si>
    <t>CONTITECH AUSTRALIA PTY LTD (CONTINENTAL)</t>
  </si>
  <si>
    <t>66000-639</t>
  </si>
  <si>
    <t>6S2P</t>
  </si>
  <si>
    <t>342276</t>
  </si>
  <si>
    <t>15/NC2500SCR</t>
  </si>
  <si>
    <t>RECELL259</t>
  </si>
  <si>
    <t>BATTERY WORLD ARMADALE</t>
  </si>
  <si>
    <t>22000-446I</t>
  </si>
  <si>
    <t>25S1P</t>
  </si>
  <si>
    <t>343805</t>
  </si>
  <si>
    <t>N1387</t>
  </si>
  <si>
    <t>IMDEX TECHNOLOGY USA LLC (REFLEX)</t>
  </si>
  <si>
    <t>66000-909</t>
  </si>
  <si>
    <t>344403</t>
  </si>
  <si>
    <t>WALLIS DRILLING PTY LTD</t>
  </si>
  <si>
    <t>344375</t>
  </si>
  <si>
    <t>16/HR4/3FAU</t>
  </si>
  <si>
    <t>N1021</t>
  </si>
  <si>
    <t>66000-725</t>
  </si>
  <si>
    <t>30001-250</t>
  </si>
  <si>
    <t>16S1P</t>
  </si>
  <si>
    <t>345087</t>
  </si>
  <si>
    <t>72/LR20XW</t>
  </si>
  <si>
    <t>AL123D</t>
  </si>
  <si>
    <t>66000-182</t>
  </si>
  <si>
    <t>9S8P</t>
  </si>
  <si>
    <t>345145</t>
  </si>
  <si>
    <t>3/LS14500</t>
  </si>
  <si>
    <t>L300</t>
  </si>
  <si>
    <t>65000-765A</t>
  </si>
  <si>
    <t>33003-049</t>
  </si>
  <si>
    <t>345146</t>
  </si>
  <si>
    <t>345103</t>
  </si>
  <si>
    <t>345128</t>
  </si>
  <si>
    <t>TSB004PCBR1</t>
  </si>
  <si>
    <t>CH605</t>
  </si>
  <si>
    <t>LEICA GEOSYSTEMS PTY LIMITED (HEXAGON)</t>
  </si>
  <si>
    <t>66003-605</t>
  </si>
  <si>
    <t>345176</t>
  </si>
  <si>
    <t>345212</t>
  </si>
  <si>
    <t>2/LS14500</t>
  </si>
  <si>
    <t>L238A-1048</t>
  </si>
  <si>
    <t>66000-231A</t>
  </si>
  <si>
    <t>345246</t>
  </si>
  <si>
    <t>22/HHR-300SCP</t>
  </si>
  <si>
    <t>N1302</t>
  </si>
  <si>
    <t>UNICARE HEALTH</t>
  </si>
  <si>
    <t>22000-090D</t>
  </si>
  <si>
    <t>46001-630</t>
  </si>
  <si>
    <t>MB520</t>
  </si>
  <si>
    <t>22S1P</t>
  </si>
  <si>
    <t>345306</t>
  </si>
  <si>
    <t>345295</t>
  </si>
  <si>
    <t xml:space="preserve">TSB-003PCB </t>
  </si>
  <si>
    <t xml:space="preserve">CH157 </t>
  </si>
  <si>
    <t>66000-066</t>
  </si>
  <si>
    <t>345296</t>
  </si>
  <si>
    <t>345297</t>
  </si>
  <si>
    <t>CH157</t>
  </si>
  <si>
    <t>345355</t>
  </si>
  <si>
    <t>CH1-MBM06</t>
  </si>
  <si>
    <t>CH582</t>
  </si>
  <si>
    <t>BATTERY WORLD MADDINGTON</t>
  </si>
  <si>
    <t>20006-473MBM06</t>
  </si>
  <si>
    <t>20006-473HIABXS-C</t>
  </si>
  <si>
    <t>23904A</t>
  </si>
  <si>
    <t>345518</t>
  </si>
  <si>
    <t>ELEXACOM</t>
  </si>
  <si>
    <t>66003-335</t>
  </si>
  <si>
    <t>345688</t>
  </si>
  <si>
    <t>16/UR18650ZY</t>
  </si>
  <si>
    <t>RL278MIB</t>
  </si>
  <si>
    <t>66000-7922</t>
  </si>
  <si>
    <t>345622</t>
  </si>
  <si>
    <t xml:space="preserve">10/KH-D10000  </t>
  </si>
  <si>
    <t>N1217REV2</t>
  </si>
  <si>
    <t>66000-810 REV2</t>
  </si>
  <si>
    <t>345770</t>
  </si>
  <si>
    <t>3/INR26650-50A</t>
  </si>
  <si>
    <t>DH62</t>
  </si>
  <si>
    <t>MISSION CRITICAL GROUP PTY LTD (MCG) (MCQ)</t>
  </si>
  <si>
    <t>66003-155</t>
  </si>
  <si>
    <t>67001-531</t>
  </si>
  <si>
    <t xml:space="preserve"> LIION </t>
  </si>
  <si>
    <t>345768</t>
  </si>
  <si>
    <t xml:space="preserve"> 1/TSB-003A</t>
  </si>
  <si>
    <t>CH649</t>
  </si>
  <si>
    <t>66003-649</t>
  </si>
  <si>
    <t>345901</t>
  </si>
  <si>
    <t>1/INR21700-50E</t>
  </si>
  <si>
    <t>RL1606</t>
  </si>
  <si>
    <t>ORIGO PTY LTD</t>
  </si>
  <si>
    <t>66002-924</t>
  </si>
  <si>
    <t xml:space="preserve"> LiIon</t>
  </si>
  <si>
    <t>345902</t>
  </si>
  <si>
    <t>1/NCR18650GA</t>
  </si>
  <si>
    <t>RL1287</t>
  </si>
  <si>
    <t>66002-206</t>
  </si>
  <si>
    <t>345893</t>
  </si>
  <si>
    <t>345903</t>
  </si>
  <si>
    <t>3/ITL4000D</t>
  </si>
  <si>
    <t>N2180</t>
  </si>
  <si>
    <t>SERCO AUSTRALIA PTY LTD</t>
  </si>
  <si>
    <t>66003-350</t>
  </si>
  <si>
    <t>35008-013</t>
  </si>
  <si>
    <t>NiCd</t>
  </si>
  <si>
    <t>345923</t>
  </si>
  <si>
    <t>5/NCR18650BF</t>
  </si>
  <si>
    <t>RL1440</t>
  </si>
  <si>
    <t>67001-849</t>
  </si>
  <si>
    <t>1S5P</t>
  </si>
  <si>
    <t>345957</t>
  </si>
  <si>
    <t>12/UR18650A</t>
  </si>
  <si>
    <t>RL638PKA</t>
  </si>
  <si>
    <t>66000-887PKA</t>
  </si>
  <si>
    <t>345958</t>
  </si>
  <si>
    <t>345959</t>
  </si>
  <si>
    <t>RL638PKB</t>
  </si>
  <si>
    <t>66000-887PKB</t>
  </si>
  <si>
    <t>345985</t>
  </si>
  <si>
    <t>5/IT1800Cs</t>
  </si>
  <si>
    <t>N2171</t>
  </si>
  <si>
    <t>66003-340</t>
  </si>
  <si>
    <t>35008-005A</t>
  </si>
  <si>
    <t>345986</t>
  </si>
  <si>
    <t>5/ITL4000D</t>
  </si>
  <si>
    <t>N2172</t>
  </si>
  <si>
    <t>66003-341</t>
  </si>
  <si>
    <t>345987</t>
  </si>
  <si>
    <t>7/IT1800Cs</t>
  </si>
  <si>
    <t>N2176</t>
  </si>
  <si>
    <t>66003-345</t>
  </si>
  <si>
    <t>345988</t>
  </si>
  <si>
    <t>N2173</t>
  </si>
  <si>
    <t>66003-342</t>
  </si>
  <si>
    <t>345989</t>
  </si>
  <si>
    <t>N2174</t>
  </si>
  <si>
    <t>66003-343</t>
  </si>
  <si>
    <t>346003</t>
  </si>
  <si>
    <t>6/HR-3UTHC</t>
  </si>
  <si>
    <t>N289A</t>
  </si>
  <si>
    <t>67001-392A</t>
  </si>
  <si>
    <t>KG</t>
  </si>
  <si>
    <t>346028</t>
  </si>
  <si>
    <t>4/IT1800Cs</t>
  </si>
  <si>
    <t>N2175</t>
  </si>
  <si>
    <t>66003-344</t>
  </si>
  <si>
    <t>346033</t>
  </si>
  <si>
    <t>10/IT1600Cs</t>
  </si>
  <si>
    <t>N2157</t>
  </si>
  <si>
    <t>PRO-LAMPS PTY LTD</t>
  </si>
  <si>
    <t>66003-325</t>
  </si>
  <si>
    <t>35008-005</t>
  </si>
  <si>
    <t>346163</t>
  </si>
  <si>
    <t>RECELL 381</t>
  </si>
  <si>
    <t>BATTERY WORLD MALAGA</t>
  </si>
  <si>
    <t>23947A</t>
  </si>
  <si>
    <t>346170</t>
  </si>
  <si>
    <t>7/INR18650-30Q</t>
  </si>
  <si>
    <t>RECELL709</t>
  </si>
  <si>
    <t>22000-999C</t>
  </si>
  <si>
    <t>346160</t>
  </si>
  <si>
    <t>5/3B5100-FF</t>
  </si>
  <si>
    <t>ARCHER WELL COMPANY PTY LTD</t>
  </si>
  <si>
    <t>346176</t>
  </si>
  <si>
    <t>10/NC-1900SCR</t>
  </si>
  <si>
    <t>N393</t>
  </si>
  <si>
    <t>ACS / MARCOMM</t>
  </si>
  <si>
    <t>66000-372</t>
  </si>
  <si>
    <t>30000-310</t>
  </si>
  <si>
    <t>346182</t>
  </si>
  <si>
    <t>CH1-MH0707</t>
  </si>
  <si>
    <t>CH584</t>
  </si>
  <si>
    <t>MMEM KARRATHA (GAP RIDGE)</t>
  </si>
  <si>
    <t>20006-473MH0707</t>
  </si>
  <si>
    <t>MME685</t>
  </si>
  <si>
    <t>346188</t>
  </si>
  <si>
    <t>4/INR21700-50G</t>
  </si>
  <si>
    <t>RL1902</t>
  </si>
  <si>
    <t>PRECISION MINING AND DRILLING PTY LTD</t>
  </si>
  <si>
    <t>66003-354</t>
  </si>
  <si>
    <t>89003-129G</t>
  </si>
  <si>
    <t>346190</t>
  </si>
  <si>
    <t>2/12SB2.3P</t>
  </si>
  <si>
    <t>S129</t>
  </si>
  <si>
    <t>AUS GARAGE DOOR PARTS</t>
  </si>
  <si>
    <t>67001-883</t>
  </si>
  <si>
    <t>60000-929</t>
  </si>
  <si>
    <t>346214</t>
  </si>
  <si>
    <t>1/2AA</t>
  </si>
  <si>
    <t>L687</t>
  </si>
  <si>
    <t>33003-050CLG</t>
  </si>
  <si>
    <t>33003-050</t>
  </si>
  <si>
    <t>346216</t>
  </si>
  <si>
    <t>346243</t>
  </si>
  <si>
    <t>168/NCR18650GA</t>
  </si>
  <si>
    <t>RL1247A</t>
  </si>
  <si>
    <t>CSIRO HOBART</t>
  </si>
  <si>
    <t>67001-733A</t>
  </si>
  <si>
    <t>7S24P</t>
  </si>
  <si>
    <t>346245</t>
  </si>
  <si>
    <t>6/N3000CR</t>
  </si>
  <si>
    <t>N405</t>
  </si>
  <si>
    <t>30003-856AA</t>
  </si>
  <si>
    <t>30000-371</t>
  </si>
  <si>
    <t>346267</t>
  </si>
  <si>
    <t>J BLACKWOODS &amp; SON PTY LIMITED</t>
  </si>
  <si>
    <t>346274</t>
  </si>
  <si>
    <t>4/ITL4000D</t>
  </si>
  <si>
    <t>N574</t>
  </si>
  <si>
    <t>30004-354CLMSPD</t>
  </si>
  <si>
    <t>35008-114</t>
  </si>
  <si>
    <t>346275</t>
  </si>
  <si>
    <t>1/TSB-003APCB</t>
  </si>
  <si>
    <t>CH664</t>
  </si>
  <si>
    <t>66003-687</t>
  </si>
  <si>
    <t>23879B</t>
  </si>
  <si>
    <t>346292</t>
  </si>
  <si>
    <t>1/TSB-003PCB</t>
  </si>
  <si>
    <t>CH552</t>
  </si>
  <si>
    <t>SPX AIDS TO NAVIGATION USA LLC (USD ACCOUNT)</t>
  </si>
  <si>
    <t>66002-743</t>
  </si>
  <si>
    <t>1735A</t>
  </si>
  <si>
    <t>346296</t>
  </si>
  <si>
    <t>18/LR6XW</t>
  </si>
  <si>
    <t>AL97</t>
  </si>
  <si>
    <t>TECHNAUTICS PTY LTD</t>
  </si>
  <si>
    <t>66000-313</t>
  </si>
  <si>
    <t>Alkaline</t>
  </si>
  <si>
    <t>9S2P</t>
  </si>
  <si>
    <t>346302</t>
  </si>
  <si>
    <t>20/IFR26650-33A</t>
  </si>
  <si>
    <t>RL1597A</t>
  </si>
  <si>
    <t>EVERY BATTERY BELMONT</t>
  </si>
  <si>
    <t>66002-909A</t>
  </si>
  <si>
    <t>33003-140</t>
  </si>
  <si>
    <t>4S5P</t>
  </si>
  <si>
    <t>28477I</t>
  </si>
  <si>
    <t>346306</t>
  </si>
  <si>
    <t>20/HHR-300SCPY06</t>
  </si>
  <si>
    <t>RECELL554</t>
  </si>
  <si>
    <t>WA HEALTH CORPORATE NETWORK</t>
  </si>
  <si>
    <t>66002-203</t>
  </si>
  <si>
    <t>46001-631</t>
  </si>
  <si>
    <t>346308</t>
  </si>
  <si>
    <t>3/HR-3UTHC</t>
  </si>
  <si>
    <t>N1876</t>
  </si>
  <si>
    <t>66002-147</t>
  </si>
  <si>
    <t>346310</t>
  </si>
  <si>
    <t>21/NCR20700B</t>
  </si>
  <si>
    <t>RL1142A</t>
  </si>
  <si>
    <t>RENNISONS PTY LTD</t>
  </si>
  <si>
    <t>66001-5360</t>
  </si>
  <si>
    <t>88002-665</t>
  </si>
  <si>
    <t>346313</t>
  </si>
  <si>
    <t>3/12SB0.8P</t>
  </si>
  <si>
    <t>S112</t>
  </si>
  <si>
    <t>GO DOORS PTY LTD</t>
  </si>
  <si>
    <t>60000-930CRE</t>
  </si>
  <si>
    <t>60000-930</t>
  </si>
  <si>
    <t>346315</t>
  </si>
  <si>
    <t>PROPIPE DYNAMICS</t>
  </si>
  <si>
    <t>12, 24</t>
  </si>
  <si>
    <t>1S2P,2S2P</t>
  </si>
  <si>
    <t>346328</t>
  </si>
  <si>
    <t>346329</t>
  </si>
  <si>
    <t>4/MH-AA1500HT</t>
  </si>
  <si>
    <t>N1422</t>
  </si>
  <si>
    <t>CNW PTY LTD - GERALDTON</t>
  </si>
  <si>
    <t>59001-404EKT</t>
  </si>
  <si>
    <t>59001-022</t>
  </si>
  <si>
    <t>CNW165</t>
  </si>
  <si>
    <t>2025-01-24</t>
  </si>
  <si>
    <t>B003</t>
  </si>
  <si>
    <t>B004</t>
  </si>
  <si>
    <t>2025-01-29</t>
  </si>
  <si>
    <t>54321</t>
  </si>
  <si>
    <t>11/IABC18650B</t>
  </si>
  <si>
    <t>N123</t>
  </si>
  <si>
    <t>2025-01-31</t>
  </si>
  <si>
    <t>ddd</t>
  </si>
  <si>
    <t>33002-345</t>
  </si>
  <si>
    <t>6</t>
  </si>
  <si>
    <t>33445033</t>
  </si>
  <si>
    <t>2</t>
  </si>
  <si>
    <t>12</t>
  </si>
  <si>
    <t>24.00</t>
  </si>
  <si>
    <t>0.5</t>
  </si>
  <si>
    <t>315899</t>
  </si>
  <si>
    <t>54/L91</t>
  </si>
  <si>
    <t>L258L</t>
  </si>
  <si>
    <t>BUREAU OF METEOROLOGY VIC</t>
  </si>
  <si>
    <t>66000-249L</t>
  </si>
  <si>
    <t>54000-009B</t>
  </si>
  <si>
    <t>3X9</t>
  </si>
  <si>
    <t>LiFeS2</t>
  </si>
  <si>
    <t>2X6S4P,6S</t>
  </si>
  <si>
    <t>317920</t>
  </si>
  <si>
    <t>6/MH-C4500HT</t>
  </si>
  <si>
    <t>N404</t>
  </si>
  <si>
    <t>66000-382</t>
  </si>
  <si>
    <t>NIMH</t>
  </si>
  <si>
    <t>2025-01-23</t>
  </si>
  <si>
    <t>1234</t>
  </si>
  <si>
    <t>9898712</t>
  </si>
  <si>
    <t>9898713</t>
  </si>
  <si>
    <t>B001</t>
  </si>
  <si>
    <t>B002</t>
  </si>
  <si>
    <t>317878</t>
  </si>
  <si>
    <t>L238</t>
  </si>
  <si>
    <t>66000-231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</si>
</sst>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9"/>
  <sheetViews>
    <sheetView tabSelected="1" workbookViewId="0">
      <selection sqref="A1:A1048576"/>
    </sheetView>
  </sheetViews>
  <sheetFormatPr defaultRowHeight="15" x14ac:dyDescent="0.25"/>
  <cols>
    <col min="1" max="1" width="10.7109375" style="2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>
        <v>44516</v>
      </c>
      <c r="B2" t="s">
        <v>35</v>
      </c>
      <c r="C2" t="s">
        <v>36</v>
      </c>
      <c r="D2" t="s">
        <v>37</v>
      </c>
      <c r="E2" s="1">
        <v>44539</v>
      </c>
      <c r="F2" t="s">
        <v>38</v>
      </c>
      <c r="G2" t="s">
        <v>39</v>
      </c>
      <c r="H2">
        <v>9</v>
      </c>
      <c r="I2" t="s">
        <v>40</v>
      </c>
      <c r="J2">
        <v>16.792000000000002</v>
      </c>
      <c r="K2">
        <v>936219</v>
      </c>
      <c r="M2">
        <v>10.8</v>
      </c>
      <c r="N2">
        <v>4.9000000000000004</v>
      </c>
      <c r="O2">
        <f t="shared" ref="O2:O21" si="0">N11*M11</f>
        <v>0.27750000000000002</v>
      </c>
      <c r="P2" t="s">
        <v>41</v>
      </c>
      <c r="Q2" t="s">
        <v>42</v>
      </c>
      <c r="W2">
        <v>1.5</v>
      </c>
      <c r="X2">
        <v>250</v>
      </c>
      <c r="Y2" t="str">
        <f t="shared" ref="Y2:Y33" si="1">D11</f>
        <v>RL1569</v>
      </c>
      <c r="Z2" t="str">
        <f t="shared" ref="Z2:Z33" si="2">C11</f>
        <v>1/PD2032</v>
      </c>
      <c r="AA2">
        <f t="shared" ref="AA2:AA33" si="3">W11</f>
        <v>0.32</v>
      </c>
      <c r="AB2">
        <f>J11</f>
        <v>3.59</v>
      </c>
      <c r="AC2">
        <f t="shared" ref="AC2:AC33" si="4">X11</f>
        <v>19.28</v>
      </c>
      <c r="AD2" t="str">
        <f t="shared" ref="AD2:AD32" si="5">G11</f>
        <v>66003-025</v>
      </c>
      <c r="AG2" t="s">
        <v>43</v>
      </c>
      <c r="AH2">
        <v>2169</v>
      </c>
      <c r="AI2" s="1">
        <v>45251</v>
      </c>
    </row>
    <row r="3" spans="1:35" x14ac:dyDescent="0.25">
      <c r="A3" s="1">
        <v>44517</v>
      </c>
      <c r="B3" t="s">
        <v>44</v>
      </c>
      <c r="C3" t="s">
        <v>45</v>
      </c>
      <c r="D3" t="s">
        <v>46</v>
      </c>
      <c r="E3" s="1">
        <v>44526</v>
      </c>
      <c r="F3" t="s">
        <v>47</v>
      </c>
      <c r="G3" t="s">
        <v>48</v>
      </c>
      <c r="H3">
        <v>1</v>
      </c>
      <c r="J3">
        <v>8.33</v>
      </c>
      <c r="K3">
        <v>936741</v>
      </c>
      <c r="O3">
        <f t="shared" si="0"/>
        <v>0</v>
      </c>
      <c r="W3">
        <v>3</v>
      </c>
      <c r="X3">
        <v>370</v>
      </c>
      <c r="Y3" t="str">
        <f t="shared" si="1"/>
        <v>LAB-CABLE</v>
      </c>
      <c r="Z3">
        <f t="shared" si="2"/>
        <v>0</v>
      </c>
      <c r="AA3">
        <f t="shared" si="3"/>
        <v>2</v>
      </c>
      <c r="AB3">
        <f>J12</f>
        <v>0</v>
      </c>
      <c r="AC3">
        <f t="shared" si="4"/>
        <v>100</v>
      </c>
      <c r="AD3">
        <f t="shared" si="5"/>
        <v>0</v>
      </c>
      <c r="AG3" t="s">
        <v>49</v>
      </c>
      <c r="AH3">
        <v>24232</v>
      </c>
      <c r="AI3" s="1">
        <v>45261</v>
      </c>
    </row>
    <row r="4" spans="1:35" x14ac:dyDescent="0.25">
      <c r="A4" s="1">
        <v>44543</v>
      </c>
      <c r="B4" t="s">
        <v>50</v>
      </c>
      <c r="D4" t="s">
        <v>51</v>
      </c>
      <c r="E4" s="1">
        <v>44536</v>
      </c>
      <c r="F4" t="s">
        <v>52</v>
      </c>
      <c r="G4" t="s">
        <v>53</v>
      </c>
      <c r="H4">
        <v>40</v>
      </c>
      <c r="J4">
        <v>0.26750000000000002</v>
      </c>
      <c r="K4">
        <v>938880</v>
      </c>
      <c r="O4">
        <f t="shared" si="0"/>
        <v>48</v>
      </c>
      <c r="W4">
        <v>0.16</v>
      </c>
      <c r="X4">
        <v>1.77</v>
      </c>
      <c r="Y4" t="str">
        <f t="shared" si="1"/>
        <v>N1759</v>
      </c>
      <c r="Z4" t="str">
        <f t="shared" si="2"/>
        <v>10/IMX-4000C</v>
      </c>
      <c r="AA4">
        <f t="shared" si="3"/>
        <v>2</v>
      </c>
      <c r="AB4">
        <f>J13</f>
        <v>34.4</v>
      </c>
      <c r="AC4">
        <f t="shared" si="4"/>
        <v>130</v>
      </c>
      <c r="AD4" t="str">
        <f t="shared" si="5"/>
        <v>66001-515</v>
      </c>
      <c r="AG4" t="s">
        <v>54</v>
      </c>
      <c r="AH4">
        <v>23857</v>
      </c>
      <c r="AI4" s="1">
        <v>45261</v>
      </c>
    </row>
    <row r="5" spans="1:35" x14ac:dyDescent="0.25">
      <c r="A5" s="1">
        <v>44581</v>
      </c>
      <c r="B5" t="s">
        <v>55</v>
      </c>
      <c r="C5" t="s">
        <v>56</v>
      </c>
      <c r="D5" t="s">
        <v>57</v>
      </c>
      <c r="E5" s="1">
        <v>44588</v>
      </c>
      <c r="F5" t="s">
        <v>58</v>
      </c>
      <c r="G5" t="s">
        <v>59</v>
      </c>
      <c r="H5">
        <v>30</v>
      </c>
      <c r="I5" t="s">
        <v>60</v>
      </c>
      <c r="J5">
        <v>5.62</v>
      </c>
      <c r="K5">
        <v>942864</v>
      </c>
      <c r="M5">
        <v>3.6</v>
      </c>
      <c r="N5">
        <v>20</v>
      </c>
      <c r="O5">
        <f t="shared" si="0"/>
        <v>0</v>
      </c>
      <c r="P5" t="s">
        <v>61</v>
      </c>
      <c r="Q5" t="s">
        <v>62</v>
      </c>
      <c r="W5">
        <v>0.5</v>
      </c>
      <c r="X5">
        <v>27.14</v>
      </c>
      <c r="Y5" t="str">
        <f t="shared" si="1"/>
        <v>CH599</v>
      </c>
      <c r="Z5" t="str">
        <f t="shared" si="2"/>
        <v>VECIP65-24/13</v>
      </c>
      <c r="AA5">
        <f t="shared" si="3"/>
        <v>1</v>
      </c>
      <c r="AB5">
        <f>J14</f>
        <v>174.8</v>
      </c>
      <c r="AC5">
        <f t="shared" si="4"/>
        <v>204.18</v>
      </c>
      <c r="AD5" t="str">
        <f t="shared" si="5"/>
        <v>64900-631XLR</v>
      </c>
      <c r="AG5" t="s">
        <v>54</v>
      </c>
      <c r="AH5">
        <v>23948</v>
      </c>
      <c r="AI5" s="1">
        <v>45300</v>
      </c>
    </row>
    <row r="6" spans="1:35" x14ac:dyDescent="0.25">
      <c r="A6" s="1">
        <v>44594</v>
      </c>
      <c r="B6">
        <v>320026</v>
      </c>
      <c r="D6" t="s">
        <v>63</v>
      </c>
      <c r="E6" s="1">
        <v>44603</v>
      </c>
      <c r="F6" t="s">
        <v>64</v>
      </c>
      <c r="H6">
        <v>1</v>
      </c>
      <c r="J6">
        <v>0</v>
      </c>
      <c r="K6">
        <v>943874</v>
      </c>
      <c r="O6">
        <f t="shared" si="0"/>
        <v>0</v>
      </c>
      <c r="W6">
        <v>1</v>
      </c>
      <c r="X6">
        <v>62.81</v>
      </c>
      <c r="Y6" t="str">
        <f t="shared" si="1"/>
        <v>CH596</v>
      </c>
      <c r="Z6">
        <f t="shared" si="2"/>
        <v>0</v>
      </c>
      <c r="AA6">
        <f t="shared" si="3"/>
        <v>2</v>
      </c>
      <c r="AB6">
        <f>J15</f>
        <v>49.93</v>
      </c>
      <c r="AC6">
        <f t="shared" si="4"/>
        <v>200</v>
      </c>
      <c r="AD6" t="str">
        <f t="shared" si="5"/>
        <v>66003-596</v>
      </c>
      <c r="AG6" t="s">
        <v>43</v>
      </c>
      <c r="AH6">
        <v>2590</v>
      </c>
      <c r="AI6" s="1">
        <v>45301</v>
      </c>
    </row>
    <row r="7" spans="1:35" x14ac:dyDescent="0.25">
      <c r="A7" s="1">
        <v>44601</v>
      </c>
      <c r="B7" t="s">
        <v>65</v>
      </c>
      <c r="D7" t="s">
        <v>66</v>
      </c>
      <c r="E7" s="1">
        <v>44600</v>
      </c>
      <c r="F7" t="s">
        <v>67</v>
      </c>
      <c r="G7" t="s">
        <v>68</v>
      </c>
      <c r="H7">
        <v>4</v>
      </c>
      <c r="I7">
        <v>0</v>
      </c>
      <c r="J7">
        <v>20.69</v>
      </c>
      <c r="O7">
        <f t="shared" si="0"/>
        <v>0</v>
      </c>
      <c r="W7">
        <v>0.5</v>
      </c>
      <c r="X7">
        <v>0</v>
      </c>
      <c r="Y7" t="str">
        <f t="shared" si="1"/>
        <v>LAB-RE-L222</v>
      </c>
      <c r="Z7">
        <f t="shared" si="2"/>
        <v>0</v>
      </c>
      <c r="AA7">
        <f t="shared" si="3"/>
        <v>1</v>
      </c>
      <c r="AB7">
        <v>0</v>
      </c>
      <c r="AC7">
        <f t="shared" si="4"/>
        <v>0</v>
      </c>
      <c r="AD7">
        <f t="shared" si="5"/>
        <v>0</v>
      </c>
      <c r="AG7" t="s">
        <v>67</v>
      </c>
      <c r="AI7" s="1">
        <v>45314</v>
      </c>
    </row>
    <row r="8" spans="1:35" x14ac:dyDescent="0.25">
      <c r="A8" s="1">
        <v>44601</v>
      </c>
      <c r="B8" t="s">
        <v>69</v>
      </c>
      <c r="D8" t="s">
        <v>70</v>
      </c>
      <c r="E8" s="1">
        <v>44600</v>
      </c>
      <c r="F8" t="s">
        <v>67</v>
      </c>
      <c r="G8" t="s">
        <v>71</v>
      </c>
      <c r="H8">
        <v>4</v>
      </c>
      <c r="I8">
        <v>0</v>
      </c>
      <c r="J8">
        <v>37.89</v>
      </c>
      <c r="O8">
        <f t="shared" si="0"/>
        <v>0</v>
      </c>
      <c r="W8">
        <v>0.5</v>
      </c>
      <c r="X8">
        <v>0</v>
      </c>
      <c r="Y8" t="str">
        <f t="shared" si="1"/>
        <v>CA192</v>
      </c>
      <c r="Z8">
        <f t="shared" si="2"/>
        <v>0</v>
      </c>
      <c r="AA8">
        <f t="shared" si="3"/>
        <v>1</v>
      </c>
      <c r="AB8">
        <f t="shared" ref="AB8:AB39" si="6">J17</f>
        <v>16.62</v>
      </c>
      <c r="AC8">
        <f t="shared" si="4"/>
        <v>37.659999999999997</v>
      </c>
      <c r="AD8" t="str">
        <f t="shared" si="5"/>
        <v>66002-799</v>
      </c>
      <c r="AG8" t="s">
        <v>67</v>
      </c>
      <c r="AI8" s="1">
        <v>45334</v>
      </c>
    </row>
    <row r="9" spans="1:35" x14ac:dyDescent="0.25">
      <c r="A9" s="1">
        <v>44613</v>
      </c>
      <c r="B9" t="s">
        <v>72</v>
      </c>
      <c r="C9" t="s">
        <v>73</v>
      </c>
      <c r="D9" t="s">
        <v>74</v>
      </c>
      <c r="E9" s="1">
        <v>44888</v>
      </c>
      <c r="F9" t="s">
        <v>75</v>
      </c>
      <c r="G9" t="s">
        <v>76</v>
      </c>
      <c r="H9">
        <v>3</v>
      </c>
      <c r="I9" t="s">
        <v>77</v>
      </c>
      <c r="J9">
        <v>37.17</v>
      </c>
      <c r="K9">
        <v>946341</v>
      </c>
      <c r="M9">
        <v>46.8</v>
      </c>
      <c r="N9">
        <v>72</v>
      </c>
      <c r="O9">
        <f t="shared" si="0"/>
        <v>0</v>
      </c>
      <c r="P9" t="s">
        <v>78</v>
      </c>
      <c r="Q9" t="s">
        <v>79</v>
      </c>
      <c r="W9">
        <v>3.48</v>
      </c>
      <c r="X9">
        <v>15600</v>
      </c>
      <c r="Y9" t="str">
        <f t="shared" si="1"/>
        <v>CH610</v>
      </c>
      <c r="Z9" t="str">
        <f t="shared" si="2"/>
        <v>1/TSB004</v>
      </c>
      <c r="AA9">
        <f t="shared" si="3"/>
        <v>2</v>
      </c>
      <c r="AB9">
        <f t="shared" si="6"/>
        <v>236.28</v>
      </c>
      <c r="AC9">
        <f t="shared" si="4"/>
        <v>0</v>
      </c>
      <c r="AD9" t="str">
        <f t="shared" si="5"/>
        <v>67001-915</v>
      </c>
      <c r="AG9" t="s">
        <v>80</v>
      </c>
      <c r="AH9" t="s">
        <v>81</v>
      </c>
      <c r="AI9" s="1">
        <v>45337</v>
      </c>
    </row>
    <row r="10" spans="1:35" x14ac:dyDescent="0.25">
      <c r="A10" s="1">
        <v>44662</v>
      </c>
      <c r="B10" t="s">
        <v>82</v>
      </c>
      <c r="C10" t="s">
        <v>83</v>
      </c>
      <c r="D10" t="s">
        <v>84</v>
      </c>
      <c r="E10" s="1">
        <v>44659</v>
      </c>
      <c r="F10" t="s">
        <v>85</v>
      </c>
      <c r="G10" t="s">
        <v>86</v>
      </c>
      <c r="H10">
        <v>200</v>
      </c>
      <c r="I10" t="s">
        <v>87</v>
      </c>
      <c r="J10">
        <v>152.77000000000001</v>
      </c>
      <c r="K10">
        <v>952266</v>
      </c>
      <c r="M10">
        <v>14.8</v>
      </c>
      <c r="N10">
        <v>9.6</v>
      </c>
      <c r="O10">
        <f t="shared" si="0"/>
        <v>25.6</v>
      </c>
      <c r="P10" t="s">
        <v>88</v>
      </c>
      <c r="Q10" t="s">
        <v>89</v>
      </c>
      <c r="W10">
        <v>0.83</v>
      </c>
      <c r="X10">
        <v>375</v>
      </c>
      <c r="Y10" t="str">
        <f t="shared" si="1"/>
        <v>PACK</v>
      </c>
      <c r="Z10" t="str">
        <f t="shared" si="2"/>
        <v>2/K226650UE01</v>
      </c>
      <c r="AA10">
        <f t="shared" si="3"/>
        <v>2</v>
      </c>
      <c r="AB10">
        <f t="shared" si="6"/>
        <v>13.78</v>
      </c>
      <c r="AC10">
        <f t="shared" si="4"/>
        <v>95</v>
      </c>
      <c r="AD10" t="str">
        <f t="shared" si="5"/>
        <v>66004-084</v>
      </c>
      <c r="AG10" t="s">
        <v>80</v>
      </c>
      <c r="AH10">
        <v>24081</v>
      </c>
      <c r="AI10" s="1">
        <v>45341</v>
      </c>
    </row>
    <row r="11" spans="1:35" x14ac:dyDescent="0.25">
      <c r="A11" s="1">
        <v>44715</v>
      </c>
      <c r="B11" t="s">
        <v>90</v>
      </c>
      <c r="C11" t="s">
        <v>91</v>
      </c>
      <c r="D11" t="s">
        <v>92</v>
      </c>
      <c r="E11" s="1">
        <v>44735</v>
      </c>
      <c r="F11" t="s">
        <v>93</v>
      </c>
      <c r="G11" t="s">
        <v>94</v>
      </c>
      <c r="H11">
        <v>15</v>
      </c>
      <c r="I11" t="s">
        <v>95</v>
      </c>
      <c r="J11">
        <v>3.59</v>
      </c>
      <c r="K11">
        <v>958650</v>
      </c>
      <c r="M11">
        <v>3.7</v>
      </c>
      <c r="N11">
        <v>7.4999999999999997E-2</v>
      </c>
      <c r="O11">
        <f t="shared" si="0"/>
        <v>19.2</v>
      </c>
      <c r="P11" t="s">
        <v>88</v>
      </c>
      <c r="Q11" t="s">
        <v>62</v>
      </c>
      <c r="W11">
        <v>0.32</v>
      </c>
      <c r="X11">
        <v>19.28</v>
      </c>
      <c r="Y11" t="str">
        <f t="shared" si="1"/>
        <v>RECELL106</v>
      </c>
      <c r="Z11" t="str">
        <f t="shared" si="2"/>
        <v>8/IMX-2000Cs</v>
      </c>
      <c r="AA11">
        <f t="shared" si="3"/>
        <v>1.44</v>
      </c>
      <c r="AB11">
        <f t="shared" si="6"/>
        <v>18.28</v>
      </c>
      <c r="AC11">
        <f t="shared" si="4"/>
        <v>75</v>
      </c>
      <c r="AD11" t="str">
        <f t="shared" si="5"/>
        <v>22000-438A</v>
      </c>
      <c r="AG11" t="s">
        <v>43</v>
      </c>
      <c r="AH11">
        <v>65616</v>
      </c>
      <c r="AI11" s="1">
        <v>45271</v>
      </c>
    </row>
    <row r="12" spans="1:35" x14ac:dyDescent="0.25">
      <c r="A12" s="1">
        <v>44726</v>
      </c>
      <c r="B12">
        <v>323752</v>
      </c>
      <c r="D12" t="s">
        <v>96</v>
      </c>
      <c r="E12" s="1">
        <v>44726</v>
      </c>
      <c r="F12" t="s">
        <v>97</v>
      </c>
      <c r="H12">
        <v>1</v>
      </c>
      <c r="J12">
        <v>0</v>
      </c>
      <c r="K12">
        <v>960028</v>
      </c>
      <c r="O12">
        <f t="shared" si="0"/>
        <v>0</v>
      </c>
      <c r="W12">
        <v>2</v>
      </c>
      <c r="X12">
        <v>100</v>
      </c>
      <c r="Y12" t="str">
        <f t="shared" si="1"/>
        <v>CH610</v>
      </c>
      <c r="Z12" t="str">
        <f t="shared" si="2"/>
        <v>1/TSB004</v>
      </c>
      <c r="AA12">
        <f t="shared" si="3"/>
        <v>2</v>
      </c>
      <c r="AB12">
        <f t="shared" si="6"/>
        <v>237.66</v>
      </c>
      <c r="AC12">
        <f t="shared" si="4"/>
        <v>0</v>
      </c>
      <c r="AD12" t="str">
        <f t="shared" si="5"/>
        <v>67001-915</v>
      </c>
      <c r="AG12" t="s">
        <v>49</v>
      </c>
      <c r="AH12">
        <v>1160</v>
      </c>
      <c r="AI12" s="1">
        <v>45271</v>
      </c>
    </row>
    <row r="13" spans="1:35" x14ac:dyDescent="0.25">
      <c r="A13" s="1">
        <v>44733</v>
      </c>
      <c r="B13" t="s">
        <v>98</v>
      </c>
      <c r="C13" t="s">
        <v>99</v>
      </c>
      <c r="D13" t="s">
        <v>100</v>
      </c>
      <c r="E13" s="1">
        <v>44747</v>
      </c>
      <c r="F13" t="s">
        <v>101</v>
      </c>
      <c r="G13" t="s">
        <v>102</v>
      </c>
      <c r="H13">
        <v>2</v>
      </c>
      <c r="I13" t="s">
        <v>103</v>
      </c>
      <c r="J13">
        <v>34.4</v>
      </c>
      <c r="K13">
        <v>960304</v>
      </c>
      <c r="M13">
        <v>12</v>
      </c>
      <c r="N13">
        <v>4</v>
      </c>
      <c r="O13" t="e">
        <f t="shared" si="0"/>
        <v>#VALUE!</v>
      </c>
      <c r="P13" t="s">
        <v>104</v>
      </c>
      <c r="Q13" t="s">
        <v>105</v>
      </c>
      <c r="W13">
        <v>2</v>
      </c>
      <c r="X13">
        <v>130</v>
      </c>
      <c r="Y13" t="str">
        <f t="shared" si="1"/>
        <v>RL638B</v>
      </c>
      <c r="Z13" t="str">
        <f t="shared" si="2"/>
        <v>24/UR18650A</v>
      </c>
      <c r="AA13">
        <f t="shared" si="3"/>
        <v>4.3099999999999996</v>
      </c>
      <c r="AB13">
        <f t="shared" si="6"/>
        <v>1689.2</v>
      </c>
      <c r="AC13">
        <f t="shared" si="4"/>
        <v>845</v>
      </c>
      <c r="AD13" t="str">
        <f t="shared" si="5"/>
        <v>66001-520</v>
      </c>
      <c r="AG13" t="s">
        <v>43</v>
      </c>
      <c r="AH13">
        <v>65517</v>
      </c>
    </row>
    <row r="14" spans="1:35" x14ac:dyDescent="0.25">
      <c r="A14" s="1">
        <v>44756</v>
      </c>
      <c r="B14" t="s">
        <v>106</v>
      </c>
      <c r="C14" t="s">
        <v>107</v>
      </c>
      <c r="D14" t="s">
        <v>108</v>
      </c>
      <c r="E14" s="1">
        <v>44755</v>
      </c>
      <c r="F14" t="s">
        <v>109</v>
      </c>
      <c r="G14" t="s">
        <v>110</v>
      </c>
      <c r="H14">
        <v>65</v>
      </c>
      <c r="I14" t="s">
        <v>111</v>
      </c>
      <c r="J14">
        <v>174.8</v>
      </c>
      <c r="K14">
        <v>963857</v>
      </c>
      <c r="O14">
        <f t="shared" si="0"/>
        <v>6.29</v>
      </c>
      <c r="W14">
        <v>1</v>
      </c>
      <c r="X14">
        <v>204.18</v>
      </c>
      <c r="Y14" t="str">
        <f t="shared" si="1"/>
        <v>RL1631</v>
      </c>
      <c r="Z14" t="str">
        <f t="shared" si="2"/>
        <v xml:space="preserve">1/UR18500FK </v>
      </c>
      <c r="AA14">
        <f t="shared" si="3"/>
        <v>0.4</v>
      </c>
      <c r="AB14">
        <f t="shared" si="6"/>
        <v>2.4</v>
      </c>
      <c r="AC14">
        <f t="shared" si="4"/>
        <v>10</v>
      </c>
      <c r="AD14" t="str">
        <f t="shared" si="5"/>
        <v>66003-088</v>
      </c>
      <c r="AG14" t="s">
        <v>80</v>
      </c>
      <c r="AH14">
        <v>66277</v>
      </c>
    </row>
    <row r="15" spans="1:35" x14ac:dyDescent="0.25">
      <c r="A15" s="1">
        <v>44756</v>
      </c>
      <c r="B15" t="s">
        <v>112</v>
      </c>
      <c r="D15" t="s">
        <v>113</v>
      </c>
      <c r="E15" s="1">
        <v>44755</v>
      </c>
      <c r="F15" t="s">
        <v>114</v>
      </c>
      <c r="G15" t="s">
        <v>115</v>
      </c>
      <c r="H15">
        <v>1</v>
      </c>
      <c r="I15">
        <v>0</v>
      </c>
      <c r="J15">
        <v>49.93</v>
      </c>
      <c r="K15">
        <v>963977</v>
      </c>
      <c r="O15">
        <f t="shared" si="0"/>
        <v>0</v>
      </c>
      <c r="W15">
        <v>2</v>
      </c>
      <c r="X15">
        <v>200</v>
      </c>
      <c r="Y15" t="str">
        <f t="shared" si="1"/>
        <v>Lab-conn</v>
      </c>
      <c r="Z15">
        <f t="shared" si="2"/>
        <v>0</v>
      </c>
      <c r="AA15">
        <f t="shared" si="3"/>
        <v>0.5</v>
      </c>
      <c r="AB15">
        <f t="shared" si="6"/>
        <v>0</v>
      </c>
      <c r="AC15">
        <f t="shared" si="4"/>
        <v>16.649999999999999</v>
      </c>
      <c r="AD15">
        <f t="shared" si="5"/>
        <v>0</v>
      </c>
      <c r="AG15" t="s">
        <v>80</v>
      </c>
      <c r="AH15" t="s">
        <v>116</v>
      </c>
      <c r="AI15" s="1">
        <v>45076</v>
      </c>
    </row>
    <row r="16" spans="1:35" x14ac:dyDescent="0.25">
      <c r="A16" s="1">
        <v>44771</v>
      </c>
      <c r="B16">
        <v>325128</v>
      </c>
      <c r="D16" t="s">
        <v>117</v>
      </c>
      <c r="E16" s="1">
        <v>44770</v>
      </c>
      <c r="F16" t="s">
        <v>118</v>
      </c>
      <c r="H16">
        <v>1</v>
      </c>
      <c r="K16">
        <v>965795</v>
      </c>
      <c r="O16">
        <f t="shared" si="0"/>
        <v>0</v>
      </c>
      <c r="W16">
        <v>1</v>
      </c>
      <c r="X16">
        <v>0</v>
      </c>
      <c r="Y16" t="str">
        <f t="shared" si="1"/>
        <v>CH605A</v>
      </c>
      <c r="Z16" t="str">
        <f t="shared" si="2"/>
        <v xml:space="preserve">2/TSB-003APCB </v>
      </c>
      <c r="AA16">
        <f t="shared" si="3"/>
        <v>2</v>
      </c>
      <c r="AB16">
        <f t="shared" si="6"/>
        <v>69.3</v>
      </c>
      <c r="AC16">
        <f t="shared" si="4"/>
        <v>200</v>
      </c>
      <c r="AD16" t="str">
        <f t="shared" si="5"/>
        <v>66003-606</v>
      </c>
      <c r="AG16" t="s">
        <v>80</v>
      </c>
      <c r="AH16">
        <v>67254</v>
      </c>
      <c r="AI16" s="1">
        <v>45124</v>
      </c>
    </row>
    <row r="17" spans="1:35" x14ac:dyDescent="0.25">
      <c r="A17" s="1">
        <v>44788</v>
      </c>
      <c r="B17" t="s">
        <v>119</v>
      </c>
      <c r="D17" t="s">
        <v>66</v>
      </c>
      <c r="E17" s="1">
        <v>44784</v>
      </c>
      <c r="F17" t="s">
        <v>120</v>
      </c>
      <c r="G17" t="s">
        <v>68</v>
      </c>
      <c r="H17">
        <v>4</v>
      </c>
      <c r="I17">
        <v>0</v>
      </c>
      <c r="J17">
        <v>16.62</v>
      </c>
      <c r="K17">
        <v>967485</v>
      </c>
      <c r="O17">
        <f t="shared" si="0"/>
        <v>0</v>
      </c>
      <c r="W17">
        <v>1</v>
      </c>
      <c r="X17">
        <v>37.659999999999997</v>
      </c>
      <c r="Y17" t="str">
        <f t="shared" si="1"/>
        <v>LAB-RL1365</v>
      </c>
      <c r="Z17">
        <f t="shared" si="2"/>
        <v>0</v>
      </c>
      <c r="AA17">
        <f t="shared" si="3"/>
        <v>2</v>
      </c>
      <c r="AB17">
        <f t="shared" si="6"/>
        <v>0</v>
      </c>
      <c r="AC17">
        <f t="shared" si="4"/>
        <v>47</v>
      </c>
      <c r="AD17">
        <f t="shared" si="5"/>
        <v>0</v>
      </c>
      <c r="AG17" t="s">
        <v>43</v>
      </c>
      <c r="AH17">
        <v>2403</v>
      </c>
      <c r="AI17" s="1">
        <v>45330</v>
      </c>
    </row>
    <row r="18" spans="1:35" x14ac:dyDescent="0.25">
      <c r="A18" s="1">
        <v>44817</v>
      </c>
      <c r="B18" t="s">
        <v>121</v>
      </c>
      <c r="C18" t="s">
        <v>122</v>
      </c>
      <c r="D18" t="s">
        <v>123</v>
      </c>
      <c r="E18" s="1">
        <v>44777</v>
      </c>
      <c r="F18" t="s">
        <v>67</v>
      </c>
      <c r="G18" t="s">
        <v>124</v>
      </c>
      <c r="H18">
        <v>1</v>
      </c>
      <c r="I18" t="s">
        <v>125</v>
      </c>
      <c r="J18">
        <v>236.28</v>
      </c>
      <c r="O18">
        <f t="shared" si="0"/>
        <v>0</v>
      </c>
      <c r="W18">
        <v>2</v>
      </c>
      <c r="X18">
        <v>0</v>
      </c>
      <c r="Y18" t="str">
        <f t="shared" si="1"/>
        <v>CH610A</v>
      </c>
      <c r="Z18" t="str">
        <f t="shared" si="2"/>
        <v>1/TSB004</v>
      </c>
      <c r="AA18">
        <f t="shared" si="3"/>
        <v>0.25</v>
      </c>
      <c r="AB18">
        <f t="shared" si="6"/>
        <v>235.09</v>
      </c>
      <c r="AC18">
        <f t="shared" si="4"/>
        <v>0</v>
      </c>
      <c r="AD18" t="str">
        <f t="shared" si="5"/>
        <v>67001-9151</v>
      </c>
      <c r="AG18" t="s">
        <v>80</v>
      </c>
      <c r="AI18" s="1">
        <v>45339</v>
      </c>
    </row>
    <row r="19" spans="1:35" x14ac:dyDescent="0.25">
      <c r="A19" s="1">
        <v>44833</v>
      </c>
      <c r="B19" t="s">
        <v>126</v>
      </c>
      <c r="C19" t="s">
        <v>127</v>
      </c>
      <c r="D19" t="s">
        <v>128</v>
      </c>
      <c r="E19" s="1">
        <v>44837</v>
      </c>
      <c r="F19" t="s">
        <v>129</v>
      </c>
      <c r="G19" t="s">
        <v>130</v>
      </c>
      <c r="H19">
        <v>1</v>
      </c>
      <c r="I19" t="s">
        <v>131</v>
      </c>
      <c r="J19">
        <v>13.78</v>
      </c>
      <c r="K19">
        <v>971299</v>
      </c>
      <c r="M19">
        <v>6.4</v>
      </c>
      <c r="N19">
        <v>4</v>
      </c>
      <c r="O19">
        <f t="shared" si="0"/>
        <v>0</v>
      </c>
      <c r="P19" t="s">
        <v>132</v>
      </c>
      <c r="Q19" t="s">
        <v>133</v>
      </c>
      <c r="W19">
        <v>2</v>
      </c>
      <c r="X19">
        <v>95</v>
      </c>
      <c r="Y19" t="str">
        <f t="shared" si="1"/>
        <v>AL139</v>
      </c>
      <c r="Z19" t="str">
        <f t="shared" si="2"/>
        <v>27/LR6XW</v>
      </c>
      <c r="AA19">
        <f t="shared" si="3"/>
        <v>1.27</v>
      </c>
      <c r="AB19">
        <f t="shared" si="6"/>
        <v>6.72</v>
      </c>
      <c r="AC19">
        <f t="shared" si="4"/>
        <v>60</v>
      </c>
      <c r="AD19" t="str">
        <f t="shared" si="5"/>
        <v>66000-184</v>
      </c>
      <c r="AG19" t="s">
        <v>13</v>
      </c>
      <c r="AH19" t="s">
        <v>134</v>
      </c>
      <c r="AI19" s="1">
        <v>45307</v>
      </c>
    </row>
    <row r="20" spans="1:35" x14ac:dyDescent="0.25">
      <c r="A20" s="1">
        <v>44848</v>
      </c>
      <c r="B20" t="s">
        <v>135</v>
      </c>
      <c r="C20" t="s">
        <v>136</v>
      </c>
      <c r="D20" t="s">
        <v>137</v>
      </c>
      <c r="E20" s="1">
        <v>44847</v>
      </c>
      <c r="F20" t="s">
        <v>138</v>
      </c>
      <c r="G20" t="s">
        <v>139</v>
      </c>
      <c r="H20">
        <v>1</v>
      </c>
      <c r="I20" t="s">
        <v>140</v>
      </c>
      <c r="J20">
        <v>18.28</v>
      </c>
      <c r="K20">
        <v>974617</v>
      </c>
      <c r="M20">
        <v>9.6</v>
      </c>
      <c r="N20">
        <v>2</v>
      </c>
      <c r="O20">
        <f t="shared" si="0"/>
        <v>0</v>
      </c>
      <c r="P20" t="s">
        <v>104</v>
      </c>
      <c r="Q20" t="s">
        <v>141</v>
      </c>
      <c r="W20">
        <v>1.44</v>
      </c>
      <c r="X20">
        <v>75</v>
      </c>
      <c r="Y20" t="str">
        <f t="shared" si="1"/>
        <v>CH211A</v>
      </c>
      <c r="Z20" t="str">
        <f t="shared" si="2"/>
        <v>1/TSB-002PCB</v>
      </c>
      <c r="AA20">
        <f t="shared" si="3"/>
        <v>0.12</v>
      </c>
      <c r="AB20">
        <f t="shared" si="6"/>
        <v>39.68</v>
      </c>
      <c r="AC20">
        <f t="shared" si="4"/>
        <v>80</v>
      </c>
      <c r="AD20" t="str">
        <f t="shared" si="5"/>
        <v>66000-118A</v>
      </c>
      <c r="AG20" t="s">
        <v>43</v>
      </c>
      <c r="AH20">
        <v>23955</v>
      </c>
    </row>
    <row r="21" spans="1:35" x14ac:dyDescent="0.25">
      <c r="A21" s="1">
        <v>44854</v>
      </c>
      <c r="B21" t="s">
        <v>142</v>
      </c>
      <c r="C21" t="s">
        <v>122</v>
      </c>
      <c r="D21" t="s">
        <v>123</v>
      </c>
      <c r="E21" s="1">
        <v>44838</v>
      </c>
      <c r="F21" t="s">
        <v>67</v>
      </c>
      <c r="G21" t="s">
        <v>124</v>
      </c>
      <c r="H21">
        <v>1</v>
      </c>
      <c r="I21" t="s">
        <v>125</v>
      </c>
      <c r="J21">
        <v>237.66</v>
      </c>
      <c r="O21">
        <f t="shared" si="0"/>
        <v>0</v>
      </c>
      <c r="W21">
        <v>2</v>
      </c>
      <c r="X21">
        <v>0</v>
      </c>
      <c r="Y21" t="str">
        <f t="shared" si="1"/>
        <v>ANALYSER + TP'S + PWR SUPPLY</v>
      </c>
      <c r="Z21" t="str">
        <f t="shared" si="2"/>
        <v>UBA5</v>
      </c>
      <c r="AA21">
        <f t="shared" si="3"/>
        <v>0</v>
      </c>
      <c r="AB21">
        <f t="shared" si="6"/>
        <v>1570.45</v>
      </c>
      <c r="AC21">
        <f t="shared" si="4"/>
        <v>1960</v>
      </c>
      <c r="AD21" t="str">
        <f t="shared" si="5"/>
        <v>20006-071A</v>
      </c>
      <c r="AI21" s="1">
        <v>45308</v>
      </c>
    </row>
    <row r="22" spans="1:35" x14ac:dyDescent="0.25">
      <c r="A22" s="1">
        <v>44858</v>
      </c>
      <c r="B22" t="s">
        <v>143</v>
      </c>
      <c r="C22" t="s">
        <v>144</v>
      </c>
      <c r="D22" t="s">
        <v>145</v>
      </c>
      <c r="E22" s="1">
        <v>44845</v>
      </c>
      <c r="F22" t="s">
        <v>146</v>
      </c>
      <c r="G22" t="s">
        <v>147</v>
      </c>
      <c r="H22">
        <v>5</v>
      </c>
      <c r="I22" t="s">
        <v>148</v>
      </c>
      <c r="J22">
        <v>1689.2</v>
      </c>
      <c r="K22">
        <v>974610</v>
      </c>
      <c r="M22" t="s">
        <v>149</v>
      </c>
      <c r="N22">
        <v>4.5</v>
      </c>
      <c r="O22">
        <f>2*97.2</f>
        <v>194.4</v>
      </c>
      <c r="P22" t="s">
        <v>88</v>
      </c>
      <c r="Q22" t="s">
        <v>150</v>
      </c>
      <c r="W22">
        <v>4.3099999999999996</v>
      </c>
      <c r="X22">
        <v>845</v>
      </c>
      <c r="Y22" t="str">
        <f t="shared" si="1"/>
        <v>RL1582</v>
      </c>
      <c r="Z22" t="str">
        <f t="shared" si="2"/>
        <v>3/NCR18650GA</v>
      </c>
      <c r="AA22">
        <f t="shared" si="3"/>
        <v>2.2400000000000002</v>
      </c>
      <c r="AB22">
        <f t="shared" si="6"/>
        <v>19.350000000000001</v>
      </c>
      <c r="AC22">
        <f t="shared" si="4"/>
        <v>100</v>
      </c>
      <c r="AD22" t="str">
        <f t="shared" si="5"/>
        <v>66003-041</v>
      </c>
      <c r="AG22" t="s">
        <v>13</v>
      </c>
      <c r="AH22">
        <v>1167</v>
      </c>
      <c r="AI22" t="s">
        <v>151</v>
      </c>
    </row>
    <row r="23" spans="1:35" x14ac:dyDescent="0.25">
      <c r="A23" s="1">
        <v>44869</v>
      </c>
      <c r="B23" t="s">
        <v>152</v>
      </c>
      <c r="C23" t="s">
        <v>153</v>
      </c>
      <c r="D23" t="s">
        <v>154</v>
      </c>
      <c r="E23" s="1">
        <v>44882</v>
      </c>
      <c r="F23" t="s">
        <v>155</v>
      </c>
      <c r="G23" t="s">
        <v>156</v>
      </c>
      <c r="H23">
        <v>600</v>
      </c>
      <c r="I23" t="s">
        <v>157</v>
      </c>
      <c r="J23">
        <v>2.4</v>
      </c>
      <c r="K23">
        <v>977349</v>
      </c>
      <c r="M23">
        <v>3.7</v>
      </c>
      <c r="N23">
        <v>1.7</v>
      </c>
      <c r="O23">
        <f t="shared" ref="O23:O62" si="7">N32*M32</f>
        <v>26.639999999999997</v>
      </c>
      <c r="P23" t="s">
        <v>88</v>
      </c>
      <c r="Q23" t="s">
        <v>62</v>
      </c>
      <c r="W23">
        <v>0.4</v>
      </c>
      <c r="X23">
        <v>10</v>
      </c>
      <c r="Y23" t="str">
        <f t="shared" si="1"/>
        <v>RL215</v>
      </c>
      <c r="Z23" t="str">
        <f t="shared" si="2"/>
        <v>3/UR18650FK</v>
      </c>
      <c r="AA23">
        <f t="shared" si="3"/>
        <v>1.1299999999999999</v>
      </c>
      <c r="AB23">
        <f t="shared" si="6"/>
        <v>56.24</v>
      </c>
      <c r="AC23">
        <f t="shared" si="4"/>
        <v>193</v>
      </c>
      <c r="AD23" t="str">
        <f t="shared" si="5"/>
        <v>66000-479</v>
      </c>
      <c r="AG23" t="s">
        <v>43</v>
      </c>
      <c r="AH23">
        <v>66872</v>
      </c>
      <c r="AI23" s="1">
        <v>45329</v>
      </c>
    </row>
    <row r="24" spans="1:35" x14ac:dyDescent="0.25">
      <c r="A24" s="1">
        <v>44873</v>
      </c>
      <c r="B24">
        <v>327561</v>
      </c>
      <c r="D24" t="s">
        <v>158</v>
      </c>
      <c r="E24" s="1">
        <v>44872</v>
      </c>
      <c r="F24" t="s">
        <v>114</v>
      </c>
      <c r="H24">
        <v>1</v>
      </c>
      <c r="J24">
        <v>0</v>
      </c>
      <c r="K24">
        <v>975459</v>
      </c>
      <c r="O24">
        <f t="shared" si="7"/>
        <v>154.98000000000002</v>
      </c>
      <c r="W24">
        <v>0.5</v>
      </c>
      <c r="X24">
        <v>16.649999999999999</v>
      </c>
      <c r="Y24" t="str">
        <f t="shared" si="1"/>
        <v>RECELL830</v>
      </c>
      <c r="Z24" t="str">
        <f t="shared" si="2"/>
        <v>LIBM-LEV24PFP</v>
      </c>
      <c r="AA24">
        <f t="shared" si="3"/>
        <v>1.71</v>
      </c>
      <c r="AB24">
        <f t="shared" si="6"/>
        <v>328.19</v>
      </c>
      <c r="AC24">
        <f t="shared" si="4"/>
        <v>328.19</v>
      </c>
      <c r="AD24" t="str">
        <f t="shared" si="5"/>
        <v>88002-630RXA</v>
      </c>
      <c r="AG24" t="s">
        <v>43</v>
      </c>
      <c r="AH24" t="s">
        <v>116</v>
      </c>
      <c r="AI24" s="1">
        <v>45336</v>
      </c>
    </row>
    <row r="25" spans="1:35" x14ac:dyDescent="0.25">
      <c r="A25" s="1">
        <v>44874</v>
      </c>
      <c r="B25" t="s">
        <v>159</v>
      </c>
      <c r="C25" t="s">
        <v>160</v>
      </c>
      <c r="D25" t="s">
        <v>161</v>
      </c>
      <c r="E25" s="1">
        <v>44874</v>
      </c>
      <c r="F25" t="s">
        <v>146</v>
      </c>
      <c r="G25" t="s">
        <v>162</v>
      </c>
      <c r="H25">
        <v>5</v>
      </c>
      <c r="I25" t="s">
        <v>163</v>
      </c>
      <c r="J25">
        <v>69.3</v>
      </c>
      <c r="K25">
        <v>977965</v>
      </c>
      <c r="O25">
        <f t="shared" si="7"/>
        <v>120</v>
      </c>
      <c r="W25">
        <v>2</v>
      </c>
      <c r="X25">
        <v>200</v>
      </c>
      <c r="Y25" t="str">
        <f t="shared" si="1"/>
        <v>RECELL</v>
      </c>
      <c r="Z25" t="str">
        <f t="shared" si="2"/>
        <v>10/KH-D10000</v>
      </c>
      <c r="AA25">
        <f t="shared" si="3"/>
        <v>0.5</v>
      </c>
      <c r="AB25">
        <f t="shared" si="6"/>
        <v>56.44</v>
      </c>
      <c r="AC25">
        <f t="shared" si="4"/>
        <v>180</v>
      </c>
      <c r="AD25" t="str">
        <f t="shared" si="5"/>
        <v>66000-988</v>
      </c>
      <c r="AG25" t="s">
        <v>49</v>
      </c>
      <c r="AH25">
        <v>1167</v>
      </c>
      <c r="AI25" s="1">
        <v>45341</v>
      </c>
    </row>
    <row r="26" spans="1:35" x14ac:dyDescent="0.25">
      <c r="A26" s="1">
        <v>44893</v>
      </c>
      <c r="B26">
        <v>328197</v>
      </c>
      <c r="D26" t="s">
        <v>164</v>
      </c>
      <c r="E26" s="1">
        <v>44890</v>
      </c>
      <c r="F26" t="s">
        <v>165</v>
      </c>
      <c r="H26">
        <v>14</v>
      </c>
      <c r="J26">
        <v>0</v>
      </c>
      <c r="K26">
        <v>979888</v>
      </c>
      <c r="O26">
        <f t="shared" si="7"/>
        <v>0</v>
      </c>
      <c r="W26">
        <v>2</v>
      </c>
      <c r="X26">
        <v>47</v>
      </c>
      <c r="Y26" t="str">
        <f t="shared" si="1"/>
        <v>DH60b</v>
      </c>
      <c r="Z26" t="str">
        <f t="shared" si="2"/>
        <v>4/LR03</v>
      </c>
      <c r="AA26">
        <f t="shared" si="3"/>
        <v>0.25</v>
      </c>
      <c r="AB26">
        <f t="shared" si="6"/>
        <v>6.1</v>
      </c>
      <c r="AC26">
        <f t="shared" si="4"/>
        <v>34</v>
      </c>
      <c r="AD26" t="str">
        <f t="shared" si="5"/>
        <v>66003-104B</v>
      </c>
      <c r="AG26" t="s">
        <v>80</v>
      </c>
      <c r="AH26">
        <v>65551</v>
      </c>
      <c r="AI26" s="1">
        <v>45036</v>
      </c>
    </row>
    <row r="27" spans="1:35" x14ac:dyDescent="0.25">
      <c r="A27" s="1">
        <v>44897</v>
      </c>
      <c r="B27" t="s">
        <v>166</v>
      </c>
      <c r="C27" t="s">
        <v>122</v>
      </c>
      <c r="D27" t="s">
        <v>167</v>
      </c>
      <c r="E27" s="1">
        <v>44894</v>
      </c>
      <c r="F27" t="s">
        <v>168</v>
      </c>
      <c r="G27" t="s">
        <v>169</v>
      </c>
      <c r="H27">
        <v>1</v>
      </c>
      <c r="I27" t="s">
        <v>125</v>
      </c>
      <c r="J27">
        <v>235.09</v>
      </c>
      <c r="O27">
        <f t="shared" si="7"/>
        <v>0</v>
      </c>
      <c r="W27">
        <v>0.25</v>
      </c>
      <c r="X27">
        <v>0</v>
      </c>
      <c r="Y27" t="str">
        <f t="shared" si="1"/>
        <v>DH60b</v>
      </c>
      <c r="Z27" t="str">
        <f t="shared" si="2"/>
        <v>4/LR03</v>
      </c>
      <c r="AA27">
        <f t="shared" si="3"/>
        <v>0.25</v>
      </c>
      <c r="AB27">
        <f t="shared" si="6"/>
        <v>6.29</v>
      </c>
      <c r="AC27">
        <f t="shared" si="4"/>
        <v>34</v>
      </c>
      <c r="AD27" t="str">
        <f t="shared" si="5"/>
        <v>66003-104B</v>
      </c>
      <c r="AG27" t="s">
        <v>67</v>
      </c>
      <c r="AI27" s="1">
        <v>45079</v>
      </c>
    </row>
    <row r="28" spans="1:35" x14ac:dyDescent="0.25">
      <c r="A28" s="1">
        <v>44907</v>
      </c>
      <c r="B28" t="s">
        <v>170</v>
      </c>
      <c r="C28" t="s">
        <v>171</v>
      </c>
      <c r="D28" t="s">
        <v>172</v>
      </c>
      <c r="E28" s="1">
        <v>44872</v>
      </c>
      <c r="F28" t="s">
        <v>173</v>
      </c>
      <c r="G28" t="s">
        <v>174</v>
      </c>
      <c r="H28">
        <v>3</v>
      </c>
      <c r="I28" t="s">
        <v>175</v>
      </c>
      <c r="J28">
        <v>6.72</v>
      </c>
      <c r="K28">
        <v>975222</v>
      </c>
      <c r="M28">
        <v>14</v>
      </c>
      <c r="O28">
        <f t="shared" si="7"/>
        <v>97.2</v>
      </c>
      <c r="P28" t="s">
        <v>176</v>
      </c>
      <c r="Q28" t="s">
        <v>177</v>
      </c>
      <c r="W28">
        <v>1.27</v>
      </c>
      <c r="X28">
        <v>60</v>
      </c>
      <c r="Y28" t="str">
        <f t="shared" si="1"/>
        <v>RL1702</v>
      </c>
      <c r="Z28" t="str">
        <f t="shared" si="2"/>
        <v>6/LIION POLYMER</v>
      </c>
      <c r="AA28">
        <f t="shared" si="3"/>
        <v>0.5</v>
      </c>
      <c r="AB28">
        <f t="shared" si="6"/>
        <v>0</v>
      </c>
      <c r="AC28">
        <f t="shared" si="4"/>
        <v>41.5</v>
      </c>
      <c r="AD28" t="str">
        <f t="shared" si="5"/>
        <v>67001-946</v>
      </c>
      <c r="AG28" t="s">
        <v>43</v>
      </c>
      <c r="AH28">
        <v>65701</v>
      </c>
      <c r="AI28" s="1">
        <v>45079</v>
      </c>
    </row>
    <row r="29" spans="1:35" x14ac:dyDescent="0.25">
      <c r="A29" s="1">
        <v>44935</v>
      </c>
      <c r="B29" t="s">
        <v>178</v>
      </c>
      <c r="C29" t="s">
        <v>179</v>
      </c>
      <c r="D29" t="s">
        <v>180</v>
      </c>
      <c r="E29" s="1">
        <v>44944</v>
      </c>
      <c r="F29" t="s">
        <v>181</v>
      </c>
      <c r="G29" t="s">
        <v>182</v>
      </c>
      <c r="H29">
        <v>1</v>
      </c>
      <c r="I29" t="s">
        <v>183</v>
      </c>
      <c r="J29">
        <v>39.68</v>
      </c>
      <c r="K29">
        <v>983266</v>
      </c>
      <c r="O29">
        <f t="shared" si="7"/>
        <v>97.2</v>
      </c>
      <c r="W29">
        <v>0.12</v>
      </c>
      <c r="X29">
        <v>80</v>
      </c>
      <c r="Y29" t="str">
        <f t="shared" si="1"/>
        <v>RL1702</v>
      </c>
      <c r="Z29" t="str">
        <f t="shared" si="2"/>
        <v>6/LIION POLYMER</v>
      </c>
      <c r="AA29">
        <f t="shared" si="3"/>
        <v>0.5</v>
      </c>
      <c r="AB29">
        <f t="shared" si="6"/>
        <v>0</v>
      </c>
      <c r="AC29">
        <f t="shared" si="4"/>
        <v>41.5</v>
      </c>
      <c r="AD29" t="str">
        <f t="shared" si="5"/>
        <v>67001-946</v>
      </c>
      <c r="AG29" t="s">
        <v>80</v>
      </c>
      <c r="AH29">
        <v>66116</v>
      </c>
      <c r="AI29" s="1">
        <v>45342</v>
      </c>
    </row>
    <row r="30" spans="1:35" x14ac:dyDescent="0.25">
      <c r="A30" s="1">
        <v>44943</v>
      </c>
      <c r="B30" t="s">
        <v>184</v>
      </c>
      <c r="C30" t="s">
        <v>185</v>
      </c>
      <c r="D30" t="s">
        <v>186</v>
      </c>
      <c r="E30" s="1">
        <v>44971</v>
      </c>
      <c r="F30" t="s">
        <v>93</v>
      </c>
      <c r="G30" t="s">
        <v>187</v>
      </c>
      <c r="H30">
        <v>1</v>
      </c>
      <c r="I30" t="s">
        <v>188</v>
      </c>
      <c r="J30">
        <v>1570.45</v>
      </c>
      <c r="K30">
        <v>985076</v>
      </c>
      <c r="O30">
        <f t="shared" si="7"/>
        <v>60</v>
      </c>
      <c r="X30">
        <v>1960</v>
      </c>
      <c r="Y30" t="str">
        <f t="shared" si="1"/>
        <v>S124</v>
      </c>
      <c r="Z30" t="str">
        <f t="shared" si="2"/>
        <v>6/12SB25WHR</v>
      </c>
      <c r="AA30">
        <f t="shared" si="3"/>
        <v>2.2799999999999998</v>
      </c>
      <c r="AB30">
        <f t="shared" si="6"/>
        <v>78.47</v>
      </c>
      <c r="AC30">
        <f t="shared" si="4"/>
        <v>153.30000000000001</v>
      </c>
      <c r="AD30" t="str">
        <f t="shared" si="5"/>
        <v>66002-950</v>
      </c>
      <c r="AG30" t="s">
        <v>80</v>
      </c>
      <c r="AH30">
        <v>65616</v>
      </c>
    </row>
    <row r="31" spans="1:35" x14ac:dyDescent="0.25">
      <c r="A31" s="1">
        <v>44988</v>
      </c>
      <c r="B31" t="s">
        <v>189</v>
      </c>
      <c r="C31" t="s">
        <v>190</v>
      </c>
      <c r="D31" t="s">
        <v>191</v>
      </c>
      <c r="E31" s="1">
        <v>45002</v>
      </c>
      <c r="F31" t="s">
        <v>192</v>
      </c>
      <c r="G31" t="s">
        <v>193</v>
      </c>
      <c r="H31">
        <v>1</v>
      </c>
      <c r="I31" t="s">
        <v>194</v>
      </c>
      <c r="J31">
        <v>19.350000000000001</v>
      </c>
      <c r="K31">
        <v>990220</v>
      </c>
      <c r="M31">
        <v>10.8</v>
      </c>
      <c r="N31">
        <v>3.45</v>
      </c>
      <c r="O31">
        <f t="shared" si="7"/>
        <v>4.2549999999999999</v>
      </c>
      <c r="P31" t="s">
        <v>88</v>
      </c>
      <c r="Q31" t="s">
        <v>42</v>
      </c>
      <c r="W31">
        <v>2.2400000000000002</v>
      </c>
      <c r="X31">
        <v>100</v>
      </c>
      <c r="Y31" t="str">
        <f t="shared" si="1"/>
        <v>TAG63</v>
      </c>
      <c r="Z31" t="str">
        <f t="shared" si="2"/>
        <v>1/UF553450Z</v>
      </c>
      <c r="AA31">
        <f t="shared" si="3"/>
        <v>0.05</v>
      </c>
      <c r="AB31">
        <f t="shared" si="6"/>
        <v>4.5</v>
      </c>
      <c r="AC31">
        <f t="shared" si="4"/>
        <v>12.5</v>
      </c>
      <c r="AD31" t="str">
        <f t="shared" si="5"/>
        <v>67001-199</v>
      </c>
      <c r="AG31" t="s">
        <v>43</v>
      </c>
      <c r="AH31">
        <v>65365</v>
      </c>
    </row>
    <row r="32" spans="1:35" x14ac:dyDescent="0.25">
      <c r="A32" s="1">
        <v>44998</v>
      </c>
      <c r="B32" t="s">
        <v>195</v>
      </c>
      <c r="C32" t="s">
        <v>196</v>
      </c>
      <c r="D32" t="s">
        <v>197</v>
      </c>
      <c r="E32" s="1">
        <v>45009</v>
      </c>
      <c r="F32" t="s">
        <v>198</v>
      </c>
      <c r="G32" t="s">
        <v>199</v>
      </c>
      <c r="H32">
        <v>88</v>
      </c>
      <c r="I32" t="s">
        <v>200</v>
      </c>
      <c r="J32">
        <v>56.24</v>
      </c>
      <c r="K32">
        <v>991246</v>
      </c>
      <c r="M32">
        <v>11.1</v>
      </c>
      <c r="N32">
        <v>2.4</v>
      </c>
      <c r="O32">
        <f t="shared" si="7"/>
        <v>4.08</v>
      </c>
      <c r="P32" t="s">
        <v>88</v>
      </c>
      <c r="Q32" t="s">
        <v>42</v>
      </c>
      <c r="W32">
        <v>1.1299999999999999</v>
      </c>
      <c r="X32">
        <v>193</v>
      </c>
      <c r="Y32" t="str">
        <f t="shared" si="1"/>
        <v>PACK491</v>
      </c>
      <c r="Z32" t="str">
        <f t="shared" si="2"/>
        <v xml:space="preserve">2/AA1700 </v>
      </c>
      <c r="AA32">
        <f t="shared" si="3"/>
        <v>0.32</v>
      </c>
      <c r="AB32">
        <f t="shared" si="6"/>
        <v>4.5</v>
      </c>
      <c r="AC32">
        <f t="shared" si="4"/>
        <v>30</v>
      </c>
      <c r="AD32" t="str">
        <f t="shared" si="5"/>
        <v>66002-188</v>
      </c>
      <c r="AG32" t="s">
        <v>49</v>
      </c>
      <c r="AH32">
        <v>67018</v>
      </c>
      <c r="AI32" s="1">
        <v>45321</v>
      </c>
    </row>
    <row r="33" spans="1:35" x14ac:dyDescent="0.25">
      <c r="A33" s="1">
        <v>45006</v>
      </c>
      <c r="B33" t="s">
        <v>201</v>
      </c>
      <c r="C33" t="s">
        <v>202</v>
      </c>
      <c r="D33" t="s">
        <v>203</v>
      </c>
      <c r="E33" s="1">
        <v>45019</v>
      </c>
      <c r="F33" t="s">
        <v>204</v>
      </c>
      <c r="G33" t="s">
        <v>205</v>
      </c>
      <c r="H33">
        <v>1</v>
      </c>
      <c r="I33" t="s">
        <v>206</v>
      </c>
      <c r="J33">
        <v>328.19</v>
      </c>
      <c r="K33">
        <v>992241</v>
      </c>
      <c r="M33">
        <v>25.2</v>
      </c>
      <c r="N33">
        <v>6.15</v>
      </c>
      <c r="O33">
        <f t="shared" si="7"/>
        <v>104.39999999999999</v>
      </c>
      <c r="P33" t="s">
        <v>88</v>
      </c>
      <c r="Q33" t="s">
        <v>207</v>
      </c>
      <c r="W33">
        <v>1.71</v>
      </c>
      <c r="X33">
        <v>328.19</v>
      </c>
      <c r="Y33" t="str">
        <f t="shared" si="1"/>
        <v>DH33D</v>
      </c>
      <c r="Z33" t="str">
        <f t="shared" si="2"/>
        <v xml:space="preserve"> 5/LSH14</v>
      </c>
      <c r="AA33">
        <f t="shared" si="3"/>
        <v>1</v>
      </c>
      <c r="AB33">
        <f t="shared" si="6"/>
        <v>103.6</v>
      </c>
      <c r="AC33">
        <f t="shared" si="4"/>
        <v>395</v>
      </c>
      <c r="AD33" t="s">
        <v>205</v>
      </c>
      <c r="AG33" t="s">
        <v>43</v>
      </c>
      <c r="AH33" t="s">
        <v>208</v>
      </c>
      <c r="AI33" s="1">
        <v>45331</v>
      </c>
    </row>
    <row r="34" spans="1:35" x14ac:dyDescent="0.25">
      <c r="A34" s="1">
        <v>45020</v>
      </c>
      <c r="B34" t="s">
        <v>209</v>
      </c>
      <c r="C34" t="s">
        <v>210</v>
      </c>
      <c r="D34" t="s">
        <v>211</v>
      </c>
      <c r="E34" s="1">
        <v>45034</v>
      </c>
      <c r="F34" t="s">
        <v>212</v>
      </c>
      <c r="G34" t="s">
        <v>213</v>
      </c>
      <c r="H34">
        <v>1</v>
      </c>
      <c r="I34" t="s">
        <v>214</v>
      </c>
      <c r="J34">
        <v>56.44</v>
      </c>
      <c r="K34">
        <v>994027</v>
      </c>
      <c r="M34">
        <v>12</v>
      </c>
      <c r="N34">
        <v>10</v>
      </c>
      <c r="O34">
        <f t="shared" si="7"/>
        <v>120.9</v>
      </c>
      <c r="P34" t="s">
        <v>104</v>
      </c>
      <c r="Q34" t="s">
        <v>105</v>
      </c>
      <c r="W34">
        <v>0.5</v>
      </c>
      <c r="X34">
        <v>180</v>
      </c>
      <c r="Y34" t="str">
        <f t="shared" ref="Y34:Y65" si="8">D43</f>
        <v>DH33</v>
      </c>
      <c r="Z34" t="str">
        <f t="shared" ref="Z34:Z65" si="9">C43</f>
        <v>5/3B5100</v>
      </c>
      <c r="AA34">
        <f t="shared" ref="AA34:AA65" si="10">W43</f>
        <v>2.46</v>
      </c>
      <c r="AB34">
        <f t="shared" si="6"/>
        <v>387.5</v>
      </c>
      <c r="AC34">
        <f t="shared" ref="AC34:AC65" si="11">X43</f>
        <v>600</v>
      </c>
      <c r="AD34" t="str">
        <f t="shared" ref="AD34:AD65" si="12">G43</f>
        <v>66000-798</v>
      </c>
      <c r="AG34" t="s">
        <v>13</v>
      </c>
      <c r="AH34">
        <v>23891</v>
      </c>
      <c r="AI34" s="1">
        <v>45329</v>
      </c>
    </row>
    <row r="35" spans="1:35" x14ac:dyDescent="0.25">
      <c r="A35" s="1">
        <v>45034</v>
      </c>
      <c r="B35" t="s">
        <v>215</v>
      </c>
      <c r="C35" t="s">
        <v>216</v>
      </c>
      <c r="D35" t="s">
        <v>217</v>
      </c>
      <c r="E35" s="1">
        <v>45049</v>
      </c>
      <c r="F35" t="s">
        <v>218</v>
      </c>
      <c r="G35" t="s">
        <v>219</v>
      </c>
      <c r="H35">
        <v>10</v>
      </c>
      <c r="I35" t="s">
        <v>220</v>
      </c>
      <c r="J35">
        <v>6.1</v>
      </c>
      <c r="K35">
        <v>995361</v>
      </c>
      <c r="M35">
        <v>4</v>
      </c>
      <c r="O35">
        <f t="shared" si="7"/>
        <v>347.76</v>
      </c>
      <c r="P35" t="s">
        <v>176</v>
      </c>
      <c r="Q35" t="s">
        <v>221</v>
      </c>
      <c r="W35">
        <v>0.25</v>
      </c>
      <c r="X35">
        <v>34</v>
      </c>
      <c r="Y35" t="str">
        <f t="shared" si="8"/>
        <v>RECELL429</v>
      </c>
      <c r="Z35" t="str">
        <f t="shared" si="9"/>
        <v>28/NCR18650GA</v>
      </c>
      <c r="AA35">
        <f t="shared" si="10"/>
        <v>2.7</v>
      </c>
      <c r="AB35">
        <f t="shared" si="6"/>
        <v>124.15</v>
      </c>
      <c r="AC35">
        <f t="shared" si="11"/>
        <v>800</v>
      </c>
      <c r="AD35" t="str">
        <f t="shared" si="12"/>
        <v>66001-746</v>
      </c>
      <c r="AG35" t="s">
        <v>49</v>
      </c>
      <c r="AH35">
        <v>65959</v>
      </c>
      <c r="AI35" s="1">
        <v>45331</v>
      </c>
    </row>
    <row r="36" spans="1:35" x14ac:dyDescent="0.25">
      <c r="A36" s="1">
        <v>45050</v>
      </c>
      <c r="B36" t="s">
        <v>222</v>
      </c>
      <c r="C36" t="s">
        <v>216</v>
      </c>
      <c r="D36" t="s">
        <v>217</v>
      </c>
      <c r="E36" s="1">
        <v>45036</v>
      </c>
      <c r="F36" t="s">
        <v>218</v>
      </c>
      <c r="G36" t="s">
        <v>219</v>
      </c>
      <c r="H36">
        <v>5</v>
      </c>
      <c r="I36" t="s">
        <v>220</v>
      </c>
      <c r="J36">
        <v>6.29</v>
      </c>
      <c r="K36">
        <v>995361</v>
      </c>
      <c r="M36">
        <v>6</v>
      </c>
      <c r="O36">
        <f t="shared" si="7"/>
        <v>12</v>
      </c>
      <c r="P36" t="s">
        <v>176</v>
      </c>
      <c r="Q36" t="s">
        <v>221</v>
      </c>
      <c r="W36">
        <v>0.25</v>
      </c>
      <c r="X36">
        <v>34</v>
      </c>
      <c r="Y36" t="str">
        <f t="shared" si="8"/>
        <v>RECELL</v>
      </c>
      <c r="Z36" t="str">
        <f t="shared" si="9"/>
        <v>5/NC-C2000HT</v>
      </c>
      <c r="AA36">
        <f t="shared" si="10"/>
        <v>1</v>
      </c>
      <c r="AB36">
        <f t="shared" si="6"/>
        <v>7.51</v>
      </c>
      <c r="AC36">
        <f t="shared" si="11"/>
        <v>45</v>
      </c>
      <c r="AD36" t="str">
        <f t="shared" si="12"/>
        <v>66003-168</v>
      </c>
      <c r="AG36" t="s">
        <v>49</v>
      </c>
      <c r="AH36">
        <v>65959</v>
      </c>
      <c r="AI36" s="1">
        <v>45335</v>
      </c>
    </row>
    <row r="37" spans="1:35" x14ac:dyDescent="0.25">
      <c r="A37" s="1">
        <v>45057</v>
      </c>
      <c r="B37" t="s">
        <v>223</v>
      </c>
      <c r="C37" t="s">
        <v>224</v>
      </c>
      <c r="D37" t="s">
        <v>225</v>
      </c>
      <c r="E37" s="1">
        <v>45076</v>
      </c>
      <c r="F37" t="s">
        <v>226</v>
      </c>
      <c r="G37" t="s">
        <v>227</v>
      </c>
      <c r="H37">
        <v>1</v>
      </c>
      <c r="I37" t="s">
        <v>228</v>
      </c>
      <c r="J37">
        <v>0</v>
      </c>
      <c r="K37">
        <v>997993</v>
      </c>
      <c r="M37">
        <v>10.8</v>
      </c>
      <c r="N37">
        <v>9</v>
      </c>
      <c r="O37">
        <f t="shared" si="7"/>
        <v>12</v>
      </c>
      <c r="P37" t="s">
        <v>88</v>
      </c>
      <c r="Q37" t="s">
        <v>229</v>
      </c>
      <c r="W37">
        <v>0.5</v>
      </c>
      <c r="X37">
        <v>41.5</v>
      </c>
      <c r="Y37" t="str">
        <f t="shared" si="8"/>
        <v>RECELL</v>
      </c>
      <c r="Z37" t="str">
        <f t="shared" si="9"/>
        <v xml:space="preserve">10/IF1000AA </v>
      </c>
      <c r="AA37">
        <f t="shared" si="10"/>
        <v>2</v>
      </c>
      <c r="AB37">
        <f t="shared" si="6"/>
        <v>9.98</v>
      </c>
      <c r="AC37">
        <f t="shared" si="11"/>
        <v>70</v>
      </c>
      <c r="AD37" t="str">
        <f t="shared" si="12"/>
        <v>66003-169</v>
      </c>
      <c r="AG37" t="s">
        <v>80</v>
      </c>
      <c r="AH37">
        <v>2877</v>
      </c>
      <c r="AI37" s="1">
        <v>45342</v>
      </c>
    </row>
    <row r="38" spans="1:35" x14ac:dyDescent="0.25">
      <c r="A38" s="1">
        <v>45057</v>
      </c>
      <c r="B38" t="s">
        <v>230</v>
      </c>
      <c r="C38" t="s">
        <v>224</v>
      </c>
      <c r="D38" t="s">
        <v>225</v>
      </c>
      <c r="E38" s="1">
        <v>45076</v>
      </c>
      <c r="F38" t="s">
        <v>226</v>
      </c>
      <c r="G38" t="s">
        <v>227</v>
      </c>
      <c r="H38">
        <v>44</v>
      </c>
      <c r="I38" t="s">
        <v>228</v>
      </c>
      <c r="J38">
        <v>0</v>
      </c>
      <c r="K38">
        <v>997993</v>
      </c>
      <c r="M38">
        <v>10.8</v>
      </c>
      <c r="N38">
        <v>9</v>
      </c>
      <c r="O38">
        <f t="shared" si="7"/>
        <v>0</v>
      </c>
      <c r="P38" t="s">
        <v>88</v>
      </c>
      <c r="Q38" t="s">
        <v>229</v>
      </c>
      <c r="W38">
        <v>0.5</v>
      </c>
      <c r="X38">
        <v>41.5</v>
      </c>
      <c r="Y38" t="str">
        <f t="shared" si="8"/>
        <v>CA67</v>
      </c>
      <c r="Z38">
        <f t="shared" si="9"/>
        <v>0</v>
      </c>
      <c r="AA38">
        <f t="shared" si="10"/>
        <v>0.3</v>
      </c>
      <c r="AB38">
        <f t="shared" si="6"/>
        <v>1.55</v>
      </c>
      <c r="AC38">
        <f t="shared" si="11"/>
        <v>12</v>
      </c>
      <c r="AD38" t="str">
        <f t="shared" si="12"/>
        <v>66000-714</v>
      </c>
      <c r="AG38" t="s">
        <v>80</v>
      </c>
      <c r="AH38">
        <v>2877</v>
      </c>
      <c r="AI38" s="1">
        <v>45339</v>
      </c>
    </row>
    <row r="39" spans="1:35" x14ac:dyDescent="0.25">
      <c r="A39" s="1">
        <v>45058</v>
      </c>
      <c r="B39" t="s">
        <v>231</v>
      </c>
      <c r="C39" t="s">
        <v>232</v>
      </c>
      <c r="D39" t="s">
        <v>233</v>
      </c>
      <c r="E39" s="1">
        <v>45075</v>
      </c>
      <c r="F39" t="s">
        <v>234</v>
      </c>
      <c r="G39" t="s">
        <v>235</v>
      </c>
      <c r="H39">
        <v>2</v>
      </c>
      <c r="I39" t="s">
        <v>236</v>
      </c>
      <c r="J39">
        <v>78.47</v>
      </c>
      <c r="K39">
        <v>998441</v>
      </c>
      <c r="M39">
        <v>12</v>
      </c>
      <c r="N39">
        <v>5</v>
      </c>
      <c r="O39">
        <f t="shared" si="7"/>
        <v>0</v>
      </c>
      <c r="P39" t="s">
        <v>237</v>
      </c>
      <c r="Q39" t="s">
        <v>238</v>
      </c>
      <c r="W39">
        <v>2.2799999999999998</v>
      </c>
      <c r="X39">
        <v>153.30000000000001</v>
      </c>
      <c r="Y39" t="str">
        <f t="shared" si="8"/>
        <v>CH638</v>
      </c>
      <c r="Z39" t="str">
        <f t="shared" si="9"/>
        <v>1/TSB-003</v>
      </c>
      <c r="AA39">
        <f t="shared" si="10"/>
        <v>0.25</v>
      </c>
      <c r="AB39">
        <f t="shared" si="6"/>
        <v>37.81</v>
      </c>
      <c r="AC39">
        <f t="shared" si="11"/>
        <v>120</v>
      </c>
      <c r="AD39" t="str">
        <f t="shared" si="12"/>
        <v>66003-171</v>
      </c>
      <c r="AG39" t="s">
        <v>49</v>
      </c>
      <c r="AH39">
        <v>2420</v>
      </c>
      <c r="AI39" s="1">
        <v>45210</v>
      </c>
    </row>
    <row r="40" spans="1:35" x14ac:dyDescent="0.25">
      <c r="A40" s="1">
        <v>45076</v>
      </c>
      <c r="B40" t="s">
        <v>239</v>
      </c>
      <c r="C40" t="s">
        <v>240</v>
      </c>
      <c r="D40" t="s">
        <v>241</v>
      </c>
      <c r="E40" s="1">
        <v>45097</v>
      </c>
      <c r="F40" t="s">
        <v>242</v>
      </c>
      <c r="G40" t="s">
        <v>243</v>
      </c>
      <c r="H40">
        <v>200</v>
      </c>
      <c r="I40" t="s">
        <v>244</v>
      </c>
      <c r="J40">
        <v>4.5</v>
      </c>
      <c r="K40">
        <v>1000456</v>
      </c>
      <c r="M40">
        <v>3.7</v>
      </c>
      <c r="N40">
        <v>1.1499999999999999</v>
      </c>
      <c r="O40">
        <f t="shared" si="7"/>
        <v>471.96</v>
      </c>
      <c r="P40" t="s">
        <v>88</v>
      </c>
      <c r="Q40" t="s">
        <v>62</v>
      </c>
      <c r="W40">
        <v>0.05</v>
      </c>
      <c r="X40">
        <v>12.5</v>
      </c>
      <c r="Y40" t="str">
        <f t="shared" si="8"/>
        <v>RL1539</v>
      </c>
      <c r="Z40" t="str">
        <f t="shared" si="9"/>
        <v>38/NCR18650GA</v>
      </c>
      <c r="AA40">
        <f t="shared" si="10"/>
        <v>0.5</v>
      </c>
      <c r="AB40">
        <f t="shared" ref="AB40:AB71" si="13">J49</f>
        <v>249.74</v>
      </c>
      <c r="AC40">
        <f t="shared" si="11"/>
        <v>720</v>
      </c>
      <c r="AD40" t="str">
        <f t="shared" si="12"/>
        <v>67001-876</v>
      </c>
      <c r="AG40" t="s">
        <v>49</v>
      </c>
      <c r="AH40">
        <v>66586</v>
      </c>
      <c r="AI40" s="1">
        <v>45338</v>
      </c>
    </row>
    <row r="41" spans="1:35" x14ac:dyDescent="0.25">
      <c r="A41" s="1">
        <v>45077</v>
      </c>
      <c r="B41" t="s">
        <v>245</v>
      </c>
      <c r="C41" t="s">
        <v>246</v>
      </c>
      <c r="D41" t="s">
        <v>247</v>
      </c>
      <c r="E41" s="1">
        <v>45083</v>
      </c>
      <c r="F41" t="s">
        <v>248</v>
      </c>
      <c r="G41" t="s">
        <v>249</v>
      </c>
      <c r="H41">
        <v>4</v>
      </c>
      <c r="I41" t="s">
        <v>250</v>
      </c>
      <c r="J41">
        <v>4.5</v>
      </c>
      <c r="K41">
        <v>1000513</v>
      </c>
      <c r="M41">
        <v>2.4</v>
      </c>
      <c r="N41">
        <v>1.7</v>
      </c>
      <c r="O41">
        <f t="shared" si="7"/>
        <v>0</v>
      </c>
      <c r="P41" t="s">
        <v>104</v>
      </c>
      <c r="Q41" t="s">
        <v>133</v>
      </c>
      <c r="W41">
        <v>0.32</v>
      </c>
      <c r="X41">
        <v>30</v>
      </c>
      <c r="Y41" t="str">
        <f t="shared" si="8"/>
        <v>CA67</v>
      </c>
      <c r="Z41">
        <f t="shared" si="9"/>
        <v>0</v>
      </c>
      <c r="AA41">
        <f t="shared" si="10"/>
        <v>0.3</v>
      </c>
      <c r="AB41">
        <f t="shared" si="13"/>
        <v>1.6</v>
      </c>
      <c r="AC41">
        <f t="shared" si="11"/>
        <v>12</v>
      </c>
      <c r="AD41" t="str">
        <f t="shared" si="12"/>
        <v>66000-714</v>
      </c>
      <c r="AG41" t="s">
        <v>43</v>
      </c>
      <c r="AH41">
        <v>1715</v>
      </c>
      <c r="AI41" s="1">
        <v>45337</v>
      </c>
    </row>
    <row r="42" spans="1:35" x14ac:dyDescent="0.25">
      <c r="A42" s="1">
        <v>45078</v>
      </c>
      <c r="B42" t="s">
        <v>251</v>
      </c>
      <c r="C42" t="s">
        <v>252</v>
      </c>
      <c r="D42" t="s">
        <v>253</v>
      </c>
      <c r="E42" s="1">
        <v>45077</v>
      </c>
      <c r="F42" t="s">
        <v>254</v>
      </c>
      <c r="G42" t="s">
        <v>255</v>
      </c>
      <c r="H42">
        <v>2</v>
      </c>
      <c r="I42" t="s">
        <v>256</v>
      </c>
      <c r="J42">
        <v>103.6</v>
      </c>
      <c r="K42">
        <v>1000685</v>
      </c>
      <c r="L42" t="s">
        <v>257</v>
      </c>
      <c r="M42">
        <v>18</v>
      </c>
      <c r="N42">
        <v>5.8</v>
      </c>
      <c r="O42">
        <f t="shared" si="7"/>
        <v>19.240000000000002</v>
      </c>
      <c r="P42" t="s">
        <v>258</v>
      </c>
      <c r="Q42" t="s">
        <v>259</v>
      </c>
      <c r="W42">
        <v>1</v>
      </c>
      <c r="X42">
        <v>395</v>
      </c>
      <c r="Y42" t="str">
        <f t="shared" si="8"/>
        <v>RL261A</v>
      </c>
      <c r="Z42" t="str">
        <f t="shared" si="9"/>
        <v>2/UR18650ZY</v>
      </c>
      <c r="AA42">
        <f t="shared" si="10"/>
        <v>0.56000000000000005</v>
      </c>
      <c r="AB42">
        <f t="shared" si="13"/>
        <v>8.42</v>
      </c>
      <c r="AC42">
        <f t="shared" si="11"/>
        <v>40</v>
      </c>
      <c r="AD42" t="str">
        <f t="shared" si="12"/>
        <v>66000-493</v>
      </c>
      <c r="AG42" t="s">
        <v>80</v>
      </c>
      <c r="AH42">
        <v>65578</v>
      </c>
      <c r="AI42" s="1">
        <v>45342</v>
      </c>
    </row>
    <row r="43" spans="1:35" x14ac:dyDescent="0.25">
      <c r="A43" s="1">
        <v>45079</v>
      </c>
      <c r="B43" t="s">
        <v>260</v>
      </c>
      <c r="C43" t="s">
        <v>261</v>
      </c>
      <c r="D43" t="s">
        <v>262</v>
      </c>
      <c r="E43" s="1">
        <v>45079</v>
      </c>
      <c r="F43" t="s">
        <v>254</v>
      </c>
      <c r="G43" t="s">
        <v>263</v>
      </c>
      <c r="H43">
        <v>10</v>
      </c>
      <c r="I43" t="s">
        <v>264</v>
      </c>
      <c r="J43">
        <v>387.5</v>
      </c>
      <c r="K43">
        <v>1001067</v>
      </c>
      <c r="L43" t="s">
        <v>257</v>
      </c>
      <c r="M43">
        <v>19.5</v>
      </c>
      <c r="N43">
        <v>6.2</v>
      </c>
      <c r="O43">
        <f t="shared" si="7"/>
        <v>0</v>
      </c>
      <c r="P43" t="s">
        <v>265</v>
      </c>
      <c r="Q43" t="s">
        <v>259</v>
      </c>
      <c r="W43">
        <v>2.46</v>
      </c>
      <c r="X43">
        <v>600</v>
      </c>
      <c r="Y43" t="str">
        <f t="shared" si="8"/>
        <v>AL123</v>
      </c>
      <c r="Z43" t="str">
        <f t="shared" si="9"/>
        <v>36/LR20XW</v>
      </c>
      <c r="AA43">
        <f t="shared" si="10"/>
        <v>1.47</v>
      </c>
      <c r="AB43">
        <f t="shared" si="13"/>
        <v>33.54</v>
      </c>
      <c r="AC43">
        <f t="shared" si="11"/>
        <v>180</v>
      </c>
      <c r="AD43" t="str">
        <f t="shared" si="12"/>
        <v>66000-180DEG</v>
      </c>
      <c r="AG43" t="s">
        <v>80</v>
      </c>
      <c r="AH43">
        <v>65578</v>
      </c>
      <c r="AI43" s="1">
        <v>45299</v>
      </c>
    </row>
    <row r="44" spans="1:35" x14ac:dyDescent="0.25">
      <c r="A44" s="1">
        <v>45079</v>
      </c>
      <c r="B44" t="s">
        <v>266</v>
      </c>
      <c r="C44" t="s">
        <v>267</v>
      </c>
      <c r="D44" t="s">
        <v>268</v>
      </c>
      <c r="E44" s="1">
        <v>45099</v>
      </c>
      <c r="F44" t="s">
        <v>269</v>
      </c>
      <c r="G44" t="s">
        <v>270</v>
      </c>
      <c r="H44">
        <v>1</v>
      </c>
      <c r="I44" t="s">
        <v>271</v>
      </c>
      <c r="J44">
        <v>124.15</v>
      </c>
      <c r="K44">
        <v>1000936</v>
      </c>
      <c r="M44">
        <v>25.2</v>
      </c>
      <c r="N44">
        <v>13.8</v>
      </c>
      <c r="O44">
        <f t="shared" si="7"/>
        <v>0</v>
      </c>
      <c r="P44" t="s">
        <v>88</v>
      </c>
      <c r="Q44" t="s">
        <v>272</v>
      </c>
      <c r="W44">
        <v>2.7</v>
      </c>
      <c r="X44">
        <v>800</v>
      </c>
      <c r="Y44" t="str">
        <f t="shared" si="8"/>
        <v>AL317</v>
      </c>
      <c r="Z44" t="str">
        <f t="shared" si="9"/>
        <v>45/LR6XW</v>
      </c>
      <c r="AA44">
        <f t="shared" si="10"/>
        <v>1.79</v>
      </c>
      <c r="AB44">
        <f t="shared" si="13"/>
        <v>11.59</v>
      </c>
      <c r="AC44">
        <f t="shared" si="11"/>
        <v>137</v>
      </c>
      <c r="AD44" t="str">
        <f t="shared" si="12"/>
        <v>66000-633</v>
      </c>
      <c r="AG44" t="s">
        <v>43</v>
      </c>
      <c r="AH44">
        <v>66373</v>
      </c>
      <c r="AI44" s="1">
        <v>45309</v>
      </c>
    </row>
    <row r="45" spans="1:35" x14ac:dyDescent="0.25">
      <c r="A45" s="1">
        <v>45083</v>
      </c>
      <c r="B45" t="s">
        <v>273</v>
      </c>
      <c r="C45" t="s">
        <v>274</v>
      </c>
      <c r="D45" t="s">
        <v>211</v>
      </c>
      <c r="E45" s="1">
        <v>45093</v>
      </c>
      <c r="F45" t="s">
        <v>114</v>
      </c>
      <c r="G45" t="s">
        <v>275</v>
      </c>
      <c r="H45">
        <v>1</v>
      </c>
      <c r="I45" t="s">
        <v>276</v>
      </c>
      <c r="J45">
        <v>7.51</v>
      </c>
      <c r="K45">
        <v>1001036</v>
      </c>
      <c r="M45">
        <v>6</v>
      </c>
      <c r="N45">
        <v>2</v>
      </c>
      <c r="O45">
        <f t="shared" si="7"/>
        <v>0</v>
      </c>
      <c r="P45" t="s">
        <v>277</v>
      </c>
      <c r="Q45" t="s">
        <v>259</v>
      </c>
      <c r="W45">
        <v>1</v>
      </c>
      <c r="X45">
        <v>45</v>
      </c>
      <c r="Y45" t="str">
        <f t="shared" si="8"/>
        <v>Lab-Change Lead</v>
      </c>
      <c r="Z45">
        <f t="shared" si="9"/>
        <v>0</v>
      </c>
      <c r="AA45">
        <f t="shared" si="10"/>
        <v>0.5</v>
      </c>
      <c r="AB45">
        <f t="shared" si="13"/>
        <v>0</v>
      </c>
      <c r="AC45">
        <f t="shared" si="11"/>
        <v>30</v>
      </c>
      <c r="AD45">
        <f t="shared" si="12"/>
        <v>0</v>
      </c>
      <c r="AG45" t="s">
        <v>43</v>
      </c>
      <c r="AH45" t="s">
        <v>116</v>
      </c>
      <c r="AI45" s="1">
        <v>45321</v>
      </c>
    </row>
    <row r="46" spans="1:35" x14ac:dyDescent="0.25">
      <c r="A46" s="1">
        <v>45083</v>
      </c>
      <c r="B46" t="s">
        <v>278</v>
      </c>
      <c r="C46" t="s">
        <v>279</v>
      </c>
      <c r="D46" t="s">
        <v>211</v>
      </c>
      <c r="E46" s="1">
        <v>45093</v>
      </c>
      <c r="F46" t="s">
        <v>114</v>
      </c>
      <c r="G46" t="s">
        <v>280</v>
      </c>
      <c r="H46">
        <v>1</v>
      </c>
      <c r="I46" t="s">
        <v>281</v>
      </c>
      <c r="J46">
        <v>9.98</v>
      </c>
      <c r="K46">
        <v>1001036</v>
      </c>
      <c r="M46">
        <v>6</v>
      </c>
      <c r="N46">
        <v>2</v>
      </c>
      <c r="O46">
        <f t="shared" si="7"/>
        <v>60</v>
      </c>
      <c r="P46" t="s">
        <v>277</v>
      </c>
      <c r="Q46" t="s">
        <v>282</v>
      </c>
      <c r="W46">
        <v>2</v>
      </c>
      <c r="X46">
        <v>70</v>
      </c>
      <c r="Y46" t="str">
        <f t="shared" si="8"/>
        <v>RECELL749</v>
      </c>
      <c r="Z46" t="str">
        <f t="shared" si="9"/>
        <v>20/NC2500SCR</v>
      </c>
      <c r="AA46">
        <f t="shared" si="10"/>
        <v>1.07</v>
      </c>
      <c r="AB46">
        <f t="shared" si="13"/>
        <v>50.4</v>
      </c>
      <c r="AC46">
        <f t="shared" si="11"/>
        <v>150.5</v>
      </c>
      <c r="AD46" t="str">
        <f t="shared" si="12"/>
        <v>22000-299R</v>
      </c>
      <c r="AG46" t="s">
        <v>43</v>
      </c>
      <c r="AH46" t="s">
        <v>116</v>
      </c>
      <c r="AI46" s="1">
        <v>45324</v>
      </c>
    </row>
    <row r="47" spans="1:35" x14ac:dyDescent="0.25">
      <c r="A47" s="1">
        <v>45086</v>
      </c>
      <c r="B47" t="s">
        <v>283</v>
      </c>
      <c r="D47" t="s">
        <v>284</v>
      </c>
      <c r="E47" s="1">
        <v>45100</v>
      </c>
      <c r="F47" t="s">
        <v>285</v>
      </c>
      <c r="G47" t="s">
        <v>286</v>
      </c>
      <c r="H47">
        <v>28</v>
      </c>
      <c r="I47" t="s">
        <v>287</v>
      </c>
      <c r="J47">
        <v>1.55</v>
      </c>
      <c r="K47">
        <v>1001712</v>
      </c>
      <c r="O47">
        <f t="shared" si="7"/>
        <v>0</v>
      </c>
      <c r="W47">
        <v>0.3</v>
      </c>
      <c r="X47">
        <v>12</v>
      </c>
      <c r="Y47" t="str">
        <f t="shared" si="8"/>
        <v>Lab-Conn</v>
      </c>
      <c r="Z47">
        <f t="shared" si="9"/>
        <v>0</v>
      </c>
      <c r="AA47">
        <f t="shared" si="10"/>
        <v>0.25</v>
      </c>
      <c r="AB47">
        <f t="shared" si="13"/>
        <v>0</v>
      </c>
      <c r="AC47">
        <f t="shared" si="11"/>
        <v>5</v>
      </c>
      <c r="AD47" t="str">
        <f t="shared" si="12"/>
        <v>BOM - ENGINEERING</v>
      </c>
      <c r="AG47" t="s">
        <v>54</v>
      </c>
      <c r="AH47">
        <v>66824</v>
      </c>
      <c r="AI47" s="1">
        <v>45343</v>
      </c>
    </row>
    <row r="48" spans="1:35" x14ac:dyDescent="0.25">
      <c r="A48" s="1">
        <v>45106</v>
      </c>
      <c r="B48" t="s">
        <v>288</v>
      </c>
      <c r="C48" t="s">
        <v>289</v>
      </c>
      <c r="D48" t="s">
        <v>290</v>
      </c>
      <c r="E48" s="1">
        <v>45105</v>
      </c>
      <c r="F48" t="s">
        <v>165</v>
      </c>
      <c r="G48" t="s">
        <v>291</v>
      </c>
      <c r="H48">
        <v>1</v>
      </c>
      <c r="I48" t="s">
        <v>163</v>
      </c>
      <c r="J48">
        <v>37.81</v>
      </c>
      <c r="K48">
        <v>1004165</v>
      </c>
      <c r="O48">
        <f t="shared" si="7"/>
        <v>145.92000000000002</v>
      </c>
      <c r="W48">
        <v>0.25</v>
      </c>
      <c r="X48">
        <v>120</v>
      </c>
      <c r="Y48" t="str">
        <f t="shared" si="8"/>
        <v>RL1744</v>
      </c>
      <c r="Z48" t="str">
        <f t="shared" si="9"/>
        <v>1/12LFP11.4</v>
      </c>
      <c r="AA48">
        <f t="shared" si="10"/>
        <v>0.5</v>
      </c>
      <c r="AB48">
        <f t="shared" si="13"/>
        <v>282.91000000000003</v>
      </c>
      <c r="AC48">
        <f t="shared" si="11"/>
        <v>485</v>
      </c>
      <c r="AD48" t="str">
        <f t="shared" si="12"/>
        <v>66003-187</v>
      </c>
      <c r="AG48" t="s">
        <v>80</v>
      </c>
      <c r="AH48">
        <v>65551</v>
      </c>
      <c r="AI48" s="1">
        <v>45322</v>
      </c>
    </row>
    <row r="49" spans="1:35" x14ac:dyDescent="0.25">
      <c r="A49" s="1">
        <v>45107</v>
      </c>
      <c r="B49" t="s">
        <v>292</v>
      </c>
      <c r="C49" t="s">
        <v>293</v>
      </c>
      <c r="D49" t="s">
        <v>294</v>
      </c>
      <c r="E49" s="1">
        <v>45132</v>
      </c>
      <c r="F49" t="s">
        <v>295</v>
      </c>
      <c r="G49" t="s">
        <v>296</v>
      </c>
      <c r="H49">
        <v>10</v>
      </c>
      <c r="I49" t="s">
        <v>271</v>
      </c>
      <c r="J49">
        <v>249.74</v>
      </c>
      <c r="K49">
        <v>1003908</v>
      </c>
      <c r="M49">
        <v>3.6</v>
      </c>
      <c r="N49">
        <v>131.1</v>
      </c>
      <c r="O49">
        <f t="shared" si="7"/>
        <v>46.800000000000004</v>
      </c>
      <c r="P49" t="s">
        <v>88</v>
      </c>
      <c r="Q49" t="s">
        <v>297</v>
      </c>
      <c r="W49">
        <v>0.5</v>
      </c>
      <c r="X49">
        <v>720</v>
      </c>
      <c r="Y49" t="str">
        <f t="shared" si="8"/>
        <v>RECELL</v>
      </c>
      <c r="Z49" t="str">
        <f t="shared" si="9"/>
        <v>5/INR18650-25R</v>
      </c>
      <c r="AA49">
        <f t="shared" si="10"/>
        <v>0.5</v>
      </c>
      <c r="AB49">
        <f t="shared" si="13"/>
        <v>2.6</v>
      </c>
      <c r="AC49">
        <f t="shared" si="11"/>
        <v>90</v>
      </c>
      <c r="AD49" t="str">
        <f t="shared" si="12"/>
        <v>66004-154</v>
      </c>
      <c r="AG49" t="s">
        <v>80</v>
      </c>
      <c r="AH49">
        <v>2486</v>
      </c>
    </row>
    <row r="50" spans="1:35" x14ac:dyDescent="0.25">
      <c r="A50" s="1">
        <v>45119</v>
      </c>
      <c r="B50" t="s">
        <v>298</v>
      </c>
      <c r="D50" t="s">
        <v>284</v>
      </c>
      <c r="E50" s="1">
        <v>45111</v>
      </c>
      <c r="F50" t="s">
        <v>285</v>
      </c>
      <c r="G50" t="s">
        <v>286</v>
      </c>
      <c r="H50">
        <v>30</v>
      </c>
      <c r="I50" t="s">
        <v>287</v>
      </c>
      <c r="J50">
        <v>1.6</v>
      </c>
      <c r="K50">
        <v>1004670</v>
      </c>
      <c r="O50">
        <f t="shared" si="7"/>
        <v>1.4400000000000002</v>
      </c>
      <c r="W50">
        <v>0.3</v>
      </c>
      <c r="X50">
        <v>12</v>
      </c>
      <c r="Y50" t="str">
        <f t="shared" si="8"/>
        <v>N2089</v>
      </c>
      <c r="Z50" t="str">
        <f t="shared" si="9"/>
        <v>3/V40H</v>
      </c>
      <c r="AA50">
        <f t="shared" si="10"/>
        <v>0.25</v>
      </c>
      <c r="AB50">
        <f t="shared" si="13"/>
        <v>2.98</v>
      </c>
      <c r="AC50">
        <f t="shared" si="11"/>
        <v>45</v>
      </c>
      <c r="AD50" t="str">
        <f t="shared" si="12"/>
        <v>20003-713E</v>
      </c>
      <c r="AG50" t="s">
        <v>54</v>
      </c>
      <c r="AH50">
        <v>66824</v>
      </c>
    </row>
    <row r="51" spans="1:35" x14ac:dyDescent="0.25">
      <c r="A51" s="1">
        <v>45125</v>
      </c>
      <c r="B51" t="s">
        <v>299</v>
      </c>
      <c r="C51" t="s">
        <v>300</v>
      </c>
      <c r="D51" t="s">
        <v>301</v>
      </c>
      <c r="E51" s="1">
        <v>45138</v>
      </c>
      <c r="F51" t="s">
        <v>181</v>
      </c>
      <c r="G51" t="s">
        <v>302</v>
      </c>
      <c r="H51">
        <v>1</v>
      </c>
      <c r="I51" t="s">
        <v>303</v>
      </c>
      <c r="J51">
        <v>8.42</v>
      </c>
      <c r="K51">
        <v>1006365</v>
      </c>
      <c r="M51">
        <v>3.7</v>
      </c>
      <c r="N51">
        <v>5.2</v>
      </c>
      <c r="O51">
        <f t="shared" si="7"/>
        <v>14.399999999999999</v>
      </c>
      <c r="P51" t="s">
        <v>88</v>
      </c>
      <c r="Q51" t="s">
        <v>79</v>
      </c>
      <c r="W51">
        <v>0.56000000000000005</v>
      </c>
      <c r="X51">
        <v>40</v>
      </c>
      <c r="Y51" t="str">
        <f t="shared" si="8"/>
        <v>S19</v>
      </c>
      <c r="Z51" t="str">
        <f t="shared" si="9"/>
        <v>1/12SB1.2P</v>
      </c>
      <c r="AA51">
        <f t="shared" si="10"/>
        <v>0.56999999999999995</v>
      </c>
      <c r="AB51">
        <f t="shared" si="13"/>
        <v>12.7</v>
      </c>
      <c r="AC51">
        <f t="shared" si="11"/>
        <v>60</v>
      </c>
      <c r="AD51" t="str">
        <f t="shared" si="12"/>
        <v>66000-595</v>
      </c>
      <c r="AG51" t="s">
        <v>80</v>
      </c>
      <c r="AH51">
        <v>66116</v>
      </c>
    </row>
    <row r="52" spans="1:35" x14ac:dyDescent="0.25">
      <c r="A52" s="1">
        <v>45126</v>
      </c>
      <c r="B52" t="s">
        <v>304</v>
      </c>
      <c r="C52" t="s">
        <v>305</v>
      </c>
      <c r="D52" t="s">
        <v>306</v>
      </c>
      <c r="E52" s="1">
        <v>45145</v>
      </c>
      <c r="F52" t="s">
        <v>307</v>
      </c>
      <c r="G52" t="s">
        <v>308</v>
      </c>
      <c r="H52">
        <v>15</v>
      </c>
      <c r="I52" t="s">
        <v>309</v>
      </c>
      <c r="J52">
        <v>33.54</v>
      </c>
      <c r="K52">
        <v>1006325</v>
      </c>
      <c r="M52">
        <v>13.5</v>
      </c>
      <c r="O52">
        <f t="shared" si="7"/>
        <v>19.240000000000002</v>
      </c>
      <c r="P52" t="s">
        <v>176</v>
      </c>
      <c r="Q52" t="s">
        <v>310</v>
      </c>
      <c r="W52">
        <v>1.47</v>
      </c>
      <c r="X52">
        <v>180</v>
      </c>
      <c r="Y52" t="str">
        <f t="shared" si="8"/>
        <v>RL1088</v>
      </c>
      <c r="Z52" t="str">
        <f t="shared" si="9"/>
        <v>2/UR18650ZY</v>
      </c>
      <c r="AA52">
        <f t="shared" si="10"/>
        <v>0.74</v>
      </c>
      <c r="AB52">
        <f t="shared" si="13"/>
        <v>8.6300000000000008</v>
      </c>
      <c r="AC52">
        <f t="shared" si="11"/>
        <v>34.119999999999997</v>
      </c>
      <c r="AD52" t="str">
        <f t="shared" si="12"/>
        <v>30008-102BWAB</v>
      </c>
      <c r="AG52" t="s">
        <v>43</v>
      </c>
      <c r="AH52">
        <v>66552</v>
      </c>
      <c r="AI52" s="1">
        <v>45057</v>
      </c>
    </row>
    <row r="53" spans="1:35" x14ac:dyDescent="0.25">
      <c r="A53" s="1">
        <v>45126</v>
      </c>
      <c r="B53" t="s">
        <v>311</v>
      </c>
      <c r="C53" t="s">
        <v>312</v>
      </c>
      <c r="D53" t="s">
        <v>313</v>
      </c>
      <c r="E53" s="1">
        <v>45142</v>
      </c>
      <c r="F53" t="s">
        <v>314</v>
      </c>
      <c r="G53" t="s">
        <v>315</v>
      </c>
      <c r="H53">
        <v>10</v>
      </c>
      <c r="I53" t="s">
        <v>175</v>
      </c>
      <c r="J53">
        <v>11.59</v>
      </c>
      <c r="K53">
        <v>1006078</v>
      </c>
      <c r="M53">
        <v>22.5</v>
      </c>
      <c r="O53">
        <f t="shared" si="7"/>
        <v>12.06</v>
      </c>
      <c r="P53" t="s">
        <v>176</v>
      </c>
      <c r="Q53" t="s">
        <v>316</v>
      </c>
      <c r="W53">
        <v>1.79</v>
      </c>
      <c r="X53">
        <v>137</v>
      </c>
      <c r="Y53" t="str">
        <f t="shared" si="8"/>
        <v>RL1598</v>
      </c>
      <c r="Z53" t="str">
        <f t="shared" si="9"/>
        <v>1/NCR18650BF</v>
      </c>
      <c r="AA53">
        <f t="shared" si="10"/>
        <v>0.25</v>
      </c>
      <c r="AB53">
        <f t="shared" si="13"/>
        <v>7.37</v>
      </c>
      <c r="AC53">
        <f t="shared" si="11"/>
        <v>24</v>
      </c>
      <c r="AD53" t="str">
        <f t="shared" si="12"/>
        <v>66002-915</v>
      </c>
      <c r="AG53" t="s">
        <v>49</v>
      </c>
      <c r="AH53">
        <v>27233</v>
      </c>
      <c r="AI53" s="1">
        <v>45057</v>
      </c>
    </row>
    <row r="54" spans="1:35" x14ac:dyDescent="0.25">
      <c r="A54" s="1">
        <v>45127</v>
      </c>
      <c r="B54">
        <v>333714</v>
      </c>
      <c r="D54" t="s">
        <v>317</v>
      </c>
      <c r="E54" s="1">
        <v>45134</v>
      </c>
      <c r="F54" t="s">
        <v>318</v>
      </c>
      <c r="H54">
        <v>1</v>
      </c>
      <c r="J54">
        <v>0</v>
      </c>
      <c r="K54">
        <v>1006817</v>
      </c>
      <c r="O54">
        <f t="shared" si="7"/>
        <v>552.96</v>
      </c>
      <c r="W54">
        <v>0.5</v>
      </c>
      <c r="X54">
        <v>30</v>
      </c>
      <c r="Y54" t="str">
        <f t="shared" si="8"/>
        <v>RL1346</v>
      </c>
      <c r="Z54" t="str">
        <f t="shared" si="9"/>
        <v>2/12LFP21</v>
      </c>
      <c r="AA54">
        <f t="shared" si="10"/>
        <v>15.97</v>
      </c>
      <c r="AB54">
        <f t="shared" si="13"/>
        <v>947.54</v>
      </c>
      <c r="AC54">
        <f t="shared" si="11"/>
        <v>1650</v>
      </c>
      <c r="AD54" t="str">
        <f t="shared" si="12"/>
        <v>66002-364</v>
      </c>
      <c r="AG54" t="s">
        <v>43</v>
      </c>
      <c r="AH54" t="s">
        <v>319</v>
      </c>
      <c r="AI54" s="1">
        <v>45224</v>
      </c>
    </row>
    <row r="55" spans="1:35" x14ac:dyDescent="0.25">
      <c r="A55" s="1">
        <v>45131</v>
      </c>
      <c r="B55" t="s">
        <v>320</v>
      </c>
      <c r="C55" t="s">
        <v>321</v>
      </c>
      <c r="D55" t="s">
        <v>322</v>
      </c>
      <c r="E55" s="1">
        <v>45142</v>
      </c>
      <c r="F55" t="s">
        <v>323</v>
      </c>
      <c r="G55" t="s">
        <v>324</v>
      </c>
      <c r="H55">
        <v>2</v>
      </c>
      <c r="I55" t="s">
        <v>325</v>
      </c>
      <c r="J55">
        <v>50.4</v>
      </c>
      <c r="K55">
        <v>1007008</v>
      </c>
      <c r="L55" t="s">
        <v>326</v>
      </c>
      <c r="M55">
        <v>24</v>
      </c>
      <c r="N55">
        <v>2.5</v>
      </c>
      <c r="O55">
        <f t="shared" si="7"/>
        <v>122.4</v>
      </c>
      <c r="P55" t="s">
        <v>104</v>
      </c>
      <c r="Q55" t="s">
        <v>327</v>
      </c>
      <c r="W55">
        <v>1.07</v>
      </c>
      <c r="X55">
        <v>150.5</v>
      </c>
      <c r="Y55" t="str">
        <f t="shared" si="8"/>
        <v>L987</v>
      </c>
      <c r="Z55" t="str">
        <f t="shared" si="9"/>
        <v>2/LS33600</v>
      </c>
      <c r="AA55">
        <f t="shared" si="10"/>
        <v>0.5</v>
      </c>
      <c r="AB55">
        <f t="shared" si="13"/>
        <v>39.389000000000003</v>
      </c>
      <c r="AC55">
        <f t="shared" si="11"/>
        <v>79</v>
      </c>
      <c r="AD55" t="str">
        <f t="shared" si="12"/>
        <v>66002-795</v>
      </c>
      <c r="AG55" t="s">
        <v>13</v>
      </c>
      <c r="AH55">
        <v>23985</v>
      </c>
      <c r="AI55" s="1">
        <v>45239</v>
      </c>
    </row>
    <row r="56" spans="1:35" x14ac:dyDescent="0.25">
      <c r="A56" s="1">
        <v>45190</v>
      </c>
      <c r="B56" t="s">
        <v>328</v>
      </c>
      <c r="D56" t="s">
        <v>329</v>
      </c>
      <c r="E56" s="1">
        <v>45201</v>
      </c>
      <c r="F56" t="s">
        <v>330</v>
      </c>
      <c r="G56" t="s">
        <v>331</v>
      </c>
      <c r="H56">
        <v>1</v>
      </c>
      <c r="I56" t="s">
        <v>332</v>
      </c>
      <c r="J56">
        <v>0</v>
      </c>
      <c r="K56">
        <v>1013667</v>
      </c>
      <c r="O56">
        <f t="shared" si="7"/>
        <v>0</v>
      </c>
      <c r="W56">
        <v>0.25</v>
      </c>
      <c r="X56">
        <v>5</v>
      </c>
      <c r="Y56" t="str">
        <f t="shared" si="8"/>
        <v>CA214</v>
      </c>
      <c r="Z56" t="str">
        <f t="shared" si="9"/>
        <v>CUSTOM SOLAR JUNCTION BOX</v>
      </c>
      <c r="AA56">
        <f t="shared" si="10"/>
        <v>1</v>
      </c>
      <c r="AB56">
        <f t="shared" si="13"/>
        <v>27.5</v>
      </c>
      <c r="AC56">
        <f t="shared" si="11"/>
        <v>150</v>
      </c>
      <c r="AD56" t="str">
        <f t="shared" si="12"/>
        <v>66003-212</v>
      </c>
      <c r="AG56" t="s">
        <v>43</v>
      </c>
      <c r="AH56">
        <v>2394</v>
      </c>
      <c r="AI56" s="1">
        <v>45307</v>
      </c>
    </row>
    <row r="57" spans="1:35" x14ac:dyDescent="0.25">
      <c r="A57" s="1">
        <v>45198</v>
      </c>
      <c r="B57" t="s">
        <v>333</v>
      </c>
      <c r="C57" t="s">
        <v>334</v>
      </c>
      <c r="D57" t="s">
        <v>335</v>
      </c>
      <c r="E57" s="1">
        <v>45211</v>
      </c>
      <c r="F57" t="s">
        <v>336</v>
      </c>
      <c r="G57" t="s">
        <v>337</v>
      </c>
      <c r="H57">
        <v>10</v>
      </c>
      <c r="I57" t="s">
        <v>338</v>
      </c>
      <c r="J57">
        <v>282.91000000000003</v>
      </c>
      <c r="K57">
        <v>1014164</v>
      </c>
      <c r="M57">
        <v>12.8</v>
      </c>
      <c r="N57">
        <v>11.4</v>
      </c>
      <c r="O57">
        <f t="shared" si="7"/>
        <v>0</v>
      </c>
      <c r="P57" t="s">
        <v>132</v>
      </c>
      <c r="Q57" t="s">
        <v>62</v>
      </c>
      <c r="W57">
        <v>0.5</v>
      </c>
      <c r="X57">
        <v>485</v>
      </c>
      <c r="Y57" t="str">
        <f t="shared" si="8"/>
        <v>CH598A</v>
      </c>
      <c r="Z57" t="str">
        <f t="shared" si="9"/>
        <v>VECIP67-24/8A</v>
      </c>
      <c r="AA57">
        <f t="shared" si="10"/>
        <v>0.36</v>
      </c>
      <c r="AB57">
        <f t="shared" si="13"/>
        <v>11.14</v>
      </c>
      <c r="AC57">
        <f t="shared" si="11"/>
        <v>153.56</v>
      </c>
      <c r="AD57" t="str">
        <f t="shared" si="12"/>
        <v>64900-694XLR</v>
      </c>
      <c r="AG57" t="s">
        <v>43</v>
      </c>
      <c r="AH57">
        <v>2114</v>
      </c>
      <c r="AI57" s="1">
        <v>45330</v>
      </c>
    </row>
    <row r="58" spans="1:35" x14ac:dyDescent="0.25">
      <c r="A58" s="1">
        <v>45198</v>
      </c>
      <c r="B58" t="s">
        <v>339</v>
      </c>
      <c r="C58" t="s">
        <v>340</v>
      </c>
      <c r="D58" t="s">
        <v>211</v>
      </c>
      <c r="E58" s="1">
        <v>45217</v>
      </c>
      <c r="F58" t="s">
        <v>341</v>
      </c>
      <c r="G58" t="s">
        <v>342</v>
      </c>
      <c r="H58">
        <v>1</v>
      </c>
      <c r="I58">
        <v>18</v>
      </c>
      <c r="J58">
        <v>2.6</v>
      </c>
      <c r="K58">
        <v>1014677</v>
      </c>
      <c r="M58">
        <v>18</v>
      </c>
      <c r="N58">
        <v>2.6</v>
      </c>
      <c r="O58">
        <f t="shared" si="7"/>
        <v>36.180000000000007</v>
      </c>
      <c r="P58" t="s">
        <v>88</v>
      </c>
      <c r="Q58" t="s">
        <v>259</v>
      </c>
      <c r="W58">
        <v>0.5</v>
      </c>
      <c r="X58">
        <v>90</v>
      </c>
      <c r="Y58" t="str">
        <f t="shared" si="8"/>
        <v>RL815</v>
      </c>
      <c r="Z58" t="str">
        <f t="shared" si="9"/>
        <v>3/NCR18650BF</v>
      </c>
      <c r="AA58">
        <f t="shared" si="10"/>
        <v>1.17</v>
      </c>
      <c r="AB58">
        <f t="shared" si="13"/>
        <v>19.36</v>
      </c>
      <c r="AC58">
        <f t="shared" si="11"/>
        <v>80</v>
      </c>
      <c r="AD58" t="str">
        <f t="shared" si="12"/>
        <v>88003-112</v>
      </c>
      <c r="AG58" t="s">
        <v>43</v>
      </c>
      <c r="AH58">
        <v>1464</v>
      </c>
    </row>
    <row r="59" spans="1:35" x14ac:dyDescent="0.25">
      <c r="A59" s="1">
        <v>45201</v>
      </c>
      <c r="B59" t="s">
        <v>343</v>
      </c>
      <c r="C59" t="s">
        <v>344</v>
      </c>
      <c r="D59" t="s">
        <v>345</v>
      </c>
      <c r="E59" s="1">
        <v>45200</v>
      </c>
      <c r="F59" t="s">
        <v>346</v>
      </c>
      <c r="G59" t="s">
        <v>347</v>
      </c>
      <c r="H59">
        <v>1</v>
      </c>
      <c r="I59" t="s">
        <v>348</v>
      </c>
      <c r="J59">
        <v>2.98</v>
      </c>
      <c r="K59">
        <v>1013662</v>
      </c>
      <c r="M59">
        <v>3.6</v>
      </c>
      <c r="N59">
        <v>0.4</v>
      </c>
      <c r="O59">
        <f t="shared" si="7"/>
        <v>8.51</v>
      </c>
      <c r="P59" t="s">
        <v>104</v>
      </c>
      <c r="Q59" t="s">
        <v>42</v>
      </c>
      <c r="W59">
        <v>0.25</v>
      </c>
      <c r="X59">
        <v>45</v>
      </c>
      <c r="Y59" t="str">
        <f t="shared" si="8"/>
        <v>RECELL543</v>
      </c>
      <c r="Z59" t="str">
        <f t="shared" si="9"/>
        <v>2/UF553450Z</v>
      </c>
      <c r="AA59">
        <f t="shared" si="10"/>
        <v>1.52</v>
      </c>
      <c r="AB59">
        <f t="shared" si="13"/>
        <v>9.48</v>
      </c>
      <c r="AC59">
        <f t="shared" si="11"/>
        <v>72.239999999999995</v>
      </c>
      <c r="AD59" t="str">
        <f t="shared" si="12"/>
        <v>22000-528K</v>
      </c>
      <c r="AG59" t="s">
        <v>43</v>
      </c>
      <c r="AH59" t="s">
        <v>349</v>
      </c>
      <c r="AI59" s="1">
        <v>45336</v>
      </c>
    </row>
    <row r="60" spans="1:35" x14ac:dyDescent="0.25">
      <c r="A60" s="1">
        <v>45205</v>
      </c>
      <c r="B60" t="s">
        <v>350</v>
      </c>
      <c r="C60" t="s">
        <v>351</v>
      </c>
      <c r="D60" t="s">
        <v>352</v>
      </c>
      <c r="E60" s="1">
        <v>45218</v>
      </c>
      <c r="F60" t="s">
        <v>353</v>
      </c>
      <c r="G60" t="s">
        <v>354</v>
      </c>
      <c r="H60">
        <v>10</v>
      </c>
      <c r="I60" t="s">
        <v>355</v>
      </c>
      <c r="J60">
        <v>12.7</v>
      </c>
      <c r="K60">
        <v>1015410</v>
      </c>
      <c r="M60">
        <v>12</v>
      </c>
      <c r="N60">
        <v>1.2</v>
      </c>
      <c r="O60">
        <f t="shared" si="7"/>
        <v>3379.2000000000003</v>
      </c>
      <c r="P60" t="s">
        <v>237</v>
      </c>
      <c r="Q60" t="s">
        <v>62</v>
      </c>
      <c r="W60">
        <v>0.56999999999999995</v>
      </c>
      <c r="X60">
        <v>60</v>
      </c>
      <c r="Y60" t="str">
        <f t="shared" si="8"/>
        <v>RL1783</v>
      </c>
      <c r="Z60" t="str">
        <f t="shared" si="9"/>
        <v xml:space="preserve">264/IFR26650-40A h </v>
      </c>
      <c r="AA60">
        <f t="shared" si="10"/>
        <v>10</v>
      </c>
      <c r="AB60">
        <f t="shared" si="13"/>
        <v>1047.6300000000001</v>
      </c>
      <c r="AC60">
        <f t="shared" si="11"/>
        <v>2640</v>
      </c>
      <c r="AD60" t="str">
        <f t="shared" si="12"/>
        <v>67001-973</v>
      </c>
      <c r="AG60" t="s">
        <v>54</v>
      </c>
      <c r="AH60">
        <v>61117</v>
      </c>
      <c r="AI60" s="1">
        <v>45338</v>
      </c>
    </row>
    <row r="61" spans="1:35" x14ac:dyDescent="0.25">
      <c r="A61" s="1">
        <v>45210</v>
      </c>
      <c r="B61" t="s">
        <v>356</v>
      </c>
      <c r="C61" t="s">
        <v>300</v>
      </c>
      <c r="D61" t="s">
        <v>357</v>
      </c>
      <c r="E61" s="1">
        <v>45231</v>
      </c>
      <c r="F61" t="s">
        <v>358</v>
      </c>
      <c r="G61" t="s">
        <v>359</v>
      </c>
      <c r="H61">
        <v>1</v>
      </c>
      <c r="I61" t="s">
        <v>303</v>
      </c>
      <c r="J61">
        <v>8.6300000000000008</v>
      </c>
      <c r="K61">
        <v>1016023</v>
      </c>
      <c r="L61" t="s">
        <v>360</v>
      </c>
      <c r="M61">
        <v>7.4</v>
      </c>
      <c r="N61">
        <v>2.6</v>
      </c>
      <c r="O61">
        <f t="shared" si="7"/>
        <v>28.86</v>
      </c>
      <c r="P61" t="s">
        <v>88</v>
      </c>
      <c r="Q61" t="s">
        <v>133</v>
      </c>
      <c r="W61">
        <v>0.74</v>
      </c>
      <c r="X61">
        <v>34.119999999999997</v>
      </c>
      <c r="Y61" t="str">
        <f t="shared" si="8"/>
        <v xml:space="preserve">RL144 </v>
      </c>
      <c r="Z61" t="str">
        <f t="shared" si="9"/>
        <v>3/UR18650ZY</v>
      </c>
      <c r="AA61">
        <f t="shared" si="10"/>
        <v>0.98</v>
      </c>
      <c r="AB61">
        <f t="shared" si="13"/>
        <v>16.45</v>
      </c>
      <c r="AC61">
        <f t="shared" si="11"/>
        <v>88</v>
      </c>
      <c r="AD61" t="str">
        <f t="shared" si="12"/>
        <v>66000-459</v>
      </c>
      <c r="AG61" t="s">
        <v>43</v>
      </c>
      <c r="AH61">
        <v>66989</v>
      </c>
      <c r="AI61" s="1">
        <v>45338</v>
      </c>
    </row>
    <row r="62" spans="1:35" x14ac:dyDescent="0.25">
      <c r="A62" s="1">
        <v>45236</v>
      </c>
      <c r="B62" t="s">
        <v>361</v>
      </c>
      <c r="C62" t="s">
        <v>362</v>
      </c>
      <c r="D62" t="s">
        <v>363</v>
      </c>
      <c r="E62" s="1">
        <v>45275</v>
      </c>
      <c r="F62" t="s">
        <v>93</v>
      </c>
      <c r="G62" t="s">
        <v>364</v>
      </c>
      <c r="H62">
        <v>600</v>
      </c>
      <c r="I62" t="s">
        <v>194</v>
      </c>
      <c r="J62">
        <v>7.37</v>
      </c>
      <c r="K62">
        <v>1018838</v>
      </c>
      <c r="M62">
        <v>3.6</v>
      </c>
      <c r="N62">
        <v>3.35</v>
      </c>
      <c r="O62">
        <f t="shared" si="7"/>
        <v>0</v>
      </c>
      <c r="P62" t="s">
        <v>88</v>
      </c>
      <c r="Q62" t="s">
        <v>62</v>
      </c>
      <c r="W62">
        <v>0.25</v>
      </c>
      <c r="X62">
        <v>24</v>
      </c>
      <c r="Y62" t="str">
        <f t="shared" si="8"/>
        <v>AL628</v>
      </c>
      <c r="Z62" t="str">
        <f t="shared" si="9"/>
        <v xml:space="preserve">5/LR20XW </v>
      </c>
      <c r="AA62">
        <f t="shared" si="10"/>
        <v>0.91</v>
      </c>
      <c r="AB62">
        <f t="shared" si="13"/>
        <v>5.2</v>
      </c>
      <c r="AC62">
        <f t="shared" si="11"/>
        <v>40</v>
      </c>
      <c r="AD62" t="str">
        <f t="shared" si="12"/>
        <v>66004-192</v>
      </c>
      <c r="AG62" t="s">
        <v>80</v>
      </c>
      <c r="AH62">
        <v>65616</v>
      </c>
    </row>
    <row r="63" spans="1:35" x14ac:dyDescent="0.25">
      <c r="A63" s="1">
        <v>45247</v>
      </c>
      <c r="B63" t="s">
        <v>365</v>
      </c>
      <c r="C63" t="s">
        <v>366</v>
      </c>
      <c r="D63" t="s">
        <v>367</v>
      </c>
      <c r="E63" s="1">
        <v>45272</v>
      </c>
      <c r="F63" t="s">
        <v>368</v>
      </c>
      <c r="G63" t="s">
        <v>369</v>
      </c>
      <c r="H63">
        <v>1</v>
      </c>
      <c r="I63" t="s">
        <v>370</v>
      </c>
      <c r="J63">
        <v>947.54</v>
      </c>
      <c r="K63">
        <v>1020044</v>
      </c>
      <c r="M63">
        <v>25.6</v>
      </c>
      <c r="N63">
        <v>21.6</v>
      </c>
      <c r="O63">
        <v>537.6</v>
      </c>
      <c r="P63" t="s">
        <v>132</v>
      </c>
      <c r="Q63" t="s">
        <v>133</v>
      </c>
      <c r="W63">
        <v>15.97</v>
      </c>
      <c r="X63">
        <v>1650</v>
      </c>
      <c r="Y63" t="str">
        <f t="shared" si="8"/>
        <v>CH642</v>
      </c>
      <c r="Z63" t="str">
        <f t="shared" si="9"/>
        <v xml:space="preserve">1/TSB-003PCB </v>
      </c>
      <c r="AA63">
        <f t="shared" si="10"/>
        <v>0.08</v>
      </c>
      <c r="AB63">
        <f t="shared" si="13"/>
        <v>37.64</v>
      </c>
      <c r="AC63">
        <f t="shared" si="11"/>
        <v>110</v>
      </c>
      <c r="AD63" t="str">
        <f t="shared" si="12"/>
        <v>66003-182</v>
      </c>
      <c r="AG63" t="s">
        <v>43</v>
      </c>
      <c r="AH63">
        <v>66776</v>
      </c>
      <c r="AI63" s="1">
        <v>45204</v>
      </c>
    </row>
    <row r="64" spans="1:35" x14ac:dyDescent="0.25">
      <c r="A64" s="1">
        <v>45252</v>
      </c>
      <c r="B64" t="s">
        <v>371</v>
      </c>
      <c r="C64" t="s">
        <v>372</v>
      </c>
      <c r="D64" t="s">
        <v>373</v>
      </c>
      <c r="E64" s="1">
        <v>45272</v>
      </c>
      <c r="F64" t="s">
        <v>374</v>
      </c>
      <c r="G64" t="s">
        <v>375</v>
      </c>
      <c r="H64">
        <v>10</v>
      </c>
      <c r="I64" t="s">
        <v>376</v>
      </c>
      <c r="J64">
        <v>39.389000000000003</v>
      </c>
      <c r="K64">
        <v>1020585</v>
      </c>
      <c r="M64">
        <v>3.6</v>
      </c>
      <c r="N64">
        <v>34</v>
      </c>
      <c r="O64">
        <f t="shared" ref="O64:O72" si="14">N73*M73</f>
        <v>304.91999999999996</v>
      </c>
      <c r="P64" t="s">
        <v>265</v>
      </c>
      <c r="Q64" t="s">
        <v>79</v>
      </c>
      <c r="W64">
        <v>0.5</v>
      </c>
      <c r="X64">
        <v>79</v>
      </c>
      <c r="Y64" t="str">
        <f t="shared" si="8"/>
        <v>RECELL</v>
      </c>
      <c r="Z64" t="str">
        <f t="shared" si="9"/>
        <v>28/NCR18650BD</v>
      </c>
      <c r="AA64">
        <f t="shared" si="10"/>
        <v>0.5</v>
      </c>
      <c r="AB64">
        <f t="shared" si="13"/>
        <v>144.27000000000001</v>
      </c>
      <c r="AC64">
        <f t="shared" si="11"/>
        <v>475</v>
      </c>
      <c r="AD64" t="str">
        <f t="shared" si="12"/>
        <v>66003-186</v>
      </c>
      <c r="AG64" t="s">
        <v>80</v>
      </c>
      <c r="AH64">
        <v>66649</v>
      </c>
      <c r="AI64" s="1">
        <v>45320</v>
      </c>
    </row>
    <row r="65" spans="1:35" x14ac:dyDescent="0.25">
      <c r="A65" s="1">
        <v>45254</v>
      </c>
      <c r="B65" t="s">
        <v>377</v>
      </c>
      <c r="C65" t="s">
        <v>378</v>
      </c>
      <c r="D65" t="s">
        <v>379</v>
      </c>
      <c r="E65" s="1">
        <v>45254</v>
      </c>
      <c r="F65" t="s">
        <v>336</v>
      </c>
      <c r="G65" t="s">
        <v>380</v>
      </c>
      <c r="H65">
        <v>5</v>
      </c>
      <c r="J65">
        <v>27.5</v>
      </c>
      <c r="K65">
        <v>1020949</v>
      </c>
      <c r="O65">
        <f t="shared" si="14"/>
        <v>0</v>
      </c>
      <c r="W65">
        <v>1</v>
      </c>
      <c r="X65">
        <v>150</v>
      </c>
      <c r="Y65" t="str">
        <f t="shared" si="8"/>
        <v>CH522B</v>
      </c>
      <c r="Z65" t="str">
        <f t="shared" si="9"/>
        <v>2/TSB-002PCB</v>
      </c>
      <c r="AA65">
        <f t="shared" si="10"/>
        <v>3.5</v>
      </c>
      <c r="AB65">
        <f t="shared" si="13"/>
        <v>126.75</v>
      </c>
      <c r="AC65">
        <f t="shared" si="11"/>
        <v>425</v>
      </c>
      <c r="AD65" t="str">
        <f t="shared" si="12"/>
        <v>66002-571B</v>
      </c>
      <c r="AG65" t="s">
        <v>43</v>
      </c>
      <c r="AH65">
        <v>2114</v>
      </c>
      <c r="AI65" s="1">
        <v>45323</v>
      </c>
    </row>
    <row r="66" spans="1:35" x14ac:dyDescent="0.25">
      <c r="A66" s="1">
        <v>45273</v>
      </c>
      <c r="B66" t="s">
        <v>381</v>
      </c>
      <c r="C66" t="s">
        <v>382</v>
      </c>
      <c r="D66" t="s">
        <v>383</v>
      </c>
      <c r="E66" s="1">
        <v>45259</v>
      </c>
      <c r="F66" t="s">
        <v>109</v>
      </c>
      <c r="G66" t="s">
        <v>384</v>
      </c>
      <c r="H66">
        <v>11</v>
      </c>
      <c r="I66" t="s">
        <v>385</v>
      </c>
      <c r="J66">
        <v>11.14</v>
      </c>
      <c r="K66">
        <v>1020857</v>
      </c>
      <c r="O66">
        <f t="shared" si="14"/>
        <v>125.76</v>
      </c>
      <c r="W66">
        <v>0.36</v>
      </c>
      <c r="X66">
        <v>153.56</v>
      </c>
      <c r="Y66" t="str">
        <f t="shared" ref="Y66:Y97" si="15">D75</f>
        <v>L865</v>
      </c>
      <c r="Z66" t="str">
        <f t="shared" ref="Z66:Z97" si="16">C75</f>
        <v xml:space="preserve">1/LXRDD-5-1-SC-BC </v>
      </c>
      <c r="AA66">
        <f t="shared" ref="AA66:AA97" si="17">W75</f>
        <v>0.05</v>
      </c>
      <c r="AB66">
        <f t="shared" si="13"/>
        <v>76.569999999999993</v>
      </c>
      <c r="AC66">
        <f t="shared" ref="AC66:AC97" si="18">X75</f>
        <v>112.5</v>
      </c>
      <c r="AD66" t="str">
        <f t="shared" ref="AD66:AD97" si="19">G75</f>
        <v>67001-3486L865</v>
      </c>
      <c r="AG66" t="s">
        <v>80</v>
      </c>
      <c r="AH66">
        <v>66277</v>
      </c>
      <c r="AI66" s="1">
        <v>45190</v>
      </c>
    </row>
    <row r="67" spans="1:35" x14ac:dyDescent="0.25">
      <c r="A67" s="1">
        <v>45307</v>
      </c>
      <c r="B67" t="s">
        <v>386</v>
      </c>
      <c r="C67" t="s">
        <v>387</v>
      </c>
      <c r="D67" t="s">
        <v>388</v>
      </c>
      <c r="E67" s="1">
        <v>45307</v>
      </c>
      <c r="F67" t="s">
        <v>389</v>
      </c>
      <c r="G67" t="s">
        <v>390</v>
      </c>
      <c r="H67">
        <v>1</v>
      </c>
      <c r="I67" t="s">
        <v>194</v>
      </c>
      <c r="J67">
        <v>19.36</v>
      </c>
      <c r="K67">
        <v>1025734</v>
      </c>
      <c r="L67" t="s">
        <v>391</v>
      </c>
      <c r="M67">
        <v>10.8</v>
      </c>
      <c r="N67">
        <v>3.35</v>
      </c>
      <c r="O67">
        <f t="shared" si="14"/>
        <v>45.792000000000002</v>
      </c>
      <c r="P67" t="s">
        <v>88</v>
      </c>
      <c r="Q67" t="s">
        <v>42</v>
      </c>
      <c r="W67">
        <v>1.17</v>
      </c>
      <c r="X67">
        <v>80</v>
      </c>
      <c r="Y67" t="str">
        <f t="shared" si="15"/>
        <v>PACK</v>
      </c>
      <c r="Z67" t="str">
        <f t="shared" si="16"/>
        <v>4/NCR18650BD</v>
      </c>
      <c r="AA67">
        <f t="shared" si="17"/>
        <v>0.25</v>
      </c>
      <c r="AB67">
        <f t="shared" si="13"/>
        <v>16.809999999999999</v>
      </c>
      <c r="AC67">
        <f t="shared" si="18"/>
        <v>100</v>
      </c>
      <c r="AD67" t="str">
        <f t="shared" si="19"/>
        <v>66003-234</v>
      </c>
      <c r="AG67" t="s">
        <v>43</v>
      </c>
      <c r="AH67">
        <v>64999</v>
      </c>
      <c r="AI67" s="1">
        <v>45330</v>
      </c>
    </row>
    <row r="68" spans="1:35" x14ac:dyDescent="0.25">
      <c r="A68" s="1">
        <v>45331</v>
      </c>
      <c r="B68" t="s">
        <v>392</v>
      </c>
      <c r="C68" t="s">
        <v>393</v>
      </c>
      <c r="D68" t="s">
        <v>394</v>
      </c>
      <c r="E68" s="1">
        <v>45337</v>
      </c>
      <c r="F68" t="s">
        <v>212</v>
      </c>
      <c r="G68" t="s">
        <v>395</v>
      </c>
      <c r="H68">
        <v>1</v>
      </c>
      <c r="I68" t="s">
        <v>244</v>
      </c>
      <c r="J68">
        <v>9.48</v>
      </c>
      <c r="K68">
        <v>1028352</v>
      </c>
      <c r="M68">
        <v>3.7</v>
      </c>
      <c r="N68">
        <v>2.2999999999999998</v>
      </c>
      <c r="O68">
        <f t="shared" si="14"/>
        <v>0</v>
      </c>
      <c r="P68" t="s">
        <v>88</v>
      </c>
      <c r="Q68" t="s">
        <v>79</v>
      </c>
      <c r="W68">
        <v>1.52</v>
      </c>
      <c r="X68">
        <v>72.239999999999995</v>
      </c>
      <c r="Y68" t="str">
        <f t="shared" si="15"/>
        <v>LABOUR</v>
      </c>
      <c r="Z68">
        <f t="shared" si="16"/>
        <v>0</v>
      </c>
      <c r="AA68">
        <f t="shared" si="17"/>
        <v>0.25</v>
      </c>
      <c r="AB68">
        <f t="shared" si="13"/>
        <v>0</v>
      </c>
      <c r="AC68">
        <f t="shared" si="18"/>
        <v>550</v>
      </c>
      <c r="AD68" t="str">
        <f t="shared" si="19"/>
        <v>BOM - ENGINEERING</v>
      </c>
      <c r="AG68" t="s">
        <v>396</v>
      </c>
      <c r="AH68">
        <v>23891</v>
      </c>
      <c r="AI68" s="1">
        <v>45338</v>
      </c>
    </row>
    <row r="69" spans="1:35" x14ac:dyDescent="0.25">
      <c r="A69" s="1">
        <v>45338</v>
      </c>
      <c r="B69" t="s">
        <v>397</v>
      </c>
      <c r="C69" t="s">
        <v>398</v>
      </c>
      <c r="D69" t="s">
        <v>399</v>
      </c>
      <c r="E69" s="1">
        <v>45345</v>
      </c>
      <c r="F69" t="s">
        <v>400</v>
      </c>
      <c r="G69" t="s">
        <v>401</v>
      </c>
      <c r="H69">
        <v>1</v>
      </c>
      <c r="I69" t="s">
        <v>402</v>
      </c>
      <c r="J69">
        <v>1047.6300000000001</v>
      </c>
      <c r="K69">
        <v>1029333</v>
      </c>
      <c r="M69">
        <v>25.6</v>
      </c>
      <c r="N69">
        <v>132</v>
      </c>
      <c r="O69">
        <f t="shared" si="14"/>
        <v>1280</v>
      </c>
      <c r="P69" t="s">
        <v>132</v>
      </c>
      <c r="Q69" t="s">
        <v>403</v>
      </c>
      <c r="W69">
        <v>10</v>
      </c>
      <c r="X69">
        <v>2640</v>
      </c>
      <c r="Y69" t="str">
        <f t="shared" si="15"/>
        <v>RL1790</v>
      </c>
      <c r="Z69" t="str">
        <f t="shared" si="16"/>
        <v>1/12LFP100PS</v>
      </c>
      <c r="AA69">
        <f t="shared" si="17"/>
        <v>10</v>
      </c>
      <c r="AB69">
        <f t="shared" si="13"/>
        <v>808.55</v>
      </c>
      <c r="AC69">
        <f t="shared" si="18"/>
        <v>1750</v>
      </c>
      <c r="AD69" t="str">
        <f t="shared" si="19"/>
        <v>88003-645</v>
      </c>
      <c r="AG69" t="s">
        <v>80</v>
      </c>
      <c r="AH69">
        <v>34455</v>
      </c>
    </row>
    <row r="70" spans="1:35" x14ac:dyDescent="0.25">
      <c r="A70" s="1">
        <v>45342</v>
      </c>
      <c r="B70" t="s">
        <v>404</v>
      </c>
      <c r="C70" t="s">
        <v>405</v>
      </c>
      <c r="D70" t="s">
        <v>406</v>
      </c>
      <c r="E70" s="1">
        <v>45362</v>
      </c>
      <c r="F70" t="s">
        <v>407</v>
      </c>
      <c r="G70" t="s">
        <v>408</v>
      </c>
      <c r="H70">
        <v>10</v>
      </c>
      <c r="I70" t="s">
        <v>303</v>
      </c>
      <c r="J70">
        <v>16.45</v>
      </c>
      <c r="K70">
        <v>1029377</v>
      </c>
      <c r="M70">
        <v>11.1</v>
      </c>
      <c r="N70">
        <v>2.6</v>
      </c>
      <c r="O70">
        <f t="shared" si="14"/>
        <v>0</v>
      </c>
      <c r="P70" t="s">
        <v>409</v>
      </c>
      <c r="Q70" t="s">
        <v>42</v>
      </c>
      <c r="W70">
        <v>0.98</v>
      </c>
      <c r="X70">
        <v>88</v>
      </c>
      <c r="Y70" t="str">
        <f t="shared" si="15"/>
        <v>LABOUR</v>
      </c>
      <c r="Z70">
        <f t="shared" si="16"/>
        <v>0</v>
      </c>
      <c r="AA70">
        <f t="shared" si="17"/>
        <v>0.25</v>
      </c>
      <c r="AB70">
        <f t="shared" si="13"/>
        <v>0</v>
      </c>
      <c r="AC70">
        <f t="shared" si="18"/>
        <v>30</v>
      </c>
      <c r="AD70" t="str">
        <f t="shared" si="19"/>
        <v>BOM - ENGINEERING</v>
      </c>
      <c r="AG70" t="s">
        <v>49</v>
      </c>
      <c r="AH70">
        <v>66148</v>
      </c>
      <c r="AI70" s="1">
        <v>45105</v>
      </c>
    </row>
    <row r="71" spans="1:35" x14ac:dyDescent="0.25">
      <c r="A71" s="1">
        <v>45343</v>
      </c>
      <c r="B71" t="s">
        <v>410</v>
      </c>
      <c r="C71" t="s">
        <v>411</v>
      </c>
      <c r="D71" t="s">
        <v>412</v>
      </c>
      <c r="E71" s="1">
        <v>45363</v>
      </c>
      <c r="F71" t="s">
        <v>413</v>
      </c>
      <c r="G71" t="s">
        <v>414</v>
      </c>
      <c r="H71">
        <v>12</v>
      </c>
      <c r="I71" t="s">
        <v>309</v>
      </c>
      <c r="J71">
        <v>5.2</v>
      </c>
      <c r="K71">
        <v>1029680</v>
      </c>
      <c r="M71">
        <v>7.5</v>
      </c>
      <c r="O71">
        <f t="shared" si="14"/>
        <v>36.180000000000007</v>
      </c>
      <c r="P71" t="s">
        <v>176</v>
      </c>
      <c r="Q71" t="s">
        <v>259</v>
      </c>
      <c r="W71">
        <v>0.91</v>
      </c>
      <c r="X71">
        <v>40</v>
      </c>
      <c r="Y71" t="str">
        <f t="shared" si="15"/>
        <v>L993</v>
      </c>
      <c r="Z71" t="str">
        <f t="shared" si="16"/>
        <v>3/NCR18650BF</v>
      </c>
      <c r="AA71">
        <f t="shared" si="17"/>
        <v>0.25</v>
      </c>
      <c r="AB71">
        <f t="shared" si="13"/>
        <v>15.26</v>
      </c>
      <c r="AC71">
        <f t="shared" si="18"/>
        <v>80.39</v>
      </c>
      <c r="AD71" t="str">
        <f t="shared" si="19"/>
        <v>22000-535F</v>
      </c>
      <c r="AG71" t="s">
        <v>80</v>
      </c>
      <c r="AH71">
        <v>2706</v>
      </c>
      <c r="AI71" s="1">
        <v>45321</v>
      </c>
    </row>
    <row r="72" spans="1:35" x14ac:dyDescent="0.25">
      <c r="A72" s="1">
        <v>45343</v>
      </c>
      <c r="B72" t="s">
        <v>415</v>
      </c>
      <c r="C72" t="s">
        <v>416</v>
      </c>
      <c r="D72" t="s">
        <v>417</v>
      </c>
      <c r="E72" s="1">
        <v>45363</v>
      </c>
      <c r="F72" t="s">
        <v>418</v>
      </c>
      <c r="G72" t="s">
        <v>419</v>
      </c>
      <c r="H72">
        <v>1</v>
      </c>
      <c r="I72" t="s">
        <v>163</v>
      </c>
      <c r="J72">
        <v>37.64</v>
      </c>
      <c r="K72">
        <v>1029729</v>
      </c>
      <c r="O72">
        <f t="shared" si="14"/>
        <v>0</v>
      </c>
      <c r="W72">
        <v>0.08</v>
      </c>
      <c r="X72">
        <v>110</v>
      </c>
      <c r="Y72" t="str">
        <f t="shared" si="15"/>
        <v>LABOUR</v>
      </c>
      <c r="Z72">
        <f t="shared" si="16"/>
        <v>0</v>
      </c>
      <c r="AA72">
        <f t="shared" si="17"/>
        <v>0.25</v>
      </c>
      <c r="AB72">
        <f t="shared" ref="AB72:AB103" si="20">J81</f>
        <v>0</v>
      </c>
      <c r="AC72">
        <f t="shared" si="18"/>
        <v>60</v>
      </c>
      <c r="AD72" t="str">
        <f t="shared" si="19"/>
        <v>BOM - ENGINEERING</v>
      </c>
      <c r="AG72" t="s">
        <v>43</v>
      </c>
      <c r="AH72">
        <v>2915</v>
      </c>
      <c r="AI72" s="1">
        <v>45338</v>
      </c>
    </row>
    <row r="73" spans="1:35" x14ac:dyDescent="0.25">
      <c r="A73" s="1">
        <v>45343</v>
      </c>
      <c r="B73" t="s">
        <v>420</v>
      </c>
      <c r="C73" t="s">
        <v>421</v>
      </c>
      <c r="D73" t="s">
        <v>211</v>
      </c>
      <c r="E73" s="1">
        <v>45201</v>
      </c>
      <c r="F73" t="s">
        <v>330</v>
      </c>
      <c r="G73" t="s">
        <v>422</v>
      </c>
      <c r="H73">
        <v>1</v>
      </c>
      <c r="I73" t="s">
        <v>423</v>
      </c>
      <c r="J73">
        <v>144.27000000000001</v>
      </c>
      <c r="K73">
        <v>1013667</v>
      </c>
      <c r="M73">
        <v>25.2</v>
      </c>
      <c r="N73">
        <v>12.1</v>
      </c>
      <c r="O73">
        <v>305.39999999999998</v>
      </c>
      <c r="P73" t="s">
        <v>88</v>
      </c>
      <c r="Q73" t="s">
        <v>272</v>
      </c>
      <c r="W73">
        <v>0.5</v>
      </c>
      <c r="X73">
        <v>475</v>
      </c>
      <c r="Y73" t="str">
        <f t="shared" si="15"/>
        <v>RL44B</v>
      </c>
      <c r="Z73" t="str">
        <f t="shared" si="16"/>
        <v>8/INR18650-30Q</v>
      </c>
      <c r="AA73">
        <f t="shared" si="17"/>
        <v>0.57999999999999996</v>
      </c>
      <c r="AB73">
        <f t="shared" si="20"/>
        <v>35.42</v>
      </c>
      <c r="AC73">
        <f t="shared" si="18"/>
        <v>114</v>
      </c>
      <c r="AD73" t="str">
        <f t="shared" si="19"/>
        <v>67001-771</v>
      </c>
      <c r="AG73" t="s">
        <v>43</v>
      </c>
      <c r="AH73">
        <v>2394</v>
      </c>
      <c r="AI73" s="1">
        <v>45342</v>
      </c>
    </row>
    <row r="74" spans="1:35" x14ac:dyDescent="0.25">
      <c r="A74" s="1">
        <v>45344</v>
      </c>
      <c r="B74" t="s">
        <v>424</v>
      </c>
      <c r="C74" t="s">
        <v>425</v>
      </c>
      <c r="D74" t="s">
        <v>426</v>
      </c>
      <c r="E74" s="1">
        <v>45338</v>
      </c>
      <c r="F74" t="s">
        <v>427</v>
      </c>
      <c r="G74" t="s">
        <v>428</v>
      </c>
      <c r="H74">
        <v>2</v>
      </c>
      <c r="I74" t="s">
        <v>183</v>
      </c>
      <c r="J74">
        <v>126.75</v>
      </c>
      <c r="K74">
        <v>1027615</v>
      </c>
      <c r="O74">
        <f t="shared" ref="O74:O105" si="21">N83*M83</f>
        <v>19.240000000000002</v>
      </c>
      <c r="W74">
        <v>3.5</v>
      </c>
      <c r="X74">
        <v>425</v>
      </c>
      <c r="Y74" t="str">
        <f t="shared" si="15"/>
        <v>RL621A</v>
      </c>
      <c r="Z74" t="str">
        <f t="shared" si="16"/>
        <v>2/UR18650ZY</v>
      </c>
      <c r="AA74">
        <f t="shared" si="17"/>
        <v>0.74</v>
      </c>
      <c r="AB74">
        <f t="shared" si="20"/>
        <v>8.2899999999999991</v>
      </c>
      <c r="AC74">
        <f t="shared" si="18"/>
        <v>40</v>
      </c>
      <c r="AD74" t="str">
        <f t="shared" si="19"/>
        <v>66000-493</v>
      </c>
      <c r="AG74" t="s">
        <v>49</v>
      </c>
      <c r="AH74">
        <v>1659</v>
      </c>
      <c r="AI74" s="1">
        <v>45324</v>
      </c>
    </row>
    <row r="75" spans="1:35" x14ac:dyDescent="0.25">
      <c r="A75" s="1">
        <v>45344</v>
      </c>
      <c r="B75" t="s">
        <v>429</v>
      </c>
      <c r="C75" t="s">
        <v>430</v>
      </c>
      <c r="D75" t="s">
        <v>431</v>
      </c>
      <c r="E75" s="1">
        <v>45343</v>
      </c>
      <c r="F75" t="s">
        <v>432</v>
      </c>
      <c r="G75" t="s">
        <v>433</v>
      </c>
      <c r="H75">
        <v>352</v>
      </c>
      <c r="I75" t="s">
        <v>434</v>
      </c>
      <c r="J75">
        <v>76.569999999999993</v>
      </c>
      <c r="K75">
        <v>1029919</v>
      </c>
      <c r="M75">
        <v>3.93</v>
      </c>
      <c r="N75">
        <v>32</v>
      </c>
      <c r="O75">
        <f t="shared" si="21"/>
        <v>0</v>
      </c>
      <c r="P75" t="s">
        <v>258</v>
      </c>
      <c r="Q75" t="s">
        <v>62</v>
      </c>
      <c r="W75">
        <v>0.05</v>
      </c>
      <c r="X75">
        <v>112.5</v>
      </c>
      <c r="Y75" t="str">
        <f t="shared" si="15"/>
        <v>CH346</v>
      </c>
      <c r="Z75" t="str">
        <f t="shared" si="16"/>
        <v>TSB-002</v>
      </c>
      <c r="AA75">
        <f t="shared" si="17"/>
        <v>0.57999999999999996</v>
      </c>
      <c r="AB75">
        <f t="shared" si="20"/>
        <v>89.23</v>
      </c>
      <c r="AC75">
        <f t="shared" si="18"/>
        <v>164.55</v>
      </c>
      <c r="AD75" t="str">
        <f t="shared" si="19"/>
        <v>66001-230</v>
      </c>
      <c r="AG75" t="s">
        <v>80</v>
      </c>
      <c r="AH75">
        <v>1926</v>
      </c>
      <c r="AI75" s="1">
        <v>45343</v>
      </c>
    </row>
    <row r="76" spans="1:35" x14ac:dyDescent="0.25">
      <c r="A76" s="1">
        <v>45348</v>
      </c>
      <c r="B76" t="s">
        <v>435</v>
      </c>
      <c r="C76" t="s">
        <v>436</v>
      </c>
      <c r="D76" t="s">
        <v>128</v>
      </c>
      <c r="E76" s="1">
        <v>45359</v>
      </c>
      <c r="F76" t="s">
        <v>47</v>
      </c>
      <c r="G76" t="s">
        <v>437</v>
      </c>
      <c r="H76">
        <v>1</v>
      </c>
      <c r="I76" t="s">
        <v>423</v>
      </c>
      <c r="J76">
        <v>16.809999999999999</v>
      </c>
      <c r="K76">
        <v>1030196</v>
      </c>
      <c r="M76">
        <v>14.4</v>
      </c>
      <c r="N76">
        <v>3.18</v>
      </c>
      <c r="O76">
        <f t="shared" si="21"/>
        <v>0</v>
      </c>
      <c r="P76" t="s">
        <v>88</v>
      </c>
      <c r="Q76" t="s">
        <v>221</v>
      </c>
      <c r="W76">
        <v>0.25</v>
      </c>
      <c r="X76">
        <v>100</v>
      </c>
      <c r="Y76" t="str">
        <f t="shared" si="15"/>
        <v>HEATSHRINK</v>
      </c>
      <c r="Z76">
        <f t="shared" si="16"/>
        <v>0</v>
      </c>
      <c r="AA76">
        <f t="shared" si="17"/>
        <v>0.25</v>
      </c>
      <c r="AB76">
        <f t="shared" si="20"/>
        <v>0.3</v>
      </c>
      <c r="AC76">
        <f t="shared" si="18"/>
        <v>2.25</v>
      </c>
      <c r="AD76" t="str">
        <f t="shared" si="19"/>
        <v>65001-994</v>
      </c>
      <c r="AG76" t="s">
        <v>396</v>
      </c>
      <c r="AH76">
        <v>24232</v>
      </c>
      <c r="AI76" s="1">
        <v>45345</v>
      </c>
    </row>
    <row r="77" spans="1:35" x14ac:dyDescent="0.25">
      <c r="A77" s="1">
        <v>45363</v>
      </c>
      <c r="B77" t="s">
        <v>438</v>
      </c>
      <c r="D77" t="s">
        <v>439</v>
      </c>
      <c r="E77" s="1">
        <v>45363</v>
      </c>
      <c r="F77" t="s">
        <v>440</v>
      </c>
      <c r="G77" t="s">
        <v>331</v>
      </c>
      <c r="H77">
        <v>1</v>
      </c>
      <c r="J77">
        <v>0</v>
      </c>
      <c r="K77">
        <v>1032072</v>
      </c>
      <c r="O77">
        <f t="shared" si="21"/>
        <v>3379.2000000000003</v>
      </c>
      <c r="W77">
        <v>0.25</v>
      </c>
      <c r="X77">
        <v>550</v>
      </c>
      <c r="Y77" t="str">
        <f t="shared" si="15"/>
        <v>RL1783</v>
      </c>
      <c r="Z77" t="str">
        <f t="shared" si="16"/>
        <v xml:space="preserve">264/IFR26650-40A </v>
      </c>
      <c r="AA77">
        <f t="shared" si="17"/>
        <v>2.2000000000000002</v>
      </c>
      <c r="AB77">
        <f t="shared" si="20"/>
        <v>1047.6300000000001</v>
      </c>
      <c r="AC77">
        <f t="shared" si="18"/>
        <v>2640</v>
      </c>
      <c r="AD77" t="str">
        <f t="shared" si="19"/>
        <v>67001-973</v>
      </c>
      <c r="AG77" t="s">
        <v>43</v>
      </c>
      <c r="AH77">
        <v>2842</v>
      </c>
      <c r="AI77" s="1">
        <v>45363</v>
      </c>
    </row>
    <row r="78" spans="1:35" x14ac:dyDescent="0.25">
      <c r="A78" s="1">
        <v>45377</v>
      </c>
      <c r="B78" t="s">
        <v>441</v>
      </c>
      <c r="C78" t="s">
        <v>442</v>
      </c>
      <c r="D78" t="s">
        <v>443</v>
      </c>
      <c r="E78" s="1">
        <v>45396</v>
      </c>
      <c r="F78" t="s">
        <v>444</v>
      </c>
      <c r="G78" t="s">
        <v>445</v>
      </c>
      <c r="H78">
        <v>1</v>
      </c>
      <c r="I78" t="s">
        <v>446</v>
      </c>
      <c r="J78">
        <v>808.55</v>
      </c>
      <c r="K78">
        <v>1033558</v>
      </c>
      <c r="L78" t="s">
        <v>447</v>
      </c>
      <c r="M78">
        <v>12.8</v>
      </c>
      <c r="N78">
        <v>100</v>
      </c>
      <c r="O78">
        <f t="shared" si="21"/>
        <v>183.60000000000002</v>
      </c>
      <c r="P78" t="s">
        <v>132</v>
      </c>
      <c r="Q78" t="s">
        <v>448</v>
      </c>
      <c r="W78">
        <v>10</v>
      </c>
      <c r="X78">
        <v>1750</v>
      </c>
      <c r="Y78" t="str">
        <f t="shared" si="15"/>
        <v>L593</v>
      </c>
      <c r="Z78" t="str">
        <f t="shared" si="16"/>
        <v>3/LS33600</v>
      </c>
      <c r="AA78">
        <f t="shared" si="17"/>
        <v>0.78</v>
      </c>
      <c r="AB78">
        <f t="shared" si="20"/>
        <v>57.93</v>
      </c>
      <c r="AC78">
        <f t="shared" si="18"/>
        <v>130</v>
      </c>
      <c r="AD78" t="str">
        <f t="shared" si="19"/>
        <v>66000-866B</v>
      </c>
      <c r="AG78" t="s">
        <v>43</v>
      </c>
      <c r="AH78">
        <v>2337</v>
      </c>
      <c r="AI78" s="1">
        <v>45376</v>
      </c>
    </row>
    <row r="79" spans="1:35" x14ac:dyDescent="0.25">
      <c r="A79" s="1">
        <v>45386</v>
      </c>
      <c r="B79" t="s">
        <v>449</v>
      </c>
      <c r="D79" t="s">
        <v>439</v>
      </c>
      <c r="E79" s="1">
        <v>45386</v>
      </c>
      <c r="F79" t="s">
        <v>418</v>
      </c>
      <c r="G79" t="s">
        <v>331</v>
      </c>
      <c r="H79">
        <v>1</v>
      </c>
      <c r="J79">
        <v>0</v>
      </c>
      <c r="K79">
        <v>1034526</v>
      </c>
      <c r="O79">
        <f t="shared" si="21"/>
        <v>30</v>
      </c>
      <c r="W79">
        <v>0.25</v>
      </c>
      <c r="X79">
        <v>30</v>
      </c>
      <c r="Y79" t="str">
        <f t="shared" si="15"/>
        <v>N270</v>
      </c>
      <c r="Z79" t="str">
        <f t="shared" si="16"/>
        <v>10/HR-3UTHB</v>
      </c>
      <c r="AA79">
        <f t="shared" si="17"/>
        <v>0.2</v>
      </c>
      <c r="AB79">
        <f t="shared" si="20"/>
        <v>22.29</v>
      </c>
      <c r="AC79">
        <f t="shared" si="18"/>
        <v>37</v>
      </c>
      <c r="AD79" t="str">
        <f t="shared" si="19"/>
        <v>66000-337</v>
      </c>
      <c r="AG79" t="s">
        <v>43</v>
      </c>
      <c r="AH79">
        <v>2915</v>
      </c>
      <c r="AI79" s="1">
        <v>45386</v>
      </c>
    </row>
    <row r="80" spans="1:35" x14ac:dyDescent="0.25">
      <c r="A80" s="1">
        <v>45398</v>
      </c>
      <c r="B80" t="s">
        <v>450</v>
      </c>
      <c r="C80" t="s">
        <v>387</v>
      </c>
      <c r="D80" t="s">
        <v>451</v>
      </c>
      <c r="E80" s="1">
        <v>45412</v>
      </c>
      <c r="F80" t="s">
        <v>452</v>
      </c>
      <c r="G80" t="s">
        <v>453</v>
      </c>
      <c r="H80">
        <v>1</v>
      </c>
      <c r="I80" t="s">
        <v>194</v>
      </c>
      <c r="J80">
        <v>15.26</v>
      </c>
      <c r="K80">
        <v>1035866</v>
      </c>
      <c r="M80">
        <v>10.8</v>
      </c>
      <c r="N80">
        <v>3.35</v>
      </c>
      <c r="O80">
        <f t="shared" si="21"/>
        <v>0</v>
      </c>
      <c r="P80" t="s">
        <v>88</v>
      </c>
      <c r="Q80" t="s">
        <v>42</v>
      </c>
      <c r="W80">
        <v>0.25</v>
      </c>
      <c r="X80">
        <v>80.39</v>
      </c>
      <c r="Y80" t="str">
        <f t="shared" si="15"/>
        <v>AL317</v>
      </c>
      <c r="Z80" t="str">
        <f t="shared" si="16"/>
        <v>45/LR6XW</v>
      </c>
      <c r="AA80">
        <f t="shared" si="17"/>
        <v>1.78</v>
      </c>
      <c r="AB80">
        <f t="shared" si="20"/>
        <v>12.38</v>
      </c>
      <c r="AC80">
        <f t="shared" si="18"/>
        <v>150</v>
      </c>
      <c r="AD80" t="str">
        <f t="shared" si="19"/>
        <v>66000-633</v>
      </c>
      <c r="AG80" t="s">
        <v>396</v>
      </c>
      <c r="AH80">
        <v>23977</v>
      </c>
      <c r="AI80" s="1">
        <v>45398</v>
      </c>
    </row>
    <row r="81" spans="1:35" x14ac:dyDescent="0.25">
      <c r="A81" s="1">
        <v>45405</v>
      </c>
      <c r="B81" t="s">
        <v>454</v>
      </c>
      <c r="D81" t="s">
        <v>439</v>
      </c>
      <c r="E81" s="1">
        <v>45404</v>
      </c>
      <c r="F81" t="s">
        <v>455</v>
      </c>
      <c r="G81" t="s">
        <v>331</v>
      </c>
      <c r="H81">
        <v>1</v>
      </c>
      <c r="I81" t="s">
        <v>332</v>
      </c>
      <c r="J81">
        <v>0</v>
      </c>
      <c r="K81">
        <v>1036553</v>
      </c>
      <c r="O81">
        <f t="shared" si="21"/>
        <v>28.8</v>
      </c>
      <c r="W81">
        <v>0.25</v>
      </c>
      <c r="X81">
        <v>60</v>
      </c>
      <c r="Y81" t="str">
        <f t="shared" si="15"/>
        <v>RECELL</v>
      </c>
      <c r="Z81" t="str">
        <f t="shared" si="16"/>
        <v>6/HR-4/3AU</v>
      </c>
      <c r="AA81">
        <f t="shared" si="17"/>
        <v>0.25</v>
      </c>
      <c r="AB81">
        <f t="shared" si="20"/>
        <v>18.27</v>
      </c>
      <c r="AC81">
        <f t="shared" si="18"/>
        <v>20</v>
      </c>
      <c r="AD81" t="str">
        <f t="shared" si="19"/>
        <v>22000-348B</v>
      </c>
      <c r="AG81" t="s">
        <v>43</v>
      </c>
      <c r="AH81">
        <v>2102</v>
      </c>
      <c r="AI81" s="1">
        <v>45404</v>
      </c>
    </row>
    <row r="82" spans="1:35" x14ac:dyDescent="0.25">
      <c r="A82" s="1">
        <v>45412</v>
      </c>
      <c r="B82" t="s">
        <v>456</v>
      </c>
      <c r="C82" t="s">
        <v>457</v>
      </c>
      <c r="D82" t="s">
        <v>458</v>
      </c>
      <c r="E82" s="1">
        <v>45432</v>
      </c>
      <c r="F82" t="s">
        <v>459</v>
      </c>
      <c r="G82" t="s">
        <v>460</v>
      </c>
      <c r="H82">
        <v>20</v>
      </c>
      <c r="I82" t="s">
        <v>461</v>
      </c>
      <c r="J82">
        <v>35.42</v>
      </c>
      <c r="K82">
        <v>1037168</v>
      </c>
      <c r="M82">
        <v>28.8</v>
      </c>
      <c r="N82">
        <v>3</v>
      </c>
      <c r="O82">
        <f t="shared" si="21"/>
        <v>0</v>
      </c>
      <c r="P82" t="s">
        <v>88</v>
      </c>
      <c r="Q82" t="s">
        <v>141</v>
      </c>
      <c r="W82">
        <v>0.57999999999999996</v>
      </c>
      <c r="X82">
        <v>114</v>
      </c>
      <c r="Y82" t="str">
        <f t="shared" si="15"/>
        <v>N380</v>
      </c>
      <c r="Z82">
        <f t="shared" si="16"/>
        <v>0</v>
      </c>
      <c r="AA82">
        <f t="shared" si="17"/>
        <v>5</v>
      </c>
      <c r="AB82">
        <f t="shared" si="20"/>
        <v>7444.83</v>
      </c>
      <c r="AC82">
        <f t="shared" si="18"/>
        <v>15600</v>
      </c>
      <c r="AD82" t="str">
        <f t="shared" si="19"/>
        <v>66000-360</v>
      </c>
      <c r="AG82" t="s">
        <v>80</v>
      </c>
      <c r="AH82">
        <v>65443</v>
      </c>
      <c r="AI82" s="1">
        <v>45411</v>
      </c>
    </row>
    <row r="83" spans="1:35" x14ac:dyDescent="0.25">
      <c r="A83" s="1">
        <v>45419</v>
      </c>
      <c r="B83" t="s">
        <v>462</v>
      </c>
      <c r="C83" t="s">
        <v>300</v>
      </c>
      <c r="D83" t="s">
        <v>463</v>
      </c>
      <c r="E83" s="1">
        <v>45454</v>
      </c>
      <c r="F83" t="s">
        <v>181</v>
      </c>
      <c r="G83" t="s">
        <v>302</v>
      </c>
      <c r="H83">
        <v>5</v>
      </c>
      <c r="I83" t="s">
        <v>303</v>
      </c>
      <c r="J83">
        <v>8.2899999999999991</v>
      </c>
      <c r="K83">
        <v>1038126</v>
      </c>
      <c r="M83">
        <v>3.7</v>
      </c>
      <c r="N83">
        <v>5.2</v>
      </c>
      <c r="O83">
        <f t="shared" si="21"/>
        <v>45.792000000000002</v>
      </c>
      <c r="P83" t="s">
        <v>88</v>
      </c>
      <c r="Q83" t="s">
        <v>79</v>
      </c>
      <c r="W83">
        <v>0.74</v>
      </c>
      <c r="X83">
        <v>40</v>
      </c>
      <c r="Y83" t="str">
        <f t="shared" si="15"/>
        <v>RL1845</v>
      </c>
      <c r="Z83" t="str">
        <f t="shared" si="16"/>
        <v>4/NCR18650BD</v>
      </c>
      <c r="AA83">
        <f t="shared" si="17"/>
        <v>0.5</v>
      </c>
      <c r="AB83">
        <f t="shared" si="20"/>
        <v>16.809999999999999</v>
      </c>
      <c r="AC83">
        <f t="shared" si="18"/>
        <v>80</v>
      </c>
      <c r="AD83" t="str">
        <f t="shared" si="19"/>
        <v>66003-280</v>
      </c>
      <c r="AG83" t="s">
        <v>80</v>
      </c>
      <c r="AH83">
        <v>66116</v>
      </c>
      <c r="AI83" s="1">
        <v>45419</v>
      </c>
    </row>
    <row r="84" spans="1:35" x14ac:dyDescent="0.25">
      <c r="A84" s="1">
        <v>45426</v>
      </c>
      <c r="B84" t="s">
        <v>464</v>
      </c>
      <c r="C84" t="s">
        <v>465</v>
      </c>
      <c r="D84" t="s">
        <v>466</v>
      </c>
      <c r="E84" s="1">
        <v>45440</v>
      </c>
      <c r="F84" t="s">
        <v>181</v>
      </c>
      <c r="G84" t="s">
        <v>467</v>
      </c>
      <c r="H84">
        <v>2</v>
      </c>
      <c r="I84" t="s">
        <v>468</v>
      </c>
      <c r="J84">
        <v>89.23</v>
      </c>
      <c r="K84">
        <v>1038748</v>
      </c>
      <c r="O84">
        <f t="shared" si="21"/>
        <v>56.16</v>
      </c>
      <c r="W84">
        <v>0.57999999999999996</v>
      </c>
      <c r="X84">
        <v>164.55</v>
      </c>
      <c r="Y84" t="str">
        <f t="shared" si="15"/>
        <v>RL323</v>
      </c>
      <c r="Z84" t="str">
        <f t="shared" si="16"/>
        <v>6/UR18650ZY</v>
      </c>
      <c r="AA84">
        <f t="shared" si="17"/>
        <v>0.92</v>
      </c>
      <c r="AB84">
        <f t="shared" si="20"/>
        <v>26.42</v>
      </c>
      <c r="AC84">
        <f t="shared" si="18"/>
        <v>140</v>
      </c>
      <c r="AD84" t="str">
        <f t="shared" si="19"/>
        <v>66000-562</v>
      </c>
      <c r="AG84" t="s">
        <v>80</v>
      </c>
      <c r="AH84">
        <v>66116</v>
      </c>
      <c r="AI84" s="1">
        <v>45425</v>
      </c>
    </row>
    <row r="85" spans="1:35" x14ac:dyDescent="0.25">
      <c r="A85" s="1">
        <v>45433</v>
      </c>
      <c r="B85" t="s">
        <v>469</v>
      </c>
      <c r="D85" t="s">
        <v>470</v>
      </c>
      <c r="E85" s="1">
        <v>45440</v>
      </c>
      <c r="F85" t="s">
        <v>471</v>
      </c>
      <c r="G85" t="s">
        <v>472</v>
      </c>
      <c r="H85">
        <v>500</v>
      </c>
      <c r="I85" t="s">
        <v>473</v>
      </c>
      <c r="J85">
        <v>0.3</v>
      </c>
      <c r="K85">
        <v>1039742</v>
      </c>
      <c r="O85">
        <f t="shared" si="21"/>
        <v>37.800000000000004</v>
      </c>
      <c r="W85">
        <v>0.25</v>
      </c>
      <c r="X85">
        <v>2.25</v>
      </c>
      <c r="Y85" t="str">
        <f t="shared" si="15"/>
        <v>N1387A</v>
      </c>
      <c r="Z85" t="str">
        <f t="shared" si="16"/>
        <v>7/MH-C4500HT</v>
      </c>
      <c r="AA85">
        <f t="shared" si="17"/>
        <v>0.82</v>
      </c>
      <c r="AB85">
        <f t="shared" si="20"/>
        <v>33.35</v>
      </c>
      <c r="AC85">
        <f t="shared" si="18"/>
        <v>75</v>
      </c>
      <c r="AD85" t="str">
        <f t="shared" si="19"/>
        <v>67001-425</v>
      </c>
      <c r="AG85" t="s">
        <v>49</v>
      </c>
      <c r="AH85">
        <v>35409</v>
      </c>
      <c r="AI85" s="1">
        <v>45433</v>
      </c>
    </row>
    <row r="86" spans="1:35" x14ac:dyDescent="0.25">
      <c r="A86" t="s">
        <v>474</v>
      </c>
      <c r="B86" t="s">
        <v>474</v>
      </c>
      <c r="C86" t="s">
        <v>475</v>
      </c>
      <c r="D86" t="s">
        <v>399</v>
      </c>
      <c r="E86" s="1">
        <v>45458</v>
      </c>
      <c r="F86" t="s">
        <v>400</v>
      </c>
      <c r="G86" t="s">
        <v>401</v>
      </c>
      <c r="H86">
        <v>1</v>
      </c>
      <c r="I86" t="s">
        <v>402</v>
      </c>
      <c r="J86">
        <v>1047.6300000000001</v>
      </c>
      <c r="K86">
        <v>1040749</v>
      </c>
      <c r="M86">
        <v>25.6</v>
      </c>
      <c r="N86">
        <v>132</v>
      </c>
      <c r="O86">
        <f t="shared" si="21"/>
        <v>125.76</v>
      </c>
      <c r="P86" t="s">
        <v>132</v>
      </c>
      <c r="Q86" t="s">
        <v>476</v>
      </c>
      <c r="W86">
        <v>2.2000000000000002</v>
      </c>
      <c r="X86">
        <v>2640</v>
      </c>
      <c r="Y86" t="str">
        <f t="shared" si="15"/>
        <v>L865</v>
      </c>
      <c r="Z86" t="str">
        <f t="shared" si="16"/>
        <v>1/LXRDD-5-1-SC-BC</v>
      </c>
      <c r="AA86">
        <f t="shared" si="17"/>
        <v>0.06</v>
      </c>
      <c r="AB86">
        <f t="shared" si="20"/>
        <v>78.569999999999993</v>
      </c>
      <c r="AC86">
        <f t="shared" si="18"/>
        <v>112.5</v>
      </c>
      <c r="AD86" t="str">
        <f t="shared" si="19"/>
        <v>67001-3486L865</v>
      </c>
      <c r="AG86" t="s">
        <v>80</v>
      </c>
      <c r="AH86">
        <v>34455</v>
      </c>
      <c r="AI86" s="1">
        <v>45440</v>
      </c>
    </row>
    <row r="87" spans="1:35" x14ac:dyDescent="0.25">
      <c r="A87" s="1">
        <v>45453</v>
      </c>
      <c r="B87" t="s">
        <v>477</v>
      </c>
      <c r="C87" t="s">
        <v>478</v>
      </c>
      <c r="D87" t="s">
        <v>479</v>
      </c>
      <c r="E87" s="1">
        <v>45450</v>
      </c>
      <c r="F87" t="s">
        <v>480</v>
      </c>
      <c r="G87" t="s">
        <v>481</v>
      </c>
      <c r="H87">
        <v>2</v>
      </c>
      <c r="I87" t="s">
        <v>376</v>
      </c>
      <c r="J87">
        <v>57.93</v>
      </c>
      <c r="K87">
        <v>1041954</v>
      </c>
      <c r="M87">
        <v>10.8</v>
      </c>
      <c r="N87">
        <v>17</v>
      </c>
      <c r="O87">
        <f t="shared" si="21"/>
        <v>111</v>
      </c>
      <c r="P87" t="s">
        <v>482</v>
      </c>
      <c r="Q87" t="s">
        <v>42</v>
      </c>
      <c r="W87">
        <v>0.78</v>
      </c>
      <c r="X87">
        <v>130</v>
      </c>
      <c r="Y87" t="str">
        <f t="shared" si="15"/>
        <v>RL363</v>
      </c>
      <c r="Z87" t="str">
        <f t="shared" si="16"/>
        <v>12/UR18650ZY</v>
      </c>
      <c r="AA87">
        <f t="shared" si="17"/>
        <v>3.82</v>
      </c>
      <c r="AB87">
        <f t="shared" si="20"/>
        <v>137.12</v>
      </c>
      <c r="AC87">
        <f t="shared" si="18"/>
        <v>500</v>
      </c>
      <c r="AD87" t="str">
        <f t="shared" si="19"/>
        <v>66000-639</v>
      </c>
      <c r="AG87" t="s">
        <v>49</v>
      </c>
      <c r="AH87">
        <v>1072</v>
      </c>
      <c r="AI87" s="1">
        <v>45450</v>
      </c>
    </row>
    <row r="88" spans="1:35" x14ac:dyDescent="0.25">
      <c r="A88" s="1">
        <v>45464</v>
      </c>
      <c r="B88" t="s">
        <v>483</v>
      </c>
      <c r="C88" t="s">
        <v>484</v>
      </c>
      <c r="D88" t="s">
        <v>485</v>
      </c>
      <c r="E88" s="1">
        <v>45471</v>
      </c>
      <c r="F88" t="s">
        <v>85</v>
      </c>
      <c r="G88" t="s">
        <v>486</v>
      </c>
      <c r="H88">
        <v>100</v>
      </c>
      <c r="I88" t="s">
        <v>487</v>
      </c>
      <c r="J88">
        <v>22.29</v>
      </c>
      <c r="K88">
        <v>1042796</v>
      </c>
      <c r="M88">
        <v>12</v>
      </c>
      <c r="N88">
        <v>2.5</v>
      </c>
      <c r="O88">
        <f t="shared" si="21"/>
        <v>45</v>
      </c>
      <c r="P88" t="s">
        <v>104</v>
      </c>
      <c r="Q88" t="s">
        <v>105</v>
      </c>
      <c r="W88">
        <v>0.2</v>
      </c>
      <c r="X88">
        <v>37</v>
      </c>
      <c r="Y88" t="str">
        <f t="shared" si="15"/>
        <v>RECELL259</v>
      </c>
      <c r="Z88" t="str">
        <f t="shared" si="16"/>
        <v>15/NC2500SCR</v>
      </c>
      <c r="AA88">
        <f t="shared" si="17"/>
        <v>1.2</v>
      </c>
      <c r="AB88">
        <f t="shared" si="20"/>
        <v>38.25</v>
      </c>
      <c r="AC88">
        <f t="shared" si="18"/>
        <v>90</v>
      </c>
      <c r="AD88" t="str">
        <f t="shared" si="19"/>
        <v>22000-446I</v>
      </c>
      <c r="AG88" t="s">
        <v>80</v>
      </c>
      <c r="AH88">
        <v>24081</v>
      </c>
      <c r="AI88" s="1">
        <v>45460</v>
      </c>
    </row>
    <row r="89" spans="1:35" x14ac:dyDescent="0.25">
      <c r="A89" s="1">
        <v>45468</v>
      </c>
      <c r="B89" t="s">
        <v>488</v>
      </c>
      <c r="C89" t="s">
        <v>312</v>
      </c>
      <c r="D89" t="s">
        <v>313</v>
      </c>
      <c r="E89" s="1">
        <v>45496</v>
      </c>
      <c r="F89" t="s">
        <v>314</v>
      </c>
      <c r="G89" t="s">
        <v>315</v>
      </c>
      <c r="H89">
        <v>16</v>
      </c>
      <c r="I89" t="s">
        <v>175</v>
      </c>
      <c r="J89">
        <v>12.38</v>
      </c>
      <c r="K89">
        <v>1043862</v>
      </c>
      <c r="M89">
        <v>22.2</v>
      </c>
      <c r="O89">
        <f t="shared" si="21"/>
        <v>37.800000000000004</v>
      </c>
      <c r="P89" t="s">
        <v>176</v>
      </c>
      <c r="Q89" t="s">
        <v>489</v>
      </c>
      <c r="W89">
        <v>1.78</v>
      </c>
      <c r="X89">
        <v>150</v>
      </c>
      <c r="Y89" t="str">
        <f t="shared" si="15"/>
        <v>N1387</v>
      </c>
      <c r="Z89" t="str">
        <f t="shared" si="16"/>
        <v>7/MH-C4500HT</v>
      </c>
      <c r="AA89">
        <f t="shared" si="17"/>
        <v>0.35</v>
      </c>
      <c r="AB89">
        <f t="shared" si="20"/>
        <v>33.26</v>
      </c>
      <c r="AC89">
        <f t="shared" si="18"/>
        <v>56</v>
      </c>
      <c r="AD89" t="str">
        <f t="shared" si="19"/>
        <v>66000-909</v>
      </c>
      <c r="AG89" t="s">
        <v>49</v>
      </c>
      <c r="AH89">
        <v>27233</v>
      </c>
      <c r="AI89" s="1">
        <v>45468</v>
      </c>
    </row>
    <row r="90" spans="1:35" x14ac:dyDescent="0.25">
      <c r="A90" s="1">
        <v>45469</v>
      </c>
      <c r="B90" t="s">
        <v>490</v>
      </c>
      <c r="C90" t="s">
        <v>491</v>
      </c>
      <c r="D90" t="s">
        <v>211</v>
      </c>
      <c r="E90" s="1">
        <v>45469</v>
      </c>
      <c r="F90" t="s">
        <v>492</v>
      </c>
      <c r="G90" t="s">
        <v>493</v>
      </c>
      <c r="H90">
        <v>1</v>
      </c>
      <c r="I90" t="s">
        <v>494</v>
      </c>
      <c r="J90">
        <v>18.27</v>
      </c>
      <c r="K90">
        <v>1044097</v>
      </c>
      <c r="M90">
        <v>7.2</v>
      </c>
      <c r="N90">
        <v>4</v>
      </c>
      <c r="O90">
        <f t="shared" si="21"/>
        <v>0</v>
      </c>
      <c r="P90" t="s">
        <v>104</v>
      </c>
      <c r="Q90" t="s">
        <v>495</v>
      </c>
      <c r="W90">
        <v>0.25</v>
      </c>
      <c r="X90">
        <v>20</v>
      </c>
      <c r="Y90" t="str">
        <f t="shared" si="15"/>
        <v>LABOUR</v>
      </c>
      <c r="Z90">
        <f t="shared" si="16"/>
        <v>0</v>
      </c>
      <c r="AA90">
        <f t="shared" si="17"/>
        <v>0.25</v>
      </c>
      <c r="AB90">
        <f t="shared" si="20"/>
        <v>38.69</v>
      </c>
      <c r="AC90">
        <f t="shared" si="18"/>
        <v>90</v>
      </c>
      <c r="AD90" t="str">
        <f t="shared" si="19"/>
        <v>BOM - ENGINEERING</v>
      </c>
      <c r="AG90" t="s">
        <v>54</v>
      </c>
      <c r="AH90">
        <v>2</v>
      </c>
      <c r="AI90" s="1">
        <v>45469</v>
      </c>
    </row>
    <row r="91" spans="1:35" x14ac:dyDescent="0.25">
      <c r="A91" s="1">
        <v>45474</v>
      </c>
      <c r="B91" t="s">
        <v>496</v>
      </c>
      <c r="D91" t="s">
        <v>74</v>
      </c>
      <c r="E91" s="1">
        <v>45625</v>
      </c>
      <c r="F91" t="s">
        <v>497</v>
      </c>
      <c r="G91" t="s">
        <v>76</v>
      </c>
      <c r="H91">
        <v>3</v>
      </c>
      <c r="I91" t="s">
        <v>77</v>
      </c>
      <c r="J91">
        <v>7444.83</v>
      </c>
      <c r="K91">
        <v>1044156</v>
      </c>
      <c r="O91">
        <f t="shared" si="21"/>
        <v>86.399999999999991</v>
      </c>
      <c r="Q91" t="s">
        <v>498</v>
      </c>
      <c r="W91">
        <v>5</v>
      </c>
      <c r="X91">
        <v>15600</v>
      </c>
      <c r="Y91" t="str">
        <f t="shared" si="15"/>
        <v>N1021</v>
      </c>
      <c r="Z91" t="str">
        <f t="shared" si="16"/>
        <v>16/HR4/3FAU</v>
      </c>
      <c r="AA91">
        <f t="shared" si="17"/>
        <v>0.94</v>
      </c>
      <c r="AB91">
        <f t="shared" si="20"/>
        <v>95.89</v>
      </c>
      <c r="AC91">
        <f t="shared" si="18"/>
        <v>195</v>
      </c>
      <c r="AD91" t="str">
        <f t="shared" si="19"/>
        <v>66000-725</v>
      </c>
      <c r="AG91" t="s">
        <v>80</v>
      </c>
      <c r="AH91" t="s">
        <v>81</v>
      </c>
      <c r="AI91" s="1">
        <v>45469</v>
      </c>
    </row>
    <row r="92" spans="1:35" x14ac:dyDescent="0.25">
      <c r="A92" s="1">
        <v>45476</v>
      </c>
      <c r="B92" t="s">
        <v>499</v>
      </c>
      <c r="C92" t="s">
        <v>436</v>
      </c>
      <c r="D92" t="s">
        <v>500</v>
      </c>
      <c r="E92" s="1">
        <v>45489</v>
      </c>
      <c r="F92" t="s">
        <v>129</v>
      </c>
      <c r="G92" t="s">
        <v>501</v>
      </c>
      <c r="H92">
        <v>1</v>
      </c>
      <c r="I92" t="s">
        <v>423</v>
      </c>
      <c r="J92">
        <v>16.809999999999999</v>
      </c>
      <c r="K92">
        <v>1044742</v>
      </c>
      <c r="M92">
        <v>14.4</v>
      </c>
      <c r="N92">
        <v>3.18</v>
      </c>
      <c r="O92">
        <f t="shared" si="21"/>
        <v>0</v>
      </c>
      <c r="P92" t="s">
        <v>88</v>
      </c>
      <c r="Q92" t="s">
        <v>221</v>
      </c>
      <c r="W92">
        <v>0.5</v>
      </c>
      <c r="X92">
        <v>80</v>
      </c>
      <c r="Y92" t="str">
        <f t="shared" si="15"/>
        <v>AL123D</v>
      </c>
      <c r="Z92" t="str">
        <f t="shared" si="16"/>
        <v>72/LR20XW</v>
      </c>
      <c r="AA92">
        <f t="shared" si="17"/>
        <v>2.57</v>
      </c>
      <c r="AB92">
        <f t="shared" si="20"/>
        <v>79.959999999999994</v>
      </c>
      <c r="AC92">
        <f t="shared" si="18"/>
        <v>360</v>
      </c>
      <c r="AD92" t="str">
        <f t="shared" si="19"/>
        <v>66000-182</v>
      </c>
      <c r="AG92" t="s">
        <v>396</v>
      </c>
      <c r="AH92" t="s">
        <v>134</v>
      </c>
      <c r="AI92" s="1">
        <v>45475</v>
      </c>
    </row>
    <row r="93" spans="1:35" x14ac:dyDescent="0.25">
      <c r="A93" s="1">
        <v>45492</v>
      </c>
      <c r="B93" t="s">
        <v>502</v>
      </c>
      <c r="C93" t="s">
        <v>503</v>
      </c>
      <c r="D93" t="s">
        <v>504</v>
      </c>
      <c r="E93" s="1">
        <v>45506</v>
      </c>
      <c r="F93" t="s">
        <v>114</v>
      </c>
      <c r="G93" t="s">
        <v>505</v>
      </c>
      <c r="H93">
        <v>1</v>
      </c>
      <c r="I93" t="s">
        <v>303</v>
      </c>
      <c r="J93">
        <v>26.42</v>
      </c>
      <c r="K93">
        <v>1046751</v>
      </c>
      <c r="M93">
        <v>7.2</v>
      </c>
      <c r="N93">
        <v>7.8</v>
      </c>
      <c r="O93">
        <f t="shared" si="21"/>
        <v>28.080000000000002</v>
      </c>
      <c r="P93" t="s">
        <v>88</v>
      </c>
      <c r="Q93" t="s">
        <v>506</v>
      </c>
      <c r="W93">
        <v>0.92</v>
      </c>
      <c r="X93">
        <v>140</v>
      </c>
      <c r="Y93" t="str">
        <f t="shared" si="15"/>
        <v>L300</v>
      </c>
      <c r="Z93" t="str">
        <f t="shared" si="16"/>
        <v>3/LS14500</v>
      </c>
      <c r="AA93">
        <f t="shared" si="17"/>
        <v>0.26</v>
      </c>
      <c r="AB93">
        <f t="shared" si="20"/>
        <v>14.07</v>
      </c>
      <c r="AC93">
        <f t="shared" si="18"/>
        <v>40</v>
      </c>
      <c r="AD93" t="str">
        <f t="shared" si="19"/>
        <v>65000-765A</v>
      </c>
      <c r="AG93" t="s">
        <v>396</v>
      </c>
      <c r="AH93" t="s">
        <v>116</v>
      </c>
      <c r="AI93" s="1">
        <v>45492</v>
      </c>
    </row>
    <row r="94" spans="1:35" x14ac:dyDescent="0.25">
      <c r="A94" s="1">
        <v>45509</v>
      </c>
      <c r="B94" t="s">
        <v>507</v>
      </c>
      <c r="C94" t="s">
        <v>508</v>
      </c>
      <c r="D94" t="s">
        <v>509</v>
      </c>
      <c r="E94" s="1">
        <v>45519</v>
      </c>
      <c r="F94" t="s">
        <v>93</v>
      </c>
      <c r="G94" t="s">
        <v>510</v>
      </c>
      <c r="H94">
        <v>5</v>
      </c>
      <c r="I94" t="s">
        <v>511</v>
      </c>
      <c r="J94">
        <v>33.35</v>
      </c>
      <c r="K94">
        <v>1048339</v>
      </c>
      <c r="M94">
        <v>8.4</v>
      </c>
      <c r="N94">
        <v>4.5</v>
      </c>
      <c r="O94">
        <f t="shared" si="21"/>
        <v>37.800000000000004</v>
      </c>
      <c r="P94" t="s">
        <v>104</v>
      </c>
      <c r="Q94" t="s">
        <v>512</v>
      </c>
      <c r="W94">
        <v>0.82</v>
      </c>
      <c r="X94">
        <v>75</v>
      </c>
      <c r="Y94" t="str">
        <f t="shared" si="15"/>
        <v>N1387</v>
      </c>
      <c r="Z94" t="str">
        <f t="shared" si="16"/>
        <v>7/MH-C4500HT</v>
      </c>
      <c r="AA94">
        <f t="shared" si="17"/>
        <v>0.35</v>
      </c>
      <c r="AB94">
        <f t="shared" si="20"/>
        <v>32.659999999999997</v>
      </c>
      <c r="AC94">
        <f t="shared" si="18"/>
        <v>54</v>
      </c>
      <c r="AD94" t="str">
        <f t="shared" si="19"/>
        <v>66000-909</v>
      </c>
      <c r="AG94" t="s">
        <v>80</v>
      </c>
      <c r="AH94">
        <v>65616</v>
      </c>
      <c r="AI94" s="1">
        <v>45506</v>
      </c>
    </row>
    <row r="95" spans="1:35" x14ac:dyDescent="0.25">
      <c r="A95" s="1">
        <v>45510</v>
      </c>
      <c r="B95" t="s">
        <v>513</v>
      </c>
      <c r="C95" t="s">
        <v>514</v>
      </c>
      <c r="D95" t="s">
        <v>431</v>
      </c>
      <c r="E95" s="1">
        <v>45509</v>
      </c>
      <c r="F95" t="s">
        <v>432</v>
      </c>
      <c r="G95" t="s">
        <v>433</v>
      </c>
      <c r="H95">
        <v>1000</v>
      </c>
      <c r="I95" t="s">
        <v>434</v>
      </c>
      <c r="J95">
        <v>78.569999999999993</v>
      </c>
      <c r="K95">
        <v>1048517</v>
      </c>
      <c r="M95">
        <v>3.93</v>
      </c>
      <c r="N95">
        <v>32</v>
      </c>
      <c r="O95">
        <f t="shared" si="21"/>
        <v>142.08000000000001</v>
      </c>
      <c r="P95" t="s">
        <v>515</v>
      </c>
      <c r="Q95" t="s">
        <v>62</v>
      </c>
      <c r="W95">
        <v>0.06</v>
      </c>
      <c r="X95">
        <v>112.5</v>
      </c>
      <c r="Y95" t="str">
        <f t="shared" si="15"/>
        <v>RL278</v>
      </c>
      <c r="Z95" t="str">
        <f t="shared" si="16"/>
        <v>16/UR18650F-2300</v>
      </c>
      <c r="AA95">
        <f t="shared" si="17"/>
        <v>0.82</v>
      </c>
      <c r="AB95">
        <f t="shared" si="20"/>
        <v>163.07</v>
      </c>
      <c r="AC95">
        <f t="shared" si="18"/>
        <v>375</v>
      </c>
      <c r="AD95" t="str">
        <f t="shared" si="19"/>
        <v>66000-508</v>
      </c>
      <c r="AG95" t="s">
        <v>80</v>
      </c>
      <c r="AH95">
        <v>1926</v>
      </c>
      <c r="AI95" s="1">
        <v>45509</v>
      </c>
    </row>
    <row r="96" spans="1:35" x14ac:dyDescent="0.25">
      <c r="A96" s="1">
        <v>45524</v>
      </c>
      <c r="B96" t="s">
        <v>516</v>
      </c>
      <c r="C96" t="s">
        <v>517</v>
      </c>
      <c r="D96" t="s">
        <v>518</v>
      </c>
      <c r="E96" s="1">
        <v>45537</v>
      </c>
      <c r="F96" t="s">
        <v>519</v>
      </c>
      <c r="G96" t="s">
        <v>520</v>
      </c>
      <c r="H96">
        <v>2</v>
      </c>
      <c r="I96" t="s">
        <v>303</v>
      </c>
      <c r="J96">
        <v>137.12</v>
      </c>
      <c r="K96">
        <v>1049507</v>
      </c>
      <c r="M96">
        <v>22.2</v>
      </c>
      <c r="N96">
        <v>5</v>
      </c>
      <c r="O96">
        <f t="shared" si="21"/>
        <v>37.800000000000004</v>
      </c>
      <c r="P96" t="s">
        <v>88</v>
      </c>
      <c r="Q96" t="s">
        <v>521</v>
      </c>
      <c r="W96">
        <v>3.82</v>
      </c>
      <c r="X96">
        <v>500</v>
      </c>
      <c r="Y96" t="str">
        <f t="shared" si="15"/>
        <v>N1387</v>
      </c>
      <c r="Z96" t="str">
        <f t="shared" si="16"/>
        <v>7/MH-C4500HT</v>
      </c>
      <c r="AA96">
        <f t="shared" si="17"/>
        <v>0.35</v>
      </c>
      <c r="AB96">
        <f t="shared" si="20"/>
        <v>32.659999999999997</v>
      </c>
      <c r="AC96">
        <f t="shared" si="18"/>
        <v>54</v>
      </c>
      <c r="AD96" t="str">
        <f t="shared" si="19"/>
        <v>66000-909</v>
      </c>
      <c r="AG96" t="s">
        <v>43</v>
      </c>
      <c r="AH96">
        <v>1333</v>
      </c>
      <c r="AI96" s="1">
        <v>45517</v>
      </c>
    </row>
    <row r="97" spans="1:35" x14ac:dyDescent="0.25">
      <c r="A97" s="1">
        <v>45530</v>
      </c>
      <c r="B97" t="s">
        <v>522</v>
      </c>
      <c r="C97" t="s">
        <v>523</v>
      </c>
      <c r="D97" t="s">
        <v>524</v>
      </c>
      <c r="E97" s="1">
        <v>45489</v>
      </c>
      <c r="F97" t="s">
        <v>525</v>
      </c>
      <c r="G97" t="s">
        <v>526</v>
      </c>
      <c r="H97">
        <v>1</v>
      </c>
      <c r="I97" t="s">
        <v>325</v>
      </c>
      <c r="J97">
        <v>38.25</v>
      </c>
      <c r="K97">
        <v>1046643</v>
      </c>
      <c r="M97">
        <v>18</v>
      </c>
      <c r="N97">
        <v>2.5</v>
      </c>
      <c r="O97">
        <f t="shared" si="21"/>
        <v>0</v>
      </c>
      <c r="P97" t="s">
        <v>78</v>
      </c>
      <c r="Q97" t="s">
        <v>527</v>
      </c>
      <c r="W97">
        <v>1.2</v>
      </c>
      <c r="X97">
        <v>90</v>
      </c>
      <c r="Y97" t="str">
        <f t="shared" si="15"/>
        <v>CH605</v>
      </c>
      <c r="Z97" t="str">
        <f t="shared" si="16"/>
        <v>TSB004PCBR1</v>
      </c>
      <c r="AA97">
        <f t="shared" si="17"/>
        <v>4.05</v>
      </c>
      <c r="AB97">
        <f t="shared" si="20"/>
        <v>268.04000000000002</v>
      </c>
      <c r="AC97">
        <f t="shared" si="18"/>
        <v>562</v>
      </c>
      <c r="AD97" t="str">
        <f t="shared" si="19"/>
        <v>66003-605</v>
      </c>
      <c r="AG97" t="s">
        <v>396</v>
      </c>
      <c r="AH97">
        <v>23948</v>
      </c>
      <c r="AI97" s="1">
        <v>45475</v>
      </c>
    </row>
    <row r="98" spans="1:35" x14ac:dyDescent="0.25">
      <c r="A98" s="1">
        <v>45537</v>
      </c>
      <c r="B98" t="s">
        <v>528</v>
      </c>
      <c r="C98" t="s">
        <v>508</v>
      </c>
      <c r="D98" t="s">
        <v>529</v>
      </c>
      <c r="E98" s="1">
        <v>45576</v>
      </c>
      <c r="F98" t="s">
        <v>530</v>
      </c>
      <c r="G98" t="s">
        <v>531</v>
      </c>
      <c r="H98">
        <v>152</v>
      </c>
      <c r="I98" t="s">
        <v>511</v>
      </c>
      <c r="J98">
        <v>33.26</v>
      </c>
      <c r="K98">
        <v>1051482</v>
      </c>
      <c r="M98">
        <v>8.4</v>
      </c>
      <c r="N98">
        <v>4.5</v>
      </c>
      <c r="O98">
        <f t="shared" si="21"/>
        <v>125.76</v>
      </c>
      <c r="P98" t="s">
        <v>104</v>
      </c>
      <c r="Q98" t="s">
        <v>512</v>
      </c>
      <c r="W98">
        <v>0.35</v>
      </c>
      <c r="X98">
        <v>56</v>
      </c>
      <c r="Y98" t="str">
        <f t="shared" ref="Y98:Y129" si="22">D107</f>
        <v>L865</v>
      </c>
      <c r="Z98" t="str">
        <f t="shared" ref="Z98:Z129" si="23">C107</f>
        <v>1/LXRDD-5-1-SC-BC</v>
      </c>
      <c r="AA98">
        <f t="shared" ref="AA98:AA129" si="24">W107</f>
        <v>0.06</v>
      </c>
      <c r="AB98">
        <f t="shared" si="20"/>
        <v>78.92</v>
      </c>
      <c r="AC98">
        <f t="shared" ref="AC98:AC129" si="25">X107</f>
        <v>102</v>
      </c>
      <c r="AD98" t="str">
        <f t="shared" ref="AD98:AD129" si="26">G107</f>
        <v>67001-3486L865</v>
      </c>
      <c r="AG98" t="s">
        <v>80</v>
      </c>
      <c r="AH98">
        <v>2906</v>
      </c>
      <c r="AI98" s="1">
        <v>45537</v>
      </c>
    </row>
    <row r="99" spans="1:35" x14ac:dyDescent="0.25">
      <c r="A99" s="1">
        <v>45561</v>
      </c>
      <c r="B99" t="s">
        <v>532</v>
      </c>
      <c r="D99" t="s">
        <v>439</v>
      </c>
      <c r="E99" s="1">
        <v>45574</v>
      </c>
      <c r="F99" t="s">
        <v>533</v>
      </c>
      <c r="G99" t="s">
        <v>331</v>
      </c>
      <c r="H99">
        <v>3</v>
      </c>
      <c r="I99" t="s">
        <v>163</v>
      </c>
      <c r="J99">
        <v>38.69</v>
      </c>
      <c r="K99">
        <v>1054144</v>
      </c>
      <c r="O99">
        <f t="shared" si="21"/>
        <v>7.5600000000000005</v>
      </c>
      <c r="W99">
        <v>0.25</v>
      </c>
      <c r="X99">
        <v>90</v>
      </c>
      <c r="Y99" t="str">
        <f t="shared" si="22"/>
        <v>L238A-1048</v>
      </c>
      <c r="Z99" t="str">
        <f t="shared" si="23"/>
        <v>2/LS14500</v>
      </c>
      <c r="AA99">
        <f t="shared" si="24"/>
        <v>0.24</v>
      </c>
      <c r="AB99">
        <f t="shared" si="20"/>
        <v>10.74</v>
      </c>
      <c r="AC99">
        <f t="shared" si="25"/>
        <v>32</v>
      </c>
      <c r="AD99" t="str">
        <f t="shared" si="26"/>
        <v>66000-231A</v>
      </c>
      <c r="AG99" t="s">
        <v>396</v>
      </c>
      <c r="AH99">
        <v>1749</v>
      </c>
      <c r="AI99" s="1">
        <v>45560</v>
      </c>
    </row>
    <row r="100" spans="1:35" x14ac:dyDescent="0.25">
      <c r="A100" s="1">
        <v>45561</v>
      </c>
      <c r="B100" t="s">
        <v>534</v>
      </c>
      <c r="C100" t="s">
        <v>535</v>
      </c>
      <c r="D100" t="s">
        <v>536</v>
      </c>
      <c r="E100" s="1">
        <v>45580</v>
      </c>
      <c r="F100" t="s">
        <v>285</v>
      </c>
      <c r="G100" t="s">
        <v>537</v>
      </c>
      <c r="H100">
        <v>40</v>
      </c>
      <c r="I100" t="s">
        <v>538</v>
      </c>
      <c r="J100">
        <v>95.89</v>
      </c>
      <c r="K100">
        <v>1053963</v>
      </c>
      <c r="M100">
        <v>19.2</v>
      </c>
      <c r="N100">
        <v>4.5</v>
      </c>
      <c r="O100">
        <f t="shared" si="21"/>
        <v>73.919999999999987</v>
      </c>
      <c r="P100" t="s">
        <v>104</v>
      </c>
      <c r="Q100" t="s">
        <v>539</v>
      </c>
      <c r="W100">
        <v>0.94</v>
      </c>
      <c r="X100">
        <v>195</v>
      </c>
      <c r="Y100" t="str">
        <f t="shared" si="22"/>
        <v>N1302</v>
      </c>
      <c r="Z100" t="str">
        <f t="shared" si="23"/>
        <v>22/HHR-300SCP</v>
      </c>
      <c r="AA100">
        <f t="shared" si="24"/>
        <v>1.37</v>
      </c>
      <c r="AB100">
        <f t="shared" si="20"/>
        <v>101.01</v>
      </c>
      <c r="AC100">
        <f t="shared" si="25"/>
        <v>268.85000000000002</v>
      </c>
      <c r="AD100" t="str">
        <f t="shared" si="26"/>
        <v>22000-090D</v>
      </c>
      <c r="AG100" t="s">
        <v>80</v>
      </c>
      <c r="AH100">
        <v>66824</v>
      </c>
      <c r="AI100" s="1">
        <v>45559</v>
      </c>
    </row>
    <row r="101" spans="1:35" x14ac:dyDescent="0.25">
      <c r="A101" s="1">
        <v>45590</v>
      </c>
      <c r="B101" t="s">
        <v>540</v>
      </c>
      <c r="C101" t="s">
        <v>541</v>
      </c>
      <c r="D101" t="s">
        <v>542</v>
      </c>
      <c r="E101" s="1">
        <v>45588</v>
      </c>
      <c r="G101" t="s">
        <v>543</v>
      </c>
      <c r="H101">
        <v>4</v>
      </c>
      <c r="I101" t="s">
        <v>309</v>
      </c>
      <c r="J101">
        <v>79.959999999999994</v>
      </c>
      <c r="M101">
        <v>13.5</v>
      </c>
      <c r="O101">
        <f t="shared" si="21"/>
        <v>0</v>
      </c>
      <c r="P101" t="s">
        <v>176</v>
      </c>
      <c r="Q101" t="s">
        <v>544</v>
      </c>
      <c r="W101">
        <v>2.57</v>
      </c>
      <c r="X101">
        <v>360</v>
      </c>
      <c r="Y101" t="str">
        <f t="shared" si="22"/>
        <v>CH605</v>
      </c>
      <c r="Z101" t="str">
        <f t="shared" si="23"/>
        <v>TSB004PCBR1</v>
      </c>
      <c r="AA101">
        <f t="shared" si="24"/>
        <v>4.05</v>
      </c>
      <c r="AB101">
        <f t="shared" si="20"/>
        <v>214.13</v>
      </c>
      <c r="AC101">
        <f t="shared" si="25"/>
        <v>562</v>
      </c>
      <c r="AD101" t="str">
        <f t="shared" si="26"/>
        <v>66003-605</v>
      </c>
      <c r="AG101" t="s">
        <v>67</v>
      </c>
      <c r="AI101" s="1">
        <v>45589</v>
      </c>
    </row>
    <row r="102" spans="1:35" x14ac:dyDescent="0.25">
      <c r="A102" s="1">
        <v>45593</v>
      </c>
      <c r="B102" t="s">
        <v>545</v>
      </c>
      <c r="C102" t="s">
        <v>546</v>
      </c>
      <c r="D102" t="s">
        <v>547</v>
      </c>
      <c r="E102" s="1">
        <v>45674</v>
      </c>
      <c r="F102" t="s">
        <v>93</v>
      </c>
      <c r="G102" t="s">
        <v>548</v>
      </c>
      <c r="H102">
        <v>150</v>
      </c>
      <c r="I102" t="s">
        <v>549</v>
      </c>
      <c r="J102">
        <v>14.07</v>
      </c>
      <c r="K102">
        <v>1057272</v>
      </c>
      <c r="M102">
        <v>10.8</v>
      </c>
      <c r="N102">
        <v>2.6</v>
      </c>
      <c r="O102">
        <f t="shared" si="21"/>
        <v>0</v>
      </c>
      <c r="P102" t="s">
        <v>482</v>
      </c>
      <c r="Q102" t="s">
        <v>42</v>
      </c>
      <c r="W102">
        <v>0.26</v>
      </c>
      <c r="X102">
        <v>40</v>
      </c>
      <c r="Y102" t="str">
        <f t="shared" si="22"/>
        <v xml:space="preserve">CH157 </v>
      </c>
      <c r="Z102" t="str">
        <f t="shared" si="23"/>
        <v xml:space="preserve">TSB-003PCB </v>
      </c>
      <c r="AA102">
        <f t="shared" si="24"/>
        <v>0.85</v>
      </c>
      <c r="AB102">
        <f t="shared" si="20"/>
        <v>63.41</v>
      </c>
      <c r="AC102">
        <f t="shared" si="25"/>
        <v>159.75</v>
      </c>
      <c r="AD102" t="str">
        <f t="shared" si="26"/>
        <v>66000-066</v>
      </c>
      <c r="AG102" t="s">
        <v>80</v>
      </c>
      <c r="AH102">
        <v>65616</v>
      </c>
      <c r="AI102" s="1">
        <v>45590</v>
      </c>
    </row>
    <row r="103" spans="1:35" x14ac:dyDescent="0.25">
      <c r="A103" s="1">
        <v>45593</v>
      </c>
      <c r="B103" t="s">
        <v>550</v>
      </c>
      <c r="C103" t="s">
        <v>508</v>
      </c>
      <c r="D103" t="s">
        <v>529</v>
      </c>
      <c r="E103" s="1">
        <v>45674</v>
      </c>
      <c r="F103" t="s">
        <v>93</v>
      </c>
      <c r="G103" t="s">
        <v>531</v>
      </c>
      <c r="H103">
        <v>100</v>
      </c>
      <c r="I103" t="s">
        <v>511</v>
      </c>
      <c r="J103">
        <v>32.659999999999997</v>
      </c>
      <c r="K103">
        <v>1057272</v>
      </c>
      <c r="M103">
        <v>8.4</v>
      </c>
      <c r="N103">
        <v>4.5</v>
      </c>
      <c r="O103">
        <f t="shared" si="21"/>
        <v>0</v>
      </c>
      <c r="P103" t="s">
        <v>104</v>
      </c>
      <c r="Q103" t="s">
        <v>512</v>
      </c>
      <c r="W103">
        <v>0.35</v>
      </c>
      <c r="X103">
        <v>54</v>
      </c>
      <c r="Y103" t="str">
        <f t="shared" si="22"/>
        <v xml:space="preserve">CH157 </v>
      </c>
      <c r="Z103" t="str">
        <f t="shared" si="23"/>
        <v xml:space="preserve">TSB-003PCB </v>
      </c>
      <c r="AA103">
        <f t="shared" si="24"/>
        <v>0.85</v>
      </c>
      <c r="AB103">
        <f t="shared" si="20"/>
        <v>63.4</v>
      </c>
      <c r="AC103">
        <f t="shared" si="25"/>
        <v>159.75</v>
      </c>
      <c r="AD103" t="str">
        <f t="shared" si="26"/>
        <v>66000-066</v>
      </c>
      <c r="AG103" t="s">
        <v>80</v>
      </c>
      <c r="AH103">
        <v>65616</v>
      </c>
      <c r="AI103" s="1">
        <v>45590</v>
      </c>
    </row>
    <row r="104" spans="1:35" x14ac:dyDescent="0.25">
      <c r="A104" s="1">
        <v>45594</v>
      </c>
      <c r="B104" t="s">
        <v>551</v>
      </c>
      <c r="C104" t="s">
        <v>83</v>
      </c>
      <c r="D104" t="s">
        <v>84</v>
      </c>
      <c r="E104" s="1">
        <v>45609</v>
      </c>
      <c r="F104" t="s">
        <v>85</v>
      </c>
      <c r="G104" t="s">
        <v>86</v>
      </c>
      <c r="H104">
        <v>330</v>
      </c>
      <c r="I104" t="s">
        <v>87</v>
      </c>
      <c r="J104">
        <v>163.07</v>
      </c>
      <c r="K104">
        <v>1057067</v>
      </c>
      <c r="M104">
        <v>14.8</v>
      </c>
      <c r="N104">
        <v>9.6</v>
      </c>
      <c r="O104">
        <f t="shared" si="21"/>
        <v>0</v>
      </c>
      <c r="P104" t="s">
        <v>88</v>
      </c>
      <c r="Q104" t="s">
        <v>89</v>
      </c>
      <c r="W104">
        <v>0.82</v>
      </c>
      <c r="X104">
        <v>375</v>
      </c>
      <c r="Y104" t="str">
        <f t="shared" si="22"/>
        <v>CH157</v>
      </c>
      <c r="Z104" t="str">
        <f t="shared" si="23"/>
        <v xml:space="preserve">TSB-003PCB </v>
      </c>
      <c r="AA104">
        <f t="shared" si="24"/>
        <v>0.85</v>
      </c>
      <c r="AB104">
        <f t="shared" ref="AB104:AB135" si="27">J113</f>
        <v>63.4</v>
      </c>
      <c r="AC104">
        <f t="shared" si="25"/>
        <v>159.75</v>
      </c>
      <c r="AD104" t="str">
        <f t="shared" si="26"/>
        <v>66000-066</v>
      </c>
      <c r="AG104" t="s">
        <v>80</v>
      </c>
      <c r="AH104">
        <v>24081</v>
      </c>
      <c r="AI104" s="1">
        <v>45588</v>
      </c>
    </row>
    <row r="105" spans="1:35" x14ac:dyDescent="0.25">
      <c r="A105" s="1">
        <v>45630</v>
      </c>
      <c r="B105">
        <v>345893</v>
      </c>
      <c r="C105" t="s">
        <v>508</v>
      </c>
      <c r="D105" t="s">
        <v>529</v>
      </c>
      <c r="E105" s="1">
        <v>45702</v>
      </c>
      <c r="F105" t="s">
        <v>93</v>
      </c>
      <c r="G105" t="s">
        <v>531</v>
      </c>
      <c r="H105">
        <v>100</v>
      </c>
      <c r="I105" t="s">
        <v>511</v>
      </c>
      <c r="J105">
        <v>32.659999999999997</v>
      </c>
      <c r="K105">
        <v>1057273</v>
      </c>
      <c r="M105">
        <v>8.4</v>
      </c>
      <c r="N105">
        <v>4.5</v>
      </c>
      <c r="O105">
        <f t="shared" si="21"/>
        <v>0</v>
      </c>
      <c r="P105" t="s">
        <v>104</v>
      </c>
      <c r="Q105" t="s">
        <v>512</v>
      </c>
      <c r="W105">
        <v>0.35</v>
      </c>
      <c r="X105">
        <v>54</v>
      </c>
      <c r="Y105" t="str">
        <f t="shared" si="22"/>
        <v>CH582</v>
      </c>
      <c r="Z105" t="str">
        <f t="shared" si="23"/>
        <v>CH1-MBM06</v>
      </c>
      <c r="AA105">
        <f t="shared" si="24"/>
        <v>3.51</v>
      </c>
      <c r="AB105">
        <f t="shared" si="27"/>
        <v>36.42</v>
      </c>
      <c r="AC105">
        <f t="shared" si="25"/>
        <v>117.02</v>
      </c>
      <c r="AD105" t="str">
        <f t="shared" si="26"/>
        <v>20006-473MBM06</v>
      </c>
      <c r="AG105" t="s">
        <v>80</v>
      </c>
      <c r="AH105">
        <v>65616</v>
      </c>
      <c r="AI105" s="1">
        <v>45590</v>
      </c>
    </row>
    <row r="106" spans="1:35" x14ac:dyDescent="0.25">
      <c r="A106" s="1">
        <v>45594</v>
      </c>
      <c r="B106" t="s">
        <v>552</v>
      </c>
      <c r="C106" t="s">
        <v>553</v>
      </c>
      <c r="D106" t="s">
        <v>554</v>
      </c>
      <c r="E106" s="1">
        <v>45617</v>
      </c>
      <c r="F106" t="s">
        <v>555</v>
      </c>
      <c r="G106" t="s">
        <v>556</v>
      </c>
      <c r="H106">
        <v>35</v>
      </c>
      <c r="I106" t="s">
        <v>162</v>
      </c>
      <c r="J106">
        <v>268.04000000000002</v>
      </c>
      <c r="K106">
        <v>1057219</v>
      </c>
      <c r="O106">
        <f t="shared" ref="O106:O137" si="28">N115*M115</f>
        <v>86.4</v>
      </c>
      <c r="W106">
        <v>4.05</v>
      </c>
      <c r="X106">
        <v>562</v>
      </c>
      <c r="Y106" t="str">
        <f t="shared" si="22"/>
        <v>RECELL</v>
      </c>
      <c r="Z106" t="str">
        <f t="shared" si="23"/>
        <v>8/INR18650-30Q</v>
      </c>
      <c r="AA106">
        <f t="shared" si="24"/>
        <v>0.5</v>
      </c>
      <c r="AB106">
        <f t="shared" si="27"/>
        <v>42.74</v>
      </c>
      <c r="AC106">
        <f t="shared" si="25"/>
        <v>160</v>
      </c>
      <c r="AD106" t="str">
        <f t="shared" si="26"/>
        <v>66003-335</v>
      </c>
      <c r="AG106" t="s">
        <v>43</v>
      </c>
      <c r="AH106">
        <v>25091</v>
      </c>
      <c r="AI106" s="1">
        <v>45589</v>
      </c>
    </row>
    <row r="107" spans="1:35" x14ac:dyDescent="0.25">
      <c r="A107" s="1">
        <v>45594</v>
      </c>
      <c r="B107" t="s">
        <v>557</v>
      </c>
      <c r="C107" t="s">
        <v>514</v>
      </c>
      <c r="D107" t="s">
        <v>431</v>
      </c>
      <c r="E107" s="1">
        <v>45627</v>
      </c>
      <c r="F107" t="s">
        <v>432</v>
      </c>
      <c r="G107" t="s">
        <v>433</v>
      </c>
      <c r="H107">
        <v>800</v>
      </c>
      <c r="I107" t="s">
        <v>434</v>
      </c>
      <c r="J107">
        <v>78.92</v>
      </c>
      <c r="K107">
        <v>1057541</v>
      </c>
      <c r="M107">
        <v>3.93</v>
      </c>
      <c r="N107">
        <v>32</v>
      </c>
      <c r="O107">
        <f t="shared" si="28"/>
        <v>153.92000000000002</v>
      </c>
      <c r="P107" t="s">
        <v>482</v>
      </c>
      <c r="Q107" t="s">
        <v>62</v>
      </c>
      <c r="W107">
        <v>0.06</v>
      </c>
      <c r="X107">
        <v>102</v>
      </c>
      <c r="Y107" t="str">
        <f t="shared" si="22"/>
        <v>RL278MIB</v>
      </c>
      <c r="Z107" t="str">
        <f t="shared" si="23"/>
        <v>16/UR18650ZY</v>
      </c>
      <c r="AA107">
        <f t="shared" si="24"/>
        <v>0.25</v>
      </c>
      <c r="AB107">
        <f t="shared" si="27"/>
        <v>77.245829999999998</v>
      </c>
      <c r="AC107">
        <f t="shared" si="25"/>
        <v>0</v>
      </c>
      <c r="AD107" t="str">
        <f t="shared" si="26"/>
        <v>66000-7922</v>
      </c>
      <c r="AG107" t="s">
        <v>80</v>
      </c>
      <c r="AH107">
        <v>1926</v>
      </c>
      <c r="AI107" s="1">
        <v>45593</v>
      </c>
    </row>
    <row r="108" spans="1:35" x14ac:dyDescent="0.25">
      <c r="A108" s="1">
        <v>45594</v>
      </c>
      <c r="B108" t="s">
        <v>558</v>
      </c>
      <c r="C108" t="s">
        <v>559</v>
      </c>
      <c r="D108" t="s">
        <v>560</v>
      </c>
      <c r="E108" s="1">
        <v>45672</v>
      </c>
      <c r="F108" t="s">
        <v>93</v>
      </c>
      <c r="G108" t="s">
        <v>561</v>
      </c>
      <c r="H108">
        <v>500</v>
      </c>
      <c r="I108" t="s">
        <v>549</v>
      </c>
      <c r="J108">
        <v>10.74</v>
      </c>
      <c r="K108">
        <v>1057607</v>
      </c>
      <c r="M108">
        <v>3.6</v>
      </c>
      <c r="N108">
        <v>2.1</v>
      </c>
      <c r="O108">
        <f t="shared" si="28"/>
        <v>120</v>
      </c>
      <c r="P108" t="s">
        <v>482</v>
      </c>
      <c r="Q108" t="s">
        <v>133</v>
      </c>
      <c r="W108">
        <v>0.24</v>
      </c>
      <c r="X108">
        <v>32</v>
      </c>
      <c r="Y108" t="str">
        <f t="shared" si="22"/>
        <v>N1217REV2</v>
      </c>
      <c r="Z108" t="str">
        <f t="shared" si="23"/>
        <v xml:space="preserve">10/KH-D10000  </v>
      </c>
      <c r="AA108">
        <f t="shared" si="24"/>
        <v>1.23</v>
      </c>
      <c r="AB108">
        <f t="shared" si="27"/>
        <v>11</v>
      </c>
      <c r="AC108">
        <f t="shared" si="25"/>
        <v>180</v>
      </c>
      <c r="AD108" t="str">
        <f t="shared" si="26"/>
        <v>66000-810 REV2</v>
      </c>
      <c r="AG108" t="s">
        <v>80</v>
      </c>
      <c r="AH108">
        <v>65616</v>
      </c>
      <c r="AI108" s="1">
        <v>45594</v>
      </c>
    </row>
    <row r="109" spans="1:35" x14ac:dyDescent="0.25">
      <c r="A109" s="1">
        <v>45597</v>
      </c>
      <c r="B109" t="s">
        <v>562</v>
      </c>
      <c r="C109" t="s">
        <v>563</v>
      </c>
      <c r="D109" t="s">
        <v>564</v>
      </c>
      <c r="E109" s="1">
        <v>45616</v>
      </c>
      <c r="F109" t="s">
        <v>565</v>
      </c>
      <c r="G109" t="s">
        <v>566</v>
      </c>
      <c r="H109">
        <v>3</v>
      </c>
      <c r="I109" t="s">
        <v>567</v>
      </c>
      <c r="J109">
        <v>101.01</v>
      </c>
      <c r="K109">
        <v>1057799</v>
      </c>
      <c r="L109" t="s">
        <v>568</v>
      </c>
      <c r="M109">
        <v>26.4</v>
      </c>
      <c r="N109">
        <v>2.8</v>
      </c>
      <c r="O109">
        <f t="shared" si="28"/>
        <v>55.5</v>
      </c>
      <c r="P109" t="s">
        <v>104</v>
      </c>
      <c r="Q109" t="s">
        <v>569</v>
      </c>
      <c r="W109">
        <v>1.37</v>
      </c>
      <c r="X109">
        <v>268.85000000000002</v>
      </c>
      <c r="Y109" t="str">
        <f t="shared" si="22"/>
        <v>DH62</v>
      </c>
      <c r="Z109" t="str">
        <f t="shared" si="23"/>
        <v>3/INR26650-50A</v>
      </c>
      <c r="AA109">
        <f t="shared" si="24"/>
        <v>1.29</v>
      </c>
      <c r="AB109">
        <f t="shared" si="27"/>
        <v>9.9766670000000008</v>
      </c>
      <c r="AC109">
        <f t="shared" si="25"/>
        <v>116</v>
      </c>
      <c r="AD109" t="str">
        <f t="shared" si="26"/>
        <v>66003-155</v>
      </c>
      <c r="AG109" t="s">
        <v>43</v>
      </c>
      <c r="AH109">
        <v>34566</v>
      </c>
      <c r="AI109" s="1">
        <v>45321</v>
      </c>
    </row>
    <row r="110" spans="1:35" x14ac:dyDescent="0.25">
      <c r="A110" s="1">
        <v>45601</v>
      </c>
      <c r="B110" t="s">
        <v>570</v>
      </c>
      <c r="C110" t="s">
        <v>553</v>
      </c>
      <c r="D110" t="s">
        <v>554</v>
      </c>
      <c r="E110" s="1">
        <v>45618</v>
      </c>
      <c r="F110" t="s">
        <v>555</v>
      </c>
      <c r="G110" t="s">
        <v>556</v>
      </c>
      <c r="H110">
        <v>6</v>
      </c>
      <c r="I110" t="s">
        <v>162</v>
      </c>
      <c r="J110">
        <v>214.13</v>
      </c>
      <c r="K110">
        <v>1058115</v>
      </c>
      <c r="O110">
        <f t="shared" si="28"/>
        <v>0</v>
      </c>
      <c r="W110">
        <v>4.05</v>
      </c>
      <c r="X110">
        <v>562</v>
      </c>
      <c r="Y110" t="str">
        <f t="shared" si="22"/>
        <v>CH649</v>
      </c>
      <c r="Z110" t="str">
        <f t="shared" si="23"/>
        <v xml:space="preserve"> 1/TSB-003A</v>
      </c>
      <c r="AA110">
        <f t="shared" si="24"/>
        <v>0.11</v>
      </c>
      <c r="AB110">
        <f t="shared" si="27"/>
        <v>38.133330000000001</v>
      </c>
      <c r="AC110">
        <f t="shared" si="25"/>
        <v>110</v>
      </c>
      <c r="AD110" t="str">
        <f t="shared" si="26"/>
        <v>66003-649</v>
      </c>
      <c r="AG110" t="s">
        <v>54</v>
      </c>
      <c r="AH110">
        <v>25091</v>
      </c>
      <c r="AI110" s="1">
        <v>45597</v>
      </c>
    </row>
    <row r="111" spans="1:35" x14ac:dyDescent="0.25">
      <c r="A111" s="1">
        <v>45601</v>
      </c>
      <c r="B111" t="s">
        <v>571</v>
      </c>
      <c r="C111" t="s">
        <v>572</v>
      </c>
      <c r="D111" t="s">
        <v>573</v>
      </c>
      <c r="E111" s="1">
        <v>45681</v>
      </c>
      <c r="F111" t="s">
        <v>93</v>
      </c>
      <c r="G111" t="s">
        <v>574</v>
      </c>
      <c r="H111">
        <v>100</v>
      </c>
      <c r="I111" t="s">
        <v>163</v>
      </c>
      <c r="J111">
        <v>63.41</v>
      </c>
      <c r="K111">
        <v>1058017</v>
      </c>
      <c r="O111">
        <f t="shared" si="28"/>
        <v>17.64</v>
      </c>
      <c r="W111">
        <v>0.85</v>
      </c>
      <c r="X111">
        <v>159.75</v>
      </c>
      <c r="Y111" t="str">
        <f t="shared" si="22"/>
        <v>RL1606</v>
      </c>
      <c r="Z111" t="str">
        <f t="shared" si="23"/>
        <v>1/INR21700-50E</v>
      </c>
      <c r="AA111">
        <f t="shared" si="24"/>
        <v>0.25</v>
      </c>
      <c r="AB111">
        <f t="shared" si="27"/>
        <v>6.09</v>
      </c>
      <c r="AC111">
        <f t="shared" si="25"/>
        <v>30</v>
      </c>
      <c r="AD111" t="str">
        <f t="shared" si="26"/>
        <v>66002-924</v>
      </c>
      <c r="AG111" t="s">
        <v>80</v>
      </c>
      <c r="AH111">
        <v>65616</v>
      </c>
      <c r="AI111" s="1">
        <v>45597</v>
      </c>
    </row>
    <row r="112" spans="1:35" x14ac:dyDescent="0.25">
      <c r="A112" s="1">
        <v>45601</v>
      </c>
      <c r="B112" t="s">
        <v>575</v>
      </c>
      <c r="C112" t="s">
        <v>572</v>
      </c>
      <c r="D112" t="s">
        <v>573</v>
      </c>
      <c r="E112" s="1">
        <v>45703</v>
      </c>
      <c r="F112" t="s">
        <v>93</v>
      </c>
      <c r="G112" t="s">
        <v>574</v>
      </c>
      <c r="H112">
        <v>100</v>
      </c>
      <c r="I112" t="s">
        <v>163</v>
      </c>
      <c r="J112">
        <v>63.4</v>
      </c>
      <c r="K112">
        <v>1058018</v>
      </c>
      <c r="O112">
        <f t="shared" si="28"/>
        <v>12.420000000000002</v>
      </c>
      <c r="W112">
        <v>0.85</v>
      </c>
      <c r="X112">
        <v>159.75</v>
      </c>
      <c r="Y112" t="str">
        <f t="shared" si="22"/>
        <v>RL1287</v>
      </c>
      <c r="Z112" t="str">
        <f t="shared" si="23"/>
        <v>1/NCR18650GA</v>
      </c>
      <c r="AA112">
        <f t="shared" si="24"/>
        <v>0.27</v>
      </c>
      <c r="AB112">
        <f t="shared" si="27"/>
        <v>4.8099999999999996</v>
      </c>
      <c r="AC112">
        <f t="shared" si="25"/>
        <v>23</v>
      </c>
      <c r="AD112" t="str">
        <f t="shared" si="26"/>
        <v>66002-206</v>
      </c>
      <c r="AG112" t="s">
        <v>80</v>
      </c>
      <c r="AH112">
        <v>65616</v>
      </c>
      <c r="AI112" s="1">
        <v>45597</v>
      </c>
    </row>
    <row r="113" spans="1:35" x14ac:dyDescent="0.25">
      <c r="A113" s="1">
        <v>45601</v>
      </c>
      <c r="B113" t="s">
        <v>576</v>
      </c>
      <c r="C113" t="s">
        <v>572</v>
      </c>
      <c r="D113" t="s">
        <v>577</v>
      </c>
      <c r="E113" s="1">
        <v>45731</v>
      </c>
      <c r="F113" t="s">
        <v>93</v>
      </c>
      <c r="G113" t="s">
        <v>574</v>
      </c>
      <c r="H113">
        <v>100</v>
      </c>
      <c r="I113" t="s">
        <v>163</v>
      </c>
      <c r="J113">
        <v>63.4</v>
      </c>
      <c r="K113">
        <v>1058019</v>
      </c>
      <c r="O113">
        <f t="shared" si="28"/>
        <v>37.800000000000004</v>
      </c>
      <c r="W113">
        <v>0.85</v>
      </c>
      <c r="X113">
        <v>159.75</v>
      </c>
      <c r="Y113" t="str">
        <f t="shared" si="22"/>
        <v>N1387</v>
      </c>
      <c r="Z113" t="str">
        <f t="shared" si="23"/>
        <v>7/MH-C4500HT</v>
      </c>
      <c r="AA113">
        <f t="shared" si="24"/>
        <v>0.35</v>
      </c>
      <c r="AB113">
        <f t="shared" si="27"/>
        <v>32.24</v>
      </c>
      <c r="AC113">
        <f t="shared" si="25"/>
        <v>56</v>
      </c>
      <c r="AD113" t="str">
        <f t="shared" si="26"/>
        <v>66000-909</v>
      </c>
      <c r="AG113" t="s">
        <v>80</v>
      </c>
      <c r="AH113">
        <v>65616</v>
      </c>
      <c r="AI113" s="1">
        <v>45597</v>
      </c>
    </row>
    <row r="114" spans="1:35" x14ac:dyDescent="0.25">
      <c r="A114" s="1">
        <v>45604</v>
      </c>
      <c r="B114" t="s">
        <v>578</v>
      </c>
      <c r="C114" t="s">
        <v>579</v>
      </c>
      <c r="D114" t="s">
        <v>580</v>
      </c>
      <c r="E114" s="1">
        <v>45623</v>
      </c>
      <c r="F114" t="s">
        <v>581</v>
      </c>
      <c r="G114" t="s">
        <v>582</v>
      </c>
      <c r="H114">
        <v>6</v>
      </c>
      <c r="I114" t="s">
        <v>583</v>
      </c>
      <c r="J114">
        <v>36.42</v>
      </c>
      <c r="K114">
        <v>1058531</v>
      </c>
      <c r="O114">
        <f t="shared" si="28"/>
        <v>14.4</v>
      </c>
      <c r="W114">
        <v>3.51</v>
      </c>
      <c r="X114">
        <v>117.02</v>
      </c>
      <c r="Y114" t="str">
        <f t="shared" si="22"/>
        <v>N2180</v>
      </c>
      <c r="Z114" t="str">
        <f t="shared" si="23"/>
        <v>3/ITL4000D</v>
      </c>
      <c r="AA114">
        <f t="shared" si="24"/>
        <v>0.25</v>
      </c>
      <c r="AB114">
        <f t="shared" si="27"/>
        <v>9.9700000000000006</v>
      </c>
      <c r="AC114">
        <f t="shared" si="25"/>
        <v>23.48</v>
      </c>
      <c r="AD114" t="str">
        <f t="shared" si="26"/>
        <v>66003-350</v>
      </c>
      <c r="AG114" t="s">
        <v>54</v>
      </c>
      <c r="AH114" t="s">
        <v>584</v>
      </c>
      <c r="AI114" s="1">
        <v>45602</v>
      </c>
    </row>
    <row r="115" spans="1:35" x14ac:dyDescent="0.25">
      <c r="A115" s="1">
        <v>45614</v>
      </c>
      <c r="B115" t="s">
        <v>585</v>
      </c>
      <c r="C115" t="s">
        <v>457</v>
      </c>
      <c r="D115" t="s">
        <v>211</v>
      </c>
      <c r="E115" s="1">
        <v>45631</v>
      </c>
      <c r="F115" t="s">
        <v>586</v>
      </c>
      <c r="G115" t="s">
        <v>587</v>
      </c>
      <c r="H115">
        <v>20</v>
      </c>
      <c r="I115" t="s">
        <v>461</v>
      </c>
      <c r="J115">
        <v>42.74</v>
      </c>
      <c r="K115">
        <v>1059516</v>
      </c>
      <c r="M115">
        <v>14.4</v>
      </c>
      <c r="N115">
        <v>6</v>
      </c>
      <c r="O115">
        <f t="shared" si="28"/>
        <v>60.300000000000004</v>
      </c>
      <c r="P115" t="s">
        <v>88</v>
      </c>
      <c r="Q115" t="s">
        <v>448</v>
      </c>
      <c r="W115">
        <v>0.5</v>
      </c>
      <c r="X115">
        <v>160</v>
      </c>
      <c r="Y115" t="str">
        <f t="shared" si="22"/>
        <v>RL1440</v>
      </c>
      <c r="Z115" t="str">
        <f t="shared" si="23"/>
        <v>5/NCR18650BF</v>
      </c>
      <c r="AA115">
        <f t="shared" si="24"/>
        <v>0.39</v>
      </c>
      <c r="AB115">
        <f t="shared" si="27"/>
        <v>27.27</v>
      </c>
      <c r="AC115">
        <f t="shared" si="25"/>
        <v>50</v>
      </c>
      <c r="AD115" t="str">
        <f t="shared" si="26"/>
        <v>67001-849</v>
      </c>
      <c r="AG115" t="s">
        <v>396</v>
      </c>
      <c r="AH115">
        <v>1632</v>
      </c>
      <c r="AI115" s="1">
        <v>45610</v>
      </c>
    </row>
    <row r="116" spans="1:35" x14ac:dyDescent="0.25">
      <c r="A116" s="1">
        <v>45621</v>
      </c>
      <c r="B116" t="s">
        <v>588</v>
      </c>
      <c r="C116" t="s">
        <v>589</v>
      </c>
      <c r="D116" t="s">
        <v>590</v>
      </c>
      <c r="E116" s="1">
        <v>45617</v>
      </c>
      <c r="F116" t="s">
        <v>85</v>
      </c>
      <c r="G116" t="s">
        <v>591</v>
      </c>
      <c r="H116">
        <v>12</v>
      </c>
      <c r="I116" t="s">
        <v>303</v>
      </c>
      <c r="J116">
        <v>77.245829999999998</v>
      </c>
      <c r="K116">
        <v>345687</v>
      </c>
      <c r="M116">
        <v>14.8</v>
      </c>
      <c r="N116">
        <v>10.4</v>
      </c>
      <c r="O116">
        <f t="shared" si="28"/>
        <v>97.2</v>
      </c>
      <c r="P116" t="s">
        <v>409</v>
      </c>
      <c r="Q116" t="s">
        <v>89</v>
      </c>
      <c r="W116">
        <v>0.25</v>
      </c>
      <c r="X116">
        <v>0</v>
      </c>
      <c r="Y116" t="str">
        <f t="shared" si="22"/>
        <v>RL638PKA</v>
      </c>
      <c r="Z116" t="str">
        <f t="shared" si="23"/>
        <v>12/UR18650A</v>
      </c>
      <c r="AA116">
        <f t="shared" si="24"/>
        <v>1.83</v>
      </c>
      <c r="AB116">
        <f t="shared" si="27"/>
        <v>78.900000000000006</v>
      </c>
      <c r="AC116">
        <f t="shared" si="25"/>
        <v>390</v>
      </c>
      <c r="AD116" t="str">
        <f t="shared" si="26"/>
        <v>66000-887PKA</v>
      </c>
      <c r="AG116" t="s">
        <v>80</v>
      </c>
      <c r="AH116">
        <v>24081</v>
      </c>
      <c r="AI116" s="1">
        <v>45617</v>
      </c>
    </row>
    <row r="117" spans="1:35" x14ac:dyDescent="0.25">
      <c r="A117" s="1">
        <v>45625</v>
      </c>
      <c r="B117" t="s">
        <v>592</v>
      </c>
      <c r="C117" t="s">
        <v>593</v>
      </c>
      <c r="D117" t="s">
        <v>594</v>
      </c>
      <c r="E117" s="1">
        <v>45674</v>
      </c>
      <c r="F117" t="s">
        <v>93</v>
      </c>
      <c r="G117" t="s">
        <v>595</v>
      </c>
      <c r="H117">
        <v>50</v>
      </c>
      <c r="I117" t="s">
        <v>214</v>
      </c>
      <c r="J117">
        <v>11</v>
      </c>
      <c r="K117">
        <v>1060135</v>
      </c>
      <c r="M117">
        <v>12</v>
      </c>
      <c r="N117">
        <v>10</v>
      </c>
      <c r="O117">
        <f t="shared" si="28"/>
        <v>0</v>
      </c>
      <c r="P117" t="s">
        <v>104</v>
      </c>
      <c r="Q117" t="s">
        <v>105</v>
      </c>
      <c r="W117">
        <v>1.23</v>
      </c>
      <c r="X117">
        <v>180</v>
      </c>
      <c r="Y117" t="str">
        <f t="shared" si="22"/>
        <v>CH605</v>
      </c>
      <c r="Z117" t="str">
        <f t="shared" si="23"/>
        <v>TSB004PCBR1</v>
      </c>
      <c r="AA117">
        <f t="shared" si="24"/>
        <v>4.05</v>
      </c>
      <c r="AB117">
        <f t="shared" si="27"/>
        <v>300.69</v>
      </c>
      <c r="AC117">
        <f t="shared" si="25"/>
        <v>562</v>
      </c>
      <c r="AD117" t="str">
        <f t="shared" si="26"/>
        <v>66003-605</v>
      </c>
      <c r="AG117" t="s">
        <v>80</v>
      </c>
      <c r="AH117">
        <v>65616</v>
      </c>
      <c r="AI117" s="1">
        <v>45616</v>
      </c>
    </row>
    <row r="118" spans="1:35" x14ac:dyDescent="0.25">
      <c r="A118" s="1">
        <v>45625</v>
      </c>
      <c r="B118" t="s">
        <v>596</v>
      </c>
      <c r="C118" t="s">
        <v>597</v>
      </c>
      <c r="D118" t="s">
        <v>598</v>
      </c>
      <c r="E118" s="1">
        <v>45672</v>
      </c>
      <c r="F118" t="s">
        <v>599</v>
      </c>
      <c r="G118" t="s">
        <v>600</v>
      </c>
      <c r="H118">
        <v>15</v>
      </c>
      <c r="I118" t="s">
        <v>601</v>
      </c>
      <c r="J118">
        <v>9.9766670000000008</v>
      </c>
      <c r="K118">
        <v>1060766</v>
      </c>
      <c r="M118">
        <v>11.1</v>
      </c>
      <c r="N118">
        <v>5</v>
      </c>
      <c r="O118">
        <f t="shared" si="28"/>
        <v>97.2</v>
      </c>
      <c r="P118" t="s">
        <v>602</v>
      </c>
      <c r="Q118" t="s">
        <v>42</v>
      </c>
      <c r="W118">
        <v>1.29</v>
      </c>
      <c r="X118">
        <v>116</v>
      </c>
      <c r="Y118" t="str">
        <f t="shared" si="22"/>
        <v>RL638PKB</v>
      </c>
      <c r="Z118" t="str">
        <f t="shared" si="23"/>
        <v>12/UR18650A</v>
      </c>
      <c r="AA118">
        <f t="shared" si="24"/>
        <v>1.36</v>
      </c>
      <c r="AB118">
        <f t="shared" si="27"/>
        <v>74.19</v>
      </c>
      <c r="AC118">
        <f t="shared" si="25"/>
        <v>350</v>
      </c>
      <c r="AD118" t="str">
        <f t="shared" si="26"/>
        <v>66000-887PKB</v>
      </c>
      <c r="AG118" t="s">
        <v>49</v>
      </c>
      <c r="AH118">
        <v>2976</v>
      </c>
      <c r="AI118" s="1">
        <v>45622</v>
      </c>
    </row>
    <row r="119" spans="1:35" x14ac:dyDescent="0.25">
      <c r="A119" s="1">
        <v>45625</v>
      </c>
      <c r="B119" t="s">
        <v>603</v>
      </c>
      <c r="C119" t="s">
        <v>604</v>
      </c>
      <c r="D119" t="s">
        <v>605</v>
      </c>
      <c r="E119" s="1">
        <v>45672</v>
      </c>
      <c r="F119" t="s">
        <v>599</v>
      </c>
      <c r="G119" t="s">
        <v>606</v>
      </c>
      <c r="H119">
        <v>15</v>
      </c>
      <c r="I119" t="s">
        <v>163</v>
      </c>
      <c r="J119">
        <v>38.133330000000001</v>
      </c>
      <c r="K119">
        <v>1060766</v>
      </c>
      <c r="O119">
        <f t="shared" si="28"/>
        <v>10.8</v>
      </c>
      <c r="W119">
        <v>0.11</v>
      </c>
      <c r="X119">
        <v>110</v>
      </c>
      <c r="Y119" t="str">
        <f t="shared" si="22"/>
        <v>N2171</v>
      </c>
      <c r="Z119" t="str">
        <f t="shared" si="23"/>
        <v>5/IT1800Cs</v>
      </c>
      <c r="AA119">
        <f t="shared" si="24"/>
        <v>0.25</v>
      </c>
      <c r="AB119">
        <f t="shared" si="27"/>
        <v>8.16</v>
      </c>
      <c r="AC119">
        <f t="shared" si="25"/>
        <v>38.200000000000003</v>
      </c>
      <c r="AD119" t="str">
        <f t="shared" si="26"/>
        <v>66003-340</v>
      </c>
      <c r="AG119" t="s">
        <v>49</v>
      </c>
      <c r="AH119">
        <v>2976</v>
      </c>
      <c r="AI119" s="1">
        <v>45622</v>
      </c>
    </row>
    <row r="120" spans="1:35" x14ac:dyDescent="0.25">
      <c r="A120" s="1">
        <v>45630</v>
      </c>
      <c r="B120" t="s">
        <v>607</v>
      </c>
      <c r="C120" t="s">
        <v>608</v>
      </c>
      <c r="D120" t="s">
        <v>609</v>
      </c>
      <c r="E120" s="1">
        <v>45667</v>
      </c>
      <c r="F120" t="s">
        <v>610</v>
      </c>
      <c r="G120" t="s">
        <v>611</v>
      </c>
      <c r="H120">
        <v>50</v>
      </c>
      <c r="I120" t="s">
        <v>40</v>
      </c>
      <c r="J120">
        <v>6.09</v>
      </c>
      <c r="K120">
        <v>1061599</v>
      </c>
      <c r="M120">
        <v>3.6</v>
      </c>
      <c r="N120">
        <v>4.9000000000000004</v>
      </c>
      <c r="O120">
        <f t="shared" si="28"/>
        <v>24</v>
      </c>
      <c r="P120" t="s">
        <v>612</v>
      </c>
      <c r="Q120" t="s">
        <v>62</v>
      </c>
      <c r="W120">
        <v>0.25</v>
      </c>
      <c r="X120">
        <v>30</v>
      </c>
      <c r="Y120" t="str">
        <f t="shared" si="22"/>
        <v>N2172</v>
      </c>
      <c r="Z120" t="str">
        <f t="shared" si="23"/>
        <v>5/ITL4000D</v>
      </c>
      <c r="AA120">
        <f t="shared" si="24"/>
        <v>0.25</v>
      </c>
      <c r="AB120">
        <f t="shared" si="27"/>
        <v>16.329999999999998</v>
      </c>
      <c r="AC120">
        <f t="shared" si="25"/>
        <v>65.5</v>
      </c>
      <c r="AD120" t="str">
        <f t="shared" si="26"/>
        <v>66003-341</v>
      </c>
      <c r="AG120" t="s">
        <v>43</v>
      </c>
      <c r="AH120">
        <v>2164</v>
      </c>
      <c r="AI120" s="1">
        <v>45629</v>
      </c>
    </row>
    <row r="121" spans="1:35" x14ac:dyDescent="0.25">
      <c r="A121" s="1">
        <v>45630</v>
      </c>
      <c r="B121" t="s">
        <v>613</v>
      </c>
      <c r="C121" t="s">
        <v>614</v>
      </c>
      <c r="D121" t="s">
        <v>615</v>
      </c>
      <c r="E121" s="1">
        <v>45667</v>
      </c>
      <c r="F121" t="s">
        <v>610</v>
      </c>
      <c r="G121" t="s">
        <v>616</v>
      </c>
      <c r="H121">
        <v>50</v>
      </c>
      <c r="I121" t="s">
        <v>271</v>
      </c>
      <c r="J121">
        <v>4.8099999999999996</v>
      </c>
      <c r="K121">
        <v>1061599</v>
      </c>
      <c r="M121">
        <v>3.6</v>
      </c>
      <c r="N121">
        <v>3.45</v>
      </c>
      <c r="O121">
        <f t="shared" si="28"/>
        <v>15.120000000000001</v>
      </c>
      <c r="P121" t="s">
        <v>612</v>
      </c>
      <c r="Q121" t="s">
        <v>62</v>
      </c>
      <c r="W121">
        <v>0.27</v>
      </c>
      <c r="X121">
        <v>23</v>
      </c>
      <c r="Y121" t="str">
        <f t="shared" si="22"/>
        <v>N2176</v>
      </c>
      <c r="Z121" t="str">
        <f t="shared" si="23"/>
        <v>7/IT1800Cs</v>
      </c>
      <c r="AA121">
        <f t="shared" si="24"/>
        <v>0.25</v>
      </c>
      <c r="AB121">
        <f t="shared" si="27"/>
        <v>11.26</v>
      </c>
      <c r="AC121">
        <f t="shared" si="25"/>
        <v>62</v>
      </c>
      <c r="AD121" t="str">
        <f t="shared" si="26"/>
        <v>66003-345</v>
      </c>
      <c r="AG121" t="s">
        <v>43</v>
      </c>
      <c r="AH121">
        <v>2164</v>
      </c>
      <c r="AI121" s="1">
        <v>45629</v>
      </c>
    </row>
    <row r="122" spans="1:35" x14ac:dyDescent="0.25">
      <c r="A122" s="1">
        <v>45630</v>
      </c>
      <c r="B122" t="s">
        <v>617</v>
      </c>
      <c r="C122" t="s">
        <v>508</v>
      </c>
      <c r="D122" t="s">
        <v>529</v>
      </c>
      <c r="E122" s="1">
        <v>45681</v>
      </c>
      <c r="F122" t="s">
        <v>530</v>
      </c>
      <c r="G122" t="s">
        <v>531</v>
      </c>
      <c r="H122">
        <v>200</v>
      </c>
      <c r="I122" t="s">
        <v>511</v>
      </c>
      <c r="J122">
        <v>32.24</v>
      </c>
      <c r="K122">
        <v>1061574</v>
      </c>
      <c r="M122">
        <v>8.4</v>
      </c>
      <c r="N122">
        <v>4.5</v>
      </c>
      <c r="O122">
        <f t="shared" si="28"/>
        <v>14.4</v>
      </c>
      <c r="P122" t="s">
        <v>104</v>
      </c>
      <c r="Q122" t="s">
        <v>512</v>
      </c>
      <c r="W122">
        <v>0.35</v>
      </c>
      <c r="X122">
        <v>56</v>
      </c>
      <c r="Y122" t="str">
        <f t="shared" si="22"/>
        <v>N2173</v>
      </c>
      <c r="Z122" t="str">
        <f t="shared" si="23"/>
        <v>3/ITL4000D</v>
      </c>
      <c r="AA122">
        <f t="shared" si="24"/>
        <v>0.25</v>
      </c>
      <c r="AB122">
        <f t="shared" si="27"/>
        <v>9.9700000000000006</v>
      </c>
      <c r="AC122">
        <f t="shared" si="25"/>
        <v>39.5</v>
      </c>
      <c r="AD122" t="str">
        <f t="shared" si="26"/>
        <v>66003-342</v>
      </c>
      <c r="AG122" t="s">
        <v>80</v>
      </c>
      <c r="AH122">
        <v>2906</v>
      </c>
      <c r="AI122" s="1">
        <v>45629</v>
      </c>
    </row>
    <row r="123" spans="1:35" x14ac:dyDescent="0.25">
      <c r="A123" s="1">
        <v>45631</v>
      </c>
      <c r="B123" t="s">
        <v>618</v>
      </c>
      <c r="C123" t="s">
        <v>619</v>
      </c>
      <c r="D123" t="s">
        <v>620</v>
      </c>
      <c r="E123" s="1">
        <v>45681</v>
      </c>
      <c r="F123" t="s">
        <v>621</v>
      </c>
      <c r="G123" t="s">
        <v>622</v>
      </c>
      <c r="H123">
        <v>50</v>
      </c>
      <c r="I123" t="s">
        <v>623</v>
      </c>
      <c r="J123">
        <v>9.9700000000000006</v>
      </c>
      <c r="K123">
        <v>1061610</v>
      </c>
      <c r="M123">
        <v>3.6</v>
      </c>
      <c r="N123">
        <v>4</v>
      </c>
      <c r="O123">
        <f t="shared" si="28"/>
        <v>24</v>
      </c>
      <c r="P123" t="s">
        <v>624</v>
      </c>
      <c r="Q123" t="s">
        <v>42</v>
      </c>
      <c r="W123">
        <v>0.25</v>
      </c>
      <c r="X123">
        <v>23.48</v>
      </c>
      <c r="Y123" t="str">
        <f t="shared" si="22"/>
        <v>N2174</v>
      </c>
      <c r="Z123" t="str">
        <f t="shared" si="23"/>
        <v>5/ITL4000D</v>
      </c>
      <c r="AA123">
        <f t="shared" si="24"/>
        <v>0.25</v>
      </c>
      <c r="AB123">
        <f t="shared" si="27"/>
        <v>16.2</v>
      </c>
      <c r="AC123">
        <f t="shared" si="25"/>
        <v>64.8</v>
      </c>
      <c r="AD123" t="str">
        <f t="shared" si="26"/>
        <v>66003-343</v>
      </c>
      <c r="AG123" t="s">
        <v>396</v>
      </c>
      <c r="AH123">
        <v>35572</v>
      </c>
      <c r="AI123" s="1">
        <v>45629</v>
      </c>
    </row>
    <row r="124" spans="1:35" x14ac:dyDescent="0.25">
      <c r="A124" s="1">
        <v>45631</v>
      </c>
      <c r="B124" t="s">
        <v>625</v>
      </c>
      <c r="C124" t="s">
        <v>626</v>
      </c>
      <c r="D124" t="s">
        <v>627</v>
      </c>
      <c r="E124" s="1">
        <v>45667</v>
      </c>
      <c r="F124" t="s">
        <v>85</v>
      </c>
      <c r="G124" t="s">
        <v>628</v>
      </c>
      <c r="H124">
        <v>500</v>
      </c>
      <c r="I124" t="s">
        <v>194</v>
      </c>
      <c r="J124">
        <v>27.27</v>
      </c>
      <c r="K124">
        <v>1061658</v>
      </c>
      <c r="M124">
        <v>3.6</v>
      </c>
      <c r="N124">
        <v>16.75</v>
      </c>
      <c r="O124">
        <f t="shared" si="28"/>
        <v>18</v>
      </c>
      <c r="P124" t="s">
        <v>612</v>
      </c>
      <c r="Q124" t="s">
        <v>629</v>
      </c>
      <c r="W124">
        <v>0.39</v>
      </c>
      <c r="X124">
        <v>50</v>
      </c>
      <c r="Y124" t="str">
        <f t="shared" si="22"/>
        <v>N289A</v>
      </c>
      <c r="Z124" t="str">
        <f t="shared" si="23"/>
        <v>6/HR-3UTHC</v>
      </c>
      <c r="AA124">
        <f t="shared" si="24"/>
        <v>0.37</v>
      </c>
      <c r="AB124">
        <f t="shared" si="27"/>
        <v>15.05</v>
      </c>
      <c r="AC124">
        <f t="shared" si="25"/>
        <v>76</v>
      </c>
      <c r="AD124" t="str">
        <f t="shared" si="26"/>
        <v>67001-392A</v>
      </c>
      <c r="AG124" t="s">
        <v>80</v>
      </c>
      <c r="AH124">
        <v>24081</v>
      </c>
      <c r="AI124" s="1">
        <v>45630</v>
      </c>
    </row>
    <row r="125" spans="1:35" x14ac:dyDescent="0.25">
      <c r="A125" s="1">
        <v>45631</v>
      </c>
      <c r="B125" t="s">
        <v>630</v>
      </c>
      <c r="C125" t="s">
        <v>631</v>
      </c>
      <c r="D125" t="s">
        <v>632</v>
      </c>
      <c r="E125" s="1">
        <v>45684</v>
      </c>
      <c r="F125" t="s">
        <v>555</v>
      </c>
      <c r="G125" t="s">
        <v>633</v>
      </c>
      <c r="H125">
        <v>18</v>
      </c>
      <c r="I125" t="s">
        <v>148</v>
      </c>
      <c r="J125">
        <v>78.900000000000006</v>
      </c>
      <c r="K125">
        <v>1061854</v>
      </c>
      <c r="M125">
        <v>21.6</v>
      </c>
      <c r="N125">
        <v>4.5</v>
      </c>
      <c r="O125">
        <f t="shared" si="28"/>
        <v>8.64</v>
      </c>
      <c r="P125" t="s">
        <v>612</v>
      </c>
      <c r="Q125" t="s">
        <v>521</v>
      </c>
      <c r="W125">
        <v>1.83</v>
      </c>
      <c r="X125">
        <v>390</v>
      </c>
      <c r="Y125" t="str">
        <f t="shared" si="22"/>
        <v>N2175</v>
      </c>
      <c r="Z125" t="str">
        <f t="shared" si="23"/>
        <v>4/IT1800Cs</v>
      </c>
      <c r="AA125">
        <f t="shared" si="24"/>
        <v>0.5</v>
      </c>
      <c r="AB125">
        <f t="shared" si="27"/>
        <v>6.61</v>
      </c>
      <c r="AC125">
        <f t="shared" si="25"/>
        <v>33.200000000000003</v>
      </c>
      <c r="AD125" t="str">
        <f t="shared" si="26"/>
        <v>66003-344</v>
      </c>
      <c r="AG125" t="s">
        <v>54</v>
      </c>
      <c r="AH125">
        <v>25091</v>
      </c>
      <c r="AI125" s="1">
        <v>45631</v>
      </c>
    </row>
    <row r="126" spans="1:35" x14ac:dyDescent="0.25">
      <c r="A126" s="1">
        <v>45631</v>
      </c>
      <c r="B126" t="s">
        <v>634</v>
      </c>
      <c r="C126" t="s">
        <v>553</v>
      </c>
      <c r="D126" t="s">
        <v>554</v>
      </c>
      <c r="E126" s="1">
        <v>45684</v>
      </c>
      <c r="F126" t="s">
        <v>555</v>
      </c>
      <c r="G126" t="s">
        <v>556</v>
      </c>
      <c r="H126">
        <v>6</v>
      </c>
      <c r="I126" t="s">
        <v>162</v>
      </c>
      <c r="J126">
        <v>300.69</v>
      </c>
      <c r="K126">
        <v>1061854</v>
      </c>
      <c r="O126">
        <f t="shared" si="28"/>
        <v>19.200000000000003</v>
      </c>
      <c r="W126">
        <v>4.05</v>
      </c>
      <c r="X126">
        <v>562</v>
      </c>
      <c r="Y126" t="str">
        <f t="shared" si="22"/>
        <v>N2157</v>
      </c>
      <c r="Z126" t="str">
        <f t="shared" si="23"/>
        <v>10/IT1600Cs</v>
      </c>
      <c r="AA126">
        <f t="shared" si="24"/>
        <v>1.41</v>
      </c>
      <c r="AB126">
        <f t="shared" si="27"/>
        <v>12.56</v>
      </c>
      <c r="AC126">
        <f t="shared" si="25"/>
        <v>75</v>
      </c>
      <c r="AD126" t="str">
        <f t="shared" si="26"/>
        <v>66003-325</v>
      </c>
      <c r="AG126" t="s">
        <v>54</v>
      </c>
      <c r="AH126">
        <v>25091</v>
      </c>
      <c r="AI126" s="1">
        <v>45631</v>
      </c>
    </row>
    <row r="127" spans="1:35" x14ac:dyDescent="0.25">
      <c r="A127" s="1">
        <v>45631</v>
      </c>
      <c r="B127" t="s">
        <v>635</v>
      </c>
      <c r="C127" t="s">
        <v>631</v>
      </c>
      <c r="D127" t="s">
        <v>636</v>
      </c>
      <c r="E127" s="1">
        <v>45684</v>
      </c>
      <c r="F127" t="s">
        <v>555</v>
      </c>
      <c r="G127" t="s">
        <v>637</v>
      </c>
      <c r="H127">
        <v>18</v>
      </c>
      <c r="I127" t="s">
        <v>148</v>
      </c>
      <c r="J127">
        <v>74.19</v>
      </c>
      <c r="K127">
        <v>1061854</v>
      </c>
      <c r="M127">
        <v>21.6</v>
      </c>
      <c r="N127">
        <v>4.5</v>
      </c>
      <c r="O127">
        <f t="shared" si="28"/>
        <v>36.180000000000007</v>
      </c>
      <c r="P127" t="s">
        <v>612</v>
      </c>
      <c r="Q127" t="s">
        <v>521</v>
      </c>
      <c r="W127">
        <v>1.36</v>
      </c>
      <c r="X127">
        <v>350</v>
      </c>
      <c r="Y127" t="str">
        <f t="shared" si="22"/>
        <v>RECELL 381</v>
      </c>
      <c r="Z127" t="str">
        <f t="shared" si="23"/>
        <v>3/NCR18650BF</v>
      </c>
      <c r="AA127">
        <f t="shared" si="24"/>
        <v>1.1200000000000001</v>
      </c>
      <c r="AB127">
        <f t="shared" si="27"/>
        <v>15.31</v>
      </c>
      <c r="AC127">
        <f t="shared" si="25"/>
        <v>80.39</v>
      </c>
      <c r="AD127" t="str">
        <f t="shared" si="26"/>
        <v>22000-535F</v>
      </c>
      <c r="AG127" t="s">
        <v>54</v>
      </c>
      <c r="AH127">
        <v>25091</v>
      </c>
      <c r="AI127" s="1">
        <v>45631</v>
      </c>
    </row>
    <row r="128" spans="1:35" x14ac:dyDescent="0.25">
      <c r="A128" s="1">
        <v>45632</v>
      </c>
      <c r="B128" t="s">
        <v>638</v>
      </c>
      <c r="C128" t="s">
        <v>639</v>
      </c>
      <c r="D128" t="s">
        <v>640</v>
      </c>
      <c r="E128" s="1">
        <v>45716</v>
      </c>
      <c r="F128" t="s">
        <v>621</v>
      </c>
      <c r="G128" t="s">
        <v>641</v>
      </c>
      <c r="H128">
        <v>50</v>
      </c>
      <c r="I128" t="s">
        <v>642</v>
      </c>
      <c r="J128">
        <v>8.16</v>
      </c>
      <c r="K128">
        <v>1061998</v>
      </c>
      <c r="M128">
        <v>6</v>
      </c>
      <c r="N128">
        <v>1.8</v>
      </c>
      <c r="O128">
        <f t="shared" si="28"/>
        <v>75.599999999999994</v>
      </c>
      <c r="P128" t="s">
        <v>624</v>
      </c>
      <c r="Q128" t="s">
        <v>259</v>
      </c>
      <c r="W128">
        <v>0.25</v>
      </c>
      <c r="X128">
        <v>38.200000000000003</v>
      </c>
      <c r="Y128" t="str">
        <f t="shared" si="22"/>
        <v>RECELL709</v>
      </c>
      <c r="Z128" t="str">
        <f t="shared" si="23"/>
        <v>7/INR18650-30Q</v>
      </c>
      <c r="AA128">
        <f t="shared" si="24"/>
        <v>1.67</v>
      </c>
      <c r="AB128">
        <f t="shared" si="27"/>
        <v>29.22</v>
      </c>
      <c r="AC128">
        <f t="shared" si="25"/>
        <v>128.59</v>
      </c>
      <c r="AD128" t="str">
        <f t="shared" si="26"/>
        <v>22000-999C</v>
      </c>
      <c r="AG128" t="s">
        <v>396</v>
      </c>
      <c r="AH128">
        <v>35572</v>
      </c>
      <c r="AI128" s="1">
        <v>45632</v>
      </c>
    </row>
    <row r="129" spans="1:35" x14ac:dyDescent="0.25">
      <c r="A129" s="1">
        <v>45632</v>
      </c>
      <c r="B129" t="s">
        <v>643</v>
      </c>
      <c r="C129" t="s">
        <v>644</v>
      </c>
      <c r="D129" t="s">
        <v>645</v>
      </c>
      <c r="E129" s="1">
        <v>45716</v>
      </c>
      <c r="F129" t="s">
        <v>621</v>
      </c>
      <c r="G129" t="s">
        <v>646</v>
      </c>
      <c r="H129">
        <v>50</v>
      </c>
      <c r="I129" t="s">
        <v>623</v>
      </c>
      <c r="J129">
        <v>16.329999999999998</v>
      </c>
      <c r="K129">
        <v>1061998</v>
      </c>
      <c r="M129">
        <v>6</v>
      </c>
      <c r="N129">
        <v>4</v>
      </c>
      <c r="O129">
        <f t="shared" si="28"/>
        <v>120.9</v>
      </c>
      <c r="P129" t="s">
        <v>624</v>
      </c>
      <c r="Q129" t="s">
        <v>259</v>
      </c>
      <c r="W129">
        <v>0.25</v>
      </c>
      <c r="X129">
        <v>65.5</v>
      </c>
      <c r="Y129" t="str">
        <f t="shared" si="22"/>
        <v>DH33</v>
      </c>
      <c r="Z129" t="str">
        <f t="shared" si="23"/>
        <v>5/3B5100-FF</v>
      </c>
      <c r="AA129">
        <f t="shared" si="24"/>
        <v>2.41</v>
      </c>
      <c r="AB129">
        <f t="shared" si="27"/>
        <v>385.3</v>
      </c>
      <c r="AC129">
        <f t="shared" si="25"/>
        <v>610</v>
      </c>
      <c r="AD129" t="str">
        <f t="shared" si="26"/>
        <v>66000-798</v>
      </c>
      <c r="AG129" t="s">
        <v>396</v>
      </c>
      <c r="AH129">
        <v>35572</v>
      </c>
      <c r="AI129" s="1">
        <v>45632</v>
      </c>
    </row>
    <row r="130" spans="1:35" x14ac:dyDescent="0.25">
      <c r="A130" s="1">
        <v>45632</v>
      </c>
      <c r="B130" t="s">
        <v>647</v>
      </c>
      <c r="C130" t="s">
        <v>648</v>
      </c>
      <c r="D130" t="s">
        <v>649</v>
      </c>
      <c r="E130" s="1">
        <v>45716</v>
      </c>
      <c r="F130" t="s">
        <v>621</v>
      </c>
      <c r="G130" t="s">
        <v>650</v>
      </c>
      <c r="H130">
        <v>50</v>
      </c>
      <c r="I130" t="s">
        <v>642</v>
      </c>
      <c r="J130">
        <v>11.26</v>
      </c>
      <c r="K130">
        <v>1061998</v>
      </c>
      <c r="M130">
        <v>8.4</v>
      </c>
      <c r="N130">
        <v>1.8</v>
      </c>
      <c r="O130">
        <f t="shared" si="28"/>
        <v>22.799999999999997</v>
      </c>
      <c r="P130" t="s">
        <v>624</v>
      </c>
      <c r="Q130" t="s">
        <v>512</v>
      </c>
      <c r="W130">
        <v>0.25</v>
      </c>
      <c r="X130">
        <v>62</v>
      </c>
      <c r="Y130" t="str">
        <f t="shared" ref="Y130:Y161" si="29">D139</f>
        <v>N393</v>
      </c>
      <c r="Z130" t="str">
        <f t="shared" ref="Z130:Z161" si="30">C139</f>
        <v>10/NC-1900SCR</v>
      </c>
      <c r="AA130">
        <f t="shared" ref="AA130:AA161" si="31">W139</f>
        <v>0.25</v>
      </c>
      <c r="AB130">
        <f t="shared" si="27"/>
        <v>25.58</v>
      </c>
      <c r="AC130">
        <f t="shared" ref="AC130:AC161" si="32">X139</f>
        <v>75</v>
      </c>
      <c r="AD130" t="str">
        <f t="shared" ref="AD130:AD161" si="33">G139</f>
        <v>66000-372</v>
      </c>
      <c r="AG130" t="s">
        <v>396</v>
      </c>
      <c r="AH130">
        <v>35572</v>
      </c>
      <c r="AI130" s="1">
        <v>45632</v>
      </c>
    </row>
    <row r="131" spans="1:35" x14ac:dyDescent="0.25">
      <c r="A131" s="1">
        <v>45632</v>
      </c>
      <c r="B131" t="s">
        <v>651</v>
      </c>
      <c r="C131" t="s">
        <v>619</v>
      </c>
      <c r="D131" t="s">
        <v>652</v>
      </c>
      <c r="E131" s="1">
        <v>45716</v>
      </c>
      <c r="F131" t="s">
        <v>621</v>
      </c>
      <c r="G131" t="s">
        <v>653</v>
      </c>
      <c r="H131">
        <v>50</v>
      </c>
      <c r="I131" t="s">
        <v>623</v>
      </c>
      <c r="J131">
        <v>9.9700000000000006</v>
      </c>
      <c r="K131">
        <v>1061998</v>
      </c>
      <c r="M131">
        <v>3.6</v>
      </c>
      <c r="N131">
        <v>4</v>
      </c>
      <c r="O131">
        <f t="shared" si="28"/>
        <v>0</v>
      </c>
      <c r="P131" t="s">
        <v>624</v>
      </c>
      <c r="Q131" t="s">
        <v>42</v>
      </c>
      <c r="W131">
        <v>0.25</v>
      </c>
      <c r="X131">
        <v>39.5</v>
      </c>
      <c r="Y131" t="str">
        <f t="shared" si="29"/>
        <v>CH584</v>
      </c>
      <c r="Z131" t="str">
        <f t="shared" si="30"/>
        <v>CH1-MH0707</v>
      </c>
      <c r="AA131">
        <f t="shared" si="31"/>
        <v>1.1000000000000001</v>
      </c>
      <c r="AB131">
        <f t="shared" si="27"/>
        <v>39.090000000000003</v>
      </c>
      <c r="AC131">
        <f t="shared" si="32"/>
        <v>116.54</v>
      </c>
      <c r="AD131" t="str">
        <f t="shared" si="33"/>
        <v>20006-473MH0707</v>
      </c>
      <c r="AG131" t="s">
        <v>396</v>
      </c>
      <c r="AH131">
        <v>35572</v>
      </c>
      <c r="AI131" s="1">
        <v>45632</v>
      </c>
    </row>
    <row r="132" spans="1:35" x14ac:dyDescent="0.25">
      <c r="A132" s="1">
        <v>45632</v>
      </c>
      <c r="B132" t="s">
        <v>654</v>
      </c>
      <c r="C132" t="s">
        <v>644</v>
      </c>
      <c r="D132" t="s">
        <v>655</v>
      </c>
      <c r="E132" s="1">
        <v>45716</v>
      </c>
      <c r="F132" t="s">
        <v>621</v>
      </c>
      <c r="G132" t="s">
        <v>656</v>
      </c>
      <c r="H132">
        <v>50</v>
      </c>
      <c r="I132" t="s">
        <v>623</v>
      </c>
      <c r="J132">
        <v>16.2</v>
      </c>
      <c r="K132">
        <v>1061998</v>
      </c>
      <c r="M132">
        <v>6</v>
      </c>
      <c r="N132">
        <v>4</v>
      </c>
      <c r="O132">
        <f t="shared" si="28"/>
        <v>72</v>
      </c>
      <c r="P132" t="s">
        <v>624</v>
      </c>
      <c r="Q132" t="s">
        <v>259</v>
      </c>
      <c r="W132">
        <v>0.25</v>
      </c>
      <c r="X132">
        <v>64.8</v>
      </c>
      <c r="Y132" t="str">
        <f t="shared" si="29"/>
        <v>RL1902</v>
      </c>
      <c r="Z132" t="str">
        <f t="shared" si="30"/>
        <v>4/INR21700-50G</v>
      </c>
      <c r="AA132">
        <f t="shared" si="31"/>
        <v>0.5</v>
      </c>
      <c r="AB132">
        <f t="shared" si="27"/>
        <v>23.52</v>
      </c>
      <c r="AC132">
        <f t="shared" si="32"/>
        <v>135</v>
      </c>
      <c r="AD132" t="str">
        <f t="shared" si="33"/>
        <v>66003-354</v>
      </c>
      <c r="AG132" t="s">
        <v>396</v>
      </c>
      <c r="AH132">
        <v>35572</v>
      </c>
      <c r="AI132" s="1">
        <v>45632</v>
      </c>
    </row>
    <row r="133" spans="1:35" x14ac:dyDescent="0.25">
      <c r="A133" s="1">
        <v>45635</v>
      </c>
      <c r="B133" t="s">
        <v>657</v>
      </c>
      <c r="C133" t="s">
        <v>658</v>
      </c>
      <c r="D133" t="s">
        <v>659</v>
      </c>
      <c r="E133" s="1">
        <v>45672</v>
      </c>
      <c r="F133" t="s">
        <v>314</v>
      </c>
      <c r="G133" t="s">
        <v>660</v>
      </c>
      <c r="H133">
        <v>12</v>
      </c>
      <c r="I133" t="s">
        <v>487</v>
      </c>
      <c r="J133">
        <v>15.05</v>
      </c>
      <c r="K133">
        <v>1062057</v>
      </c>
      <c r="M133">
        <v>7.2</v>
      </c>
      <c r="N133">
        <v>2.5</v>
      </c>
      <c r="O133">
        <f t="shared" si="28"/>
        <v>55.199999999999996</v>
      </c>
      <c r="P133" t="s">
        <v>104</v>
      </c>
      <c r="Q133" t="s">
        <v>495</v>
      </c>
      <c r="W133">
        <v>0.37</v>
      </c>
      <c r="X133">
        <v>76</v>
      </c>
      <c r="Y133" t="str">
        <f t="shared" si="29"/>
        <v>S129</v>
      </c>
      <c r="Z133" t="str">
        <f t="shared" si="30"/>
        <v>2/12SB2.3P</v>
      </c>
      <c r="AA133">
        <f t="shared" si="31"/>
        <v>0.59</v>
      </c>
      <c r="AB133">
        <f t="shared" si="27"/>
        <v>17.05</v>
      </c>
      <c r="AC133">
        <f t="shared" si="32"/>
        <v>42</v>
      </c>
      <c r="AD133" t="str">
        <f t="shared" si="33"/>
        <v>67001-883</v>
      </c>
      <c r="AG133" t="s">
        <v>661</v>
      </c>
      <c r="AH133">
        <v>27233</v>
      </c>
      <c r="AI133" s="1">
        <v>45632</v>
      </c>
    </row>
    <row r="134" spans="1:35" x14ac:dyDescent="0.25">
      <c r="A134" s="1">
        <v>45636</v>
      </c>
      <c r="B134" t="s">
        <v>662</v>
      </c>
      <c r="C134" t="s">
        <v>663</v>
      </c>
      <c r="D134" t="s">
        <v>664</v>
      </c>
      <c r="E134" s="1">
        <v>45709</v>
      </c>
      <c r="F134" t="s">
        <v>621</v>
      </c>
      <c r="G134" t="s">
        <v>665</v>
      </c>
      <c r="H134">
        <v>50</v>
      </c>
      <c r="I134" t="s">
        <v>642</v>
      </c>
      <c r="J134">
        <v>6.61</v>
      </c>
      <c r="K134">
        <v>1062199</v>
      </c>
      <c r="M134">
        <v>4.8</v>
      </c>
      <c r="N134">
        <v>1.8</v>
      </c>
      <c r="O134">
        <f t="shared" si="28"/>
        <v>4.32</v>
      </c>
      <c r="P134" t="s">
        <v>624</v>
      </c>
      <c r="Q134" t="s">
        <v>221</v>
      </c>
      <c r="W134">
        <v>0.5</v>
      </c>
      <c r="X134">
        <v>33.200000000000003</v>
      </c>
      <c r="Y134" t="str">
        <f t="shared" si="29"/>
        <v>L687</v>
      </c>
      <c r="Z134" t="str">
        <f t="shared" si="30"/>
        <v>1/2AA</v>
      </c>
      <c r="AA134">
        <f t="shared" si="31"/>
        <v>0.04</v>
      </c>
      <c r="AB134">
        <f t="shared" si="27"/>
        <v>3.18</v>
      </c>
      <c r="AC134">
        <f t="shared" si="32"/>
        <v>6.19</v>
      </c>
      <c r="AD134" t="str">
        <f t="shared" si="33"/>
        <v>33003-050CLG</v>
      </c>
      <c r="AG134" t="s">
        <v>396</v>
      </c>
      <c r="AH134">
        <v>35572</v>
      </c>
      <c r="AI134" s="1">
        <v>45635</v>
      </c>
    </row>
    <row r="135" spans="1:35" x14ac:dyDescent="0.25">
      <c r="A135" s="1">
        <v>45637</v>
      </c>
      <c r="B135" t="s">
        <v>666</v>
      </c>
      <c r="C135" t="s">
        <v>667</v>
      </c>
      <c r="D135" t="s">
        <v>668</v>
      </c>
      <c r="E135" s="1">
        <v>45677</v>
      </c>
      <c r="F135" t="s">
        <v>669</v>
      </c>
      <c r="G135" t="s">
        <v>670</v>
      </c>
      <c r="H135">
        <v>5</v>
      </c>
      <c r="I135" t="s">
        <v>671</v>
      </c>
      <c r="J135">
        <v>12.56</v>
      </c>
      <c r="K135">
        <v>1062240</v>
      </c>
      <c r="M135">
        <v>12</v>
      </c>
      <c r="N135">
        <v>1.6</v>
      </c>
      <c r="O135">
        <f t="shared" si="28"/>
        <v>37.800000000000004</v>
      </c>
      <c r="P135" t="s">
        <v>624</v>
      </c>
      <c r="Q135" t="s">
        <v>105</v>
      </c>
      <c r="W135">
        <v>1.41</v>
      </c>
      <c r="X135">
        <v>75</v>
      </c>
      <c r="Y135" t="str">
        <f t="shared" si="29"/>
        <v>N1387A</v>
      </c>
      <c r="Z135" t="str">
        <f t="shared" si="30"/>
        <v>7/MH-C4500HT</v>
      </c>
      <c r="AA135">
        <f t="shared" si="31"/>
        <v>0.78</v>
      </c>
      <c r="AB135">
        <f t="shared" si="27"/>
        <v>32.19</v>
      </c>
      <c r="AC135">
        <f t="shared" si="32"/>
        <v>75</v>
      </c>
      <c r="AD135" t="str">
        <f t="shared" si="33"/>
        <v>67001-425</v>
      </c>
      <c r="AG135" t="s">
        <v>396</v>
      </c>
      <c r="AH135">
        <v>3066</v>
      </c>
      <c r="AI135" s="1">
        <v>45635</v>
      </c>
    </row>
    <row r="136" spans="1:35" x14ac:dyDescent="0.25">
      <c r="A136" s="1">
        <v>45637</v>
      </c>
      <c r="B136" t="s">
        <v>672</v>
      </c>
      <c r="C136" t="s">
        <v>387</v>
      </c>
      <c r="D136" t="s">
        <v>673</v>
      </c>
      <c r="E136" s="1">
        <v>45679</v>
      </c>
      <c r="F136" t="s">
        <v>674</v>
      </c>
      <c r="G136" t="s">
        <v>453</v>
      </c>
      <c r="H136">
        <v>1</v>
      </c>
      <c r="I136" t="s">
        <v>194</v>
      </c>
      <c r="J136">
        <v>15.31</v>
      </c>
      <c r="K136">
        <v>1062497</v>
      </c>
      <c r="M136">
        <v>10.8</v>
      </c>
      <c r="N136">
        <v>3.35</v>
      </c>
      <c r="O136">
        <f t="shared" si="28"/>
        <v>2086.56</v>
      </c>
      <c r="P136" t="s">
        <v>612</v>
      </c>
      <c r="Q136" t="s">
        <v>42</v>
      </c>
      <c r="W136">
        <v>1.1200000000000001</v>
      </c>
      <c r="X136">
        <v>80.39</v>
      </c>
      <c r="Y136" t="str">
        <f t="shared" si="29"/>
        <v>RL1247A</v>
      </c>
      <c r="Z136" t="str">
        <f t="shared" si="30"/>
        <v>168/NCR18650GA</v>
      </c>
      <c r="AA136">
        <f t="shared" si="31"/>
        <v>2</v>
      </c>
      <c r="AB136">
        <f t="shared" ref="AB136:AB167" si="34">J145</f>
        <v>747.33</v>
      </c>
      <c r="AC136">
        <f t="shared" si="32"/>
        <v>3200</v>
      </c>
      <c r="AD136" t="str">
        <f t="shared" si="33"/>
        <v>67001-733A</v>
      </c>
      <c r="AG136" t="s">
        <v>396</v>
      </c>
      <c r="AH136" t="s">
        <v>675</v>
      </c>
      <c r="AI136" s="1">
        <v>45637</v>
      </c>
    </row>
    <row r="137" spans="1:35" x14ac:dyDescent="0.25">
      <c r="A137" s="1">
        <v>45638</v>
      </c>
      <c r="B137" t="s">
        <v>676</v>
      </c>
      <c r="C137" t="s">
        <v>677</v>
      </c>
      <c r="D137" t="s">
        <v>678</v>
      </c>
      <c r="E137" s="1">
        <v>45679</v>
      </c>
      <c r="F137" t="s">
        <v>114</v>
      </c>
      <c r="G137" t="s">
        <v>679</v>
      </c>
      <c r="H137">
        <v>1</v>
      </c>
      <c r="I137" t="s">
        <v>461</v>
      </c>
      <c r="J137">
        <v>29.22</v>
      </c>
      <c r="K137">
        <v>1062548</v>
      </c>
      <c r="M137">
        <v>25.2</v>
      </c>
      <c r="N137">
        <v>3</v>
      </c>
      <c r="O137">
        <f t="shared" si="28"/>
        <v>21.6</v>
      </c>
      <c r="P137" t="s">
        <v>612</v>
      </c>
      <c r="Q137" t="s">
        <v>512</v>
      </c>
      <c r="W137">
        <v>1.67</v>
      </c>
      <c r="X137">
        <v>128.59</v>
      </c>
      <c r="Y137" t="str">
        <f t="shared" si="29"/>
        <v>N405</v>
      </c>
      <c r="Z137" t="str">
        <f t="shared" si="30"/>
        <v>6/N3000CR</v>
      </c>
      <c r="AA137">
        <f t="shared" si="31"/>
        <v>0.27</v>
      </c>
      <c r="AB137">
        <f t="shared" si="34"/>
        <v>24.04</v>
      </c>
      <c r="AC137">
        <f t="shared" si="32"/>
        <v>75.599999999999994</v>
      </c>
      <c r="AD137" t="str">
        <f t="shared" si="33"/>
        <v>30003-856AA</v>
      </c>
      <c r="AG137" t="s">
        <v>396</v>
      </c>
      <c r="AH137" t="s">
        <v>116</v>
      </c>
      <c r="AI137" s="1">
        <v>45637</v>
      </c>
    </row>
    <row r="138" spans="1:35" x14ac:dyDescent="0.25">
      <c r="A138" s="1">
        <v>45638</v>
      </c>
      <c r="B138" t="s">
        <v>680</v>
      </c>
      <c r="C138" t="s">
        <v>681</v>
      </c>
      <c r="D138" t="s">
        <v>262</v>
      </c>
      <c r="E138" s="1">
        <v>45688</v>
      </c>
      <c r="F138" t="s">
        <v>682</v>
      </c>
      <c r="G138" t="s">
        <v>263</v>
      </c>
      <c r="H138">
        <v>10</v>
      </c>
      <c r="I138" t="s">
        <v>264</v>
      </c>
      <c r="J138">
        <v>385.3</v>
      </c>
      <c r="K138">
        <v>1062474</v>
      </c>
      <c r="M138">
        <v>19.5</v>
      </c>
      <c r="N138">
        <v>6.2</v>
      </c>
      <c r="O138">
        <f t="shared" ref="O138:O169" si="35">N147*M147</f>
        <v>0</v>
      </c>
      <c r="P138" t="s">
        <v>515</v>
      </c>
      <c r="Q138" t="s">
        <v>259</v>
      </c>
      <c r="W138">
        <v>2.41</v>
      </c>
      <c r="X138">
        <v>610</v>
      </c>
      <c r="Y138" t="str">
        <f t="shared" si="29"/>
        <v>CH582</v>
      </c>
      <c r="Z138" t="str">
        <f t="shared" si="30"/>
        <v>CH1-MBM06</v>
      </c>
      <c r="AA138">
        <f t="shared" si="31"/>
        <v>3.51</v>
      </c>
      <c r="AB138">
        <f t="shared" si="34"/>
        <v>36.68</v>
      </c>
      <c r="AC138">
        <f t="shared" si="32"/>
        <v>116.54</v>
      </c>
      <c r="AD138" t="str">
        <f t="shared" si="33"/>
        <v>20006-473MBM06</v>
      </c>
      <c r="AG138" t="s">
        <v>80</v>
      </c>
      <c r="AH138">
        <v>67008</v>
      </c>
      <c r="AI138" s="1">
        <v>45637</v>
      </c>
    </row>
    <row r="139" spans="1:35" x14ac:dyDescent="0.25">
      <c r="A139" s="1">
        <v>45638</v>
      </c>
      <c r="B139" t="s">
        <v>683</v>
      </c>
      <c r="C139" t="s">
        <v>684</v>
      </c>
      <c r="D139" t="s">
        <v>685</v>
      </c>
      <c r="E139" s="1">
        <v>45687</v>
      </c>
      <c r="F139" t="s">
        <v>686</v>
      </c>
      <c r="G139" t="s">
        <v>687</v>
      </c>
      <c r="H139">
        <v>20</v>
      </c>
      <c r="I139" t="s">
        <v>688</v>
      </c>
      <c r="J139">
        <v>25.58</v>
      </c>
      <c r="K139">
        <v>1062652</v>
      </c>
      <c r="M139">
        <v>12</v>
      </c>
      <c r="N139">
        <v>1.9</v>
      </c>
      <c r="O139">
        <f t="shared" si="35"/>
        <v>19.2</v>
      </c>
      <c r="P139" t="s">
        <v>624</v>
      </c>
      <c r="Q139" t="s">
        <v>105</v>
      </c>
      <c r="W139">
        <v>0.25</v>
      </c>
      <c r="X139">
        <v>75</v>
      </c>
      <c r="Y139" t="str">
        <f t="shared" si="29"/>
        <v>N574</v>
      </c>
      <c r="Z139" t="str">
        <f t="shared" si="30"/>
        <v>4/ITL4000D</v>
      </c>
      <c r="AA139">
        <f t="shared" si="31"/>
        <v>0.25</v>
      </c>
      <c r="AB139">
        <f t="shared" si="34"/>
        <v>11.28</v>
      </c>
      <c r="AC139">
        <f t="shared" si="32"/>
        <v>26.16</v>
      </c>
      <c r="AD139" t="str">
        <f t="shared" si="33"/>
        <v>30004-354CLMSPD</v>
      </c>
      <c r="AG139" t="s">
        <v>80</v>
      </c>
      <c r="AH139">
        <v>20171</v>
      </c>
      <c r="AI139" s="1">
        <v>45638</v>
      </c>
    </row>
    <row r="140" spans="1:35" x14ac:dyDescent="0.25">
      <c r="A140" s="1">
        <v>45638</v>
      </c>
      <c r="B140" t="s">
        <v>689</v>
      </c>
      <c r="C140" t="s">
        <v>690</v>
      </c>
      <c r="D140" t="s">
        <v>691</v>
      </c>
      <c r="E140" s="1">
        <v>45638</v>
      </c>
      <c r="F140" t="s">
        <v>692</v>
      </c>
      <c r="G140" t="s">
        <v>693</v>
      </c>
      <c r="H140">
        <v>1</v>
      </c>
      <c r="I140" t="s">
        <v>583</v>
      </c>
      <c r="J140">
        <v>39.090000000000003</v>
      </c>
      <c r="K140">
        <v>1062701</v>
      </c>
      <c r="O140">
        <f t="shared" si="35"/>
        <v>0</v>
      </c>
      <c r="W140">
        <v>1.1000000000000001</v>
      </c>
      <c r="X140">
        <v>116.54</v>
      </c>
      <c r="Y140" t="str">
        <f t="shared" si="29"/>
        <v>CH664</v>
      </c>
      <c r="Z140" t="str">
        <f t="shared" si="30"/>
        <v>1/TSB-003APCB</v>
      </c>
      <c r="AA140">
        <f t="shared" si="31"/>
        <v>0.25</v>
      </c>
      <c r="AB140">
        <f t="shared" si="34"/>
        <v>66.36</v>
      </c>
      <c r="AC140">
        <f t="shared" si="32"/>
        <v>275</v>
      </c>
      <c r="AD140" t="str">
        <f t="shared" si="33"/>
        <v>66003-687</v>
      </c>
      <c r="AG140" t="s">
        <v>54</v>
      </c>
      <c r="AH140" t="s">
        <v>694</v>
      </c>
      <c r="AI140" s="1">
        <v>45638</v>
      </c>
    </row>
    <row r="141" spans="1:35" x14ac:dyDescent="0.25">
      <c r="A141" s="1">
        <v>45642</v>
      </c>
      <c r="B141" t="s">
        <v>695</v>
      </c>
      <c r="C141" t="s">
        <v>696</v>
      </c>
      <c r="D141" t="s">
        <v>697</v>
      </c>
      <c r="E141" s="1">
        <v>45644</v>
      </c>
      <c r="F141" t="s">
        <v>698</v>
      </c>
      <c r="G141" t="s">
        <v>699</v>
      </c>
      <c r="H141">
        <v>10</v>
      </c>
      <c r="I141" t="s">
        <v>700</v>
      </c>
      <c r="J141">
        <v>23.52</v>
      </c>
      <c r="K141">
        <v>1061108</v>
      </c>
      <c r="M141">
        <v>14.4</v>
      </c>
      <c r="N141">
        <v>5</v>
      </c>
      <c r="O141">
        <f t="shared" si="35"/>
        <v>0</v>
      </c>
      <c r="P141" t="s">
        <v>612</v>
      </c>
      <c r="Q141" t="s">
        <v>221</v>
      </c>
      <c r="W141">
        <v>0.5</v>
      </c>
      <c r="X141">
        <v>135</v>
      </c>
      <c r="Y141" t="str">
        <f t="shared" si="29"/>
        <v>CH552</v>
      </c>
      <c r="Z141" t="str">
        <f t="shared" si="30"/>
        <v>1/TSB-003PCB</v>
      </c>
      <c r="AA141">
        <f t="shared" si="31"/>
        <v>0.06</v>
      </c>
      <c r="AB141">
        <f t="shared" si="34"/>
        <v>38.130000000000003</v>
      </c>
      <c r="AC141">
        <f t="shared" si="32"/>
        <v>59</v>
      </c>
      <c r="AD141" t="str">
        <f t="shared" si="33"/>
        <v>66002-743</v>
      </c>
      <c r="AG141" t="s">
        <v>43</v>
      </c>
      <c r="AH141">
        <v>67190</v>
      </c>
      <c r="AI141" s="1">
        <v>45638</v>
      </c>
    </row>
    <row r="142" spans="1:35" x14ac:dyDescent="0.25">
      <c r="A142" s="1">
        <v>45642</v>
      </c>
      <c r="B142" t="s">
        <v>701</v>
      </c>
      <c r="C142" t="s">
        <v>702</v>
      </c>
      <c r="D142" t="s">
        <v>703</v>
      </c>
      <c r="E142" s="1">
        <v>45677</v>
      </c>
      <c r="F142" t="s">
        <v>704</v>
      </c>
      <c r="G142" t="s">
        <v>705</v>
      </c>
      <c r="H142">
        <v>40</v>
      </c>
      <c r="I142" t="s">
        <v>706</v>
      </c>
      <c r="J142">
        <v>17.05</v>
      </c>
      <c r="K142">
        <v>1062756</v>
      </c>
      <c r="M142">
        <v>24</v>
      </c>
      <c r="N142">
        <v>2.2999999999999998</v>
      </c>
      <c r="O142">
        <f t="shared" si="35"/>
        <v>0</v>
      </c>
      <c r="P142" t="s">
        <v>237</v>
      </c>
      <c r="Q142" t="s">
        <v>133</v>
      </c>
      <c r="W142">
        <v>0.59</v>
      </c>
      <c r="X142">
        <v>42</v>
      </c>
      <c r="Y142" t="str">
        <f t="shared" si="29"/>
        <v>AL97</v>
      </c>
      <c r="Z142" t="str">
        <f t="shared" si="30"/>
        <v>18/LR6XW</v>
      </c>
      <c r="AA142">
        <f t="shared" si="31"/>
        <v>0.86</v>
      </c>
      <c r="AB142">
        <f t="shared" si="34"/>
        <v>5.47</v>
      </c>
      <c r="AC142">
        <f t="shared" si="32"/>
        <v>67</v>
      </c>
      <c r="AD142" t="str">
        <f t="shared" si="33"/>
        <v>66000-313</v>
      </c>
      <c r="AG142" t="s">
        <v>80</v>
      </c>
      <c r="AH142">
        <v>2628</v>
      </c>
      <c r="AI142" s="1">
        <v>45638</v>
      </c>
    </row>
    <row r="143" spans="1:35" x14ac:dyDescent="0.25">
      <c r="A143" s="1">
        <v>45642</v>
      </c>
      <c r="B143" t="s">
        <v>707</v>
      </c>
      <c r="C143" t="s">
        <v>708</v>
      </c>
      <c r="D143" t="s">
        <v>709</v>
      </c>
      <c r="E143" s="1">
        <v>45677</v>
      </c>
      <c r="F143" t="s">
        <v>47</v>
      </c>
      <c r="G143" t="s">
        <v>710</v>
      </c>
      <c r="H143">
        <v>50</v>
      </c>
      <c r="I143" t="s">
        <v>711</v>
      </c>
      <c r="J143">
        <v>3.18</v>
      </c>
      <c r="K143">
        <v>1062870</v>
      </c>
      <c r="M143">
        <v>3.6</v>
      </c>
      <c r="N143">
        <v>1.2</v>
      </c>
      <c r="O143">
        <f t="shared" si="35"/>
        <v>211.20000000000002</v>
      </c>
      <c r="P143" t="s">
        <v>482</v>
      </c>
      <c r="Q143" t="s">
        <v>62</v>
      </c>
      <c r="W143">
        <v>0.04</v>
      </c>
      <c r="X143">
        <v>6.19</v>
      </c>
      <c r="Y143" t="str">
        <f t="shared" si="29"/>
        <v>RL1597A</v>
      </c>
      <c r="Z143" t="str">
        <f t="shared" si="30"/>
        <v>20/IFR26650-33A</v>
      </c>
      <c r="AA143">
        <f t="shared" si="31"/>
        <v>1</v>
      </c>
      <c r="AB143">
        <f t="shared" si="34"/>
        <v>78.7</v>
      </c>
      <c r="AC143">
        <f t="shared" si="32"/>
        <v>300</v>
      </c>
      <c r="AD143" t="str">
        <f t="shared" si="33"/>
        <v>66002-909A</v>
      </c>
      <c r="AG143" t="s">
        <v>54</v>
      </c>
      <c r="AH143">
        <v>24232</v>
      </c>
      <c r="AI143" s="1">
        <v>45638</v>
      </c>
    </row>
    <row r="144" spans="1:35" x14ac:dyDescent="0.25">
      <c r="A144" s="1">
        <v>45642</v>
      </c>
      <c r="B144" t="s">
        <v>712</v>
      </c>
      <c r="C144" t="s">
        <v>508</v>
      </c>
      <c r="D144" t="s">
        <v>509</v>
      </c>
      <c r="E144" s="1">
        <v>45681</v>
      </c>
      <c r="F144" t="s">
        <v>93</v>
      </c>
      <c r="G144" t="s">
        <v>510</v>
      </c>
      <c r="H144">
        <v>25</v>
      </c>
      <c r="I144" t="s">
        <v>511</v>
      </c>
      <c r="J144">
        <v>32.19</v>
      </c>
      <c r="K144">
        <v>1062884</v>
      </c>
      <c r="M144">
        <v>8.4</v>
      </c>
      <c r="N144">
        <v>4.5</v>
      </c>
      <c r="O144">
        <f t="shared" si="35"/>
        <v>72</v>
      </c>
      <c r="P144" t="s">
        <v>104</v>
      </c>
      <c r="Q144" t="s">
        <v>512</v>
      </c>
      <c r="W144">
        <v>0.78</v>
      </c>
      <c r="X144">
        <v>75</v>
      </c>
      <c r="Y144" t="str">
        <f t="shared" si="29"/>
        <v>RECELL554</v>
      </c>
      <c r="Z144" t="str">
        <f t="shared" si="30"/>
        <v>20/HHR-300SCPY06</v>
      </c>
      <c r="AA144">
        <f t="shared" si="31"/>
        <v>1.46</v>
      </c>
      <c r="AB144">
        <f t="shared" si="34"/>
        <v>87.72</v>
      </c>
      <c r="AC144">
        <f t="shared" si="32"/>
        <v>200</v>
      </c>
      <c r="AD144" t="str">
        <f t="shared" si="33"/>
        <v>66002-203</v>
      </c>
      <c r="AG144" t="s">
        <v>80</v>
      </c>
      <c r="AH144">
        <v>65616</v>
      </c>
      <c r="AI144" s="1">
        <v>45639</v>
      </c>
    </row>
    <row r="145" spans="1:35" x14ac:dyDescent="0.25">
      <c r="A145" s="1">
        <v>45643</v>
      </c>
      <c r="B145" t="s">
        <v>713</v>
      </c>
      <c r="C145" t="s">
        <v>714</v>
      </c>
      <c r="D145" t="s">
        <v>715</v>
      </c>
      <c r="E145" s="1">
        <v>45642</v>
      </c>
      <c r="F145" t="s">
        <v>716</v>
      </c>
      <c r="G145" t="s">
        <v>717</v>
      </c>
      <c r="H145">
        <v>1</v>
      </c>
      <c r="I145" t="s">
        <v>271</v>
      </c>
      <c r="J145">
        <v>747.33</v>
      </c>
      <c r="K145">
        <v>1063063</v>
      </c>
      <c r="M145">
        <v>25.2</v>
      </c>
      <c r="N145">
        <v>82.8</v>
      </c>
      <c r="O145">
        <f t="shared" si="35"/>
        <v>9.18</v>
      </c>
      <c r="P145" t="s">
        <v>612</v>
      </c>
      <c r="Q145" t="s">
        <v>718</v>
      </c>
      <c r="W145">
        <v>2</v>
      </c>
      <c r="X145">
        <v>3200</v>
      </c>
      <c r="Y145" t="str">
        <f t="shared" si="29"/>
        <v>N1876</v>
      </c>
      <c r="Z145" t="str">
        <f t="shared" si="30"/>
        <v>3/HR-3UTHC</v>
      </c>
      <c r="AA145">
        <f t="shared" si="31"/>
        <v>0.63</v>
      </c>
      <c r="AB145">
        <f t="shared" si="34"/>
        <v>8.2899999999999991</v>
      </c>
      <c r="AC145">
        <f t="shared" si="32"/>
        <v>40</v>
      </c>
      <c r="AD145" t="str">
        <f t="shared" si="33"/>
        <v>66002-147</v>
      </c>
      <c r="AG145" t="s">
        <v>43</v>
      </c>
      <c r="AH145">
        <v>2530</v>
      </c>
      <c r="AI145" s="1">
        <v>45642</v>
      </c>
    </row>
    <row r="146" spans="1:35" x14ac:dyDescent="0.25">
      <c r="A146" s="1">
        <v>45643</v>
      </c>
      <c r="B146" t="s">
        <v>719</v>
      </c>
      <c r="C146" t="s">
        <v>720</v>
      </c>
      <c r="D146" t="s">
        <v>721</v>
      </c>
      <c r="E146" s="1">
        <v>45684</v>
      </c>
      <c r="F146" t="s">
        <v>686</v>
      </c>
      <c r="G146" t="s">
        <v>722</v>
      </c>
      <c r="H146">
        <v>20</v>
      </c>
      <c r="I146" t="s">
        <v>723</v>
      </c>
      <c r="J146">
        <v>24.04</v>
      </c>
      <c r="K146">
        <v>1063082</v>
      </c>
      <c r="M146">
        <v>7.2</v>
      </c>
      <c r="N146">
        <v>3</v>
      </c>
      <c r="O146">
        <f t="shared" si="35"/>
        <v>321.3</v>
      </c>
      <c r="P146" t="s">
        <v>624</v>
      </c>
      <c r="Q146" t="s">
        <v>495</v>
      </c>
      <c r="W146">
        <v>0.27</v>
      </c>
      <c r="X146">
        <v>75.599999999999994</v>
      </c>
      <c r="Y146" t="str">
        <f t="shared" si="29"/>
        <v>RL1142A</v>
      </c>
      <c r="Z146" t="str">
        <f t="shared" si="30"/>
        <v>21/NCR20700B</v>
      </c>
      <c r="AA146">
        <f t="shared" si="31"/>
        <v>2</v>
      </c>
      <c r="AB146">
        <f t="shared" si="34"/>
        <v>141.81</v>
      </c>
      <c r="AC146">
        <f t="shared" si="32"/>
        <v>630</v>
      </c>
      <c r="AD146" t="str">
        <f t="shared" si="33"/>
        <v>66001-5360</v>
      </c>
      <c r="AG146" t="s">
        <v>80</v>
      </c>
      <c r="AH146">
        <v>20171</v>
      </c>
      <c r="AI146" s="1">
        <v>45642</v>
      </c>
    </row>
    <row r="147" spans="1:35" x14ac:dyDescent="0.25">
      <c r="A147" s="1">
        <v>45645</v>
      </c>
      <c r="B147" t="s">
        <v>724</v>
      </c>
      <c r="C147" t="s">
        <v>579</v>
      </c>
      <c r="D147" t="s">
        <v>580</v>
      </c>
      <c r="E147" s="1">
        <v>45684</v>
      </c>
      <c r="F147" t="s">
        <v>725</v>
      </c>
      <c r="G147" t="s">
        <v>582</v>
      </c>
      <c r="H147">
        <v>1</v>
      </c>
      <c r="I147" t="s">
        <v>583</v>
      </c>
      <c r="J147">
        <v>36.68</v>
      </c>
      <c r="K147">
        <v>1063143</v>
      </c>
      <c r="O147">
        <f t="shared" si="35"/>
        <v>28.8</v>
      </c>
      <c r="W147">
        <v>3.51</v>
      </c>
      <c r="X147">
        <v>116.54</v>
      </c>
      <c r="Y147" t="str">
        <f t="shared" si="29"/>
        <v>S112</v>
      </c>
      <c r="Z147" t="str">
        <f t="shared" si="30"/>
        <v>3/12SB0.8P</v>
      </c>
      <c r="AA147">
        <f t="shared" si="31"/>
        <v>1.83</v>
      </c>
      <c r="AB147">
        <f t="shared" si="34"/>
        <v>25.14</v>
      </c>
      <c r="AC147">
        <f t="shared" si="32"/>
        <v>80</v>
      </c>
      <c r="AD147" t="str">
        <f t="shared" si="33"/>
        <v>60000-930CRE</v>
      </c>
      <c r="AG147" t="s">
        <v>54</v>
      </c>
      <c r="AH147">
        <v>25000</v>
      </c>
      <c r="AI147" s="1">
        <v>45643</v>
      </c>
    </row>
    <row r="148" spans="1:35" x14ac:dyDescent="0.25">
      <c r="A148" s="1">
        <v>45645</v>
      </c>
      <c r="B148" t="s">
        <v>726</v>
      </c>
      <c r="C148" t="s">
        <v>727</v>
      </c>
      <c r="D148" t="s">
        <v>728</v>
      </c>
      <c r="E148" s="1">
        <v>45684</v>
      </c>
      <c r="F148" t="s">
        <v>47</v>
      </c>
      <c r="G148" t="s">
        <v>729</v>
      </c>
      <c r="H148">
        <v>11</v>
      </c>
      <c r="I148" t="s">
        <v>730</v>
      </c>
      <c r="J148">
        <v>11.28</v>
      </c>
      <c r="K148">
        <v>1063190</v>
      </c>
      <c r="M148">
        <v>4.8</v>
      </c>
      <c r="N148">
        <v>4</v>
      </c>
      <c r="O148" t="e">
        <f t="shared" si="35"/>
        <v>#VALUE!</v>
      </c>
      <c r="P148" t="s">
        <v>624</v>
      </c>
      <c r="Q148" t="s">
        <v>221</v>
      </c>
      <c r="W148">
        <v>0.25</v>
      </c>
      <c r="X148">
        <v>26.16</v>
      </c>
      <c r="Y148" t="str">
        <f t="shared" si="29"/>
        <v>S124</v>
      </c>
      <c r="Z148" t="str">
        <f t="shared" si="30"/>
        <v>6/12SB25WHR</v>
      </c>
      <c r="AA148">
        <f t="shared" si="31"/>
        <v>1.97</v>
      </c>
      <c r="AB148">
        <f t="shared" si="34"/>
        <v>83.18</v>
      </c>
      <c r="AC148">
        <f t="shared" si="32"/>
        <v>245</v>
      </c>
      <c r="AD148" t="str">
        <f t="shared" si="33"/>
        <v>66002-950</v>
      </c>
      <c r="AG148" t="s">
        <v>54</v>
      </c>
      <c r="AH148">
        <v>24232</v>
      </c>
      <c r="AI148" s="1">
        <v>45643</v>
      </c>
    </row>
    <row r="149" spans="1:35" x14ac:dyDescent="0.25">
      <c r="A149" s="1">
        <v>45645</v>
      </c>
      <c r="B149" t="s">
        <v>731</v>
      </c>
      <c r="C149" t="s">
        <v>732</v>
      </c>
      <c r="D149" t="s">
        <v>733</v>
      </c>
      <c r="E149" s="1">
        <v>45685</v>
      </c>
      <c r="F149" t="s">
        <v>346</v>
      </c>
      <c r="G149" t="s">
        <v>734</v>
      </c>
      <c r="H149">
        <v>1</v>
      </c>
      <c r="I149" t="s">
        <v>163</v>
      </c>
      <c r="J149">
        <v>66.36</v>
      </c>
      <c r="K149">
        <v>1063215</v>
      </c>
      <c r="O149">
        <f t="shared" si="35"/>
        <v>8.51</v>
      </c>
      <c r="W149">
        <v>0.25</v>
      </c>
      <c r="X149">
        <v>275</v>
      </c>
      <c r="Y149" t="str">
        <f t="shared" si="29"/>
        <v>RECELL543</v>
      </c>
      <c r="Z149" t="str">
        <f t="shared" si="30"/>
        <v>2/UF553450Z</v>
      </c>
      <c r="AA149">
        <f t="shared" si="31"/>
        <v>1.69</v>
      </c>
      <c r="AB149">
        <f t="shared" si="34"/>
        <v>9.49</v>
      </c>
      <c r="AC149">
        <f t="shared" si="32"/>
        <v>72.239999999999995</v>
      </c>
      <c r="AD149" t="str">
        <f t="shared" si="33"/>
        <v>22000-528K</v>
      </c>
      <c r="AG149" t="s">
        <v>49</v>
      </c>
      <c r="AH149" t="s">
        <v>735</v>
      </c>
      <c r="AI149" s="1">
        <v>45643</v>
      </c>
    </row>
    <row r="150" spans="1:35" x14ac:dyDescent="0.25">
      <c r="A150" s="1">
        <v>45645</v>
      </c>
      <c r="B150" t="s">
        <v>736</v>
      </c>
      <c r="C150" t="s">
        <v>737</v>
      </c>
      <c r="D150" t="s">
        <v>738</v>
      </c>
      <c r="E150" s="1">
        <v>45688</v>
      </c>
      <c r="F150" t="s">
        <v>739</v>
      </c>
      <c r="G150" t="s">
        <v>740</v>
      </c>
      <c r="H150">
        <v>25</v>
      </c>
      <c r="I150" t="s">
        <v>163</v>
      </c>
      <c r="J150">
        <v>38.130000000000003</v>
      </c>
      <c r="K150">
        <v>1063364</v>
      </c>
      <c r="O150">
        <f t="shared" si="35"/>
        <v>7.1999999999999993</v>
      </c>
      <c r="W150">
        <v>0.06</v>
      </c>
      <c r="X150">
        <v>59</v>
      </c>
      <c r="Y150" t="str">
        <f t="shared" si="29"/>
        <v>N1422</v>
      </c>
      <c r="Z150" t="str">
        <f t="shared" si="30"/>
        <v>4/MH-AA1500HT</v>
      </c>
      <c r="AA150">
        <f t="shared" si="31"/>
        <v>0.5</v>
      </c>
      <c r="AB150">
        <f t="shared" si="34"/>
        <v>6.79</v>
      </c>
      <c r="AC150">
        <f t="shared" si="32"/>
        <v>20.239999999999998</v>
      </c>
      <c r="AD150" t="str">
        <f t="shared" si="33"/>
        <v>59001-404EKT</v>
      </c>
      <c r="AG150" t="s">
        <v>80</v>
      </c>
      <c r="AH150" t="s">
        <v>741</v>
      </c>
      <c r="AI150" s="1">
        <v>45644</v>
      </c>
    </row>
    <row r="151" spans="1:35" x14ac:dyDescent="0.25">
      <c r="A151" s="1">
        <v>45645</v>
      </c>
      <c r="B151" t="s">
        <v>742</v>
      </c>
      <c r="C151" t="s">
        <v>743</v>
      </c>
      <c r="D151" t="s">
        <v>744</v>
      </c>
      <c r="E151" s="1">
        <v>45686</v>
      </c>
      <c r="F151" t="s">
        <v>745</v>
      </c>
      <c r="G151" t="s">
        <v>746</v>
      </c>
      <c r="H151">
        <v>6</v>
      </c>
      <c r="I151" t="s">
        <v>175</v>
      </c>
      <c r="J151">
        <v>5.47</v>
      </c>
      <c r="K151">
        <v>1063398</v>
      </c>
      <c r="M151">
        <v>13.5</v>
      </c>
      <c r="O151">
        <f t="shared" si="35"/>
        <v>0</v>
      </c>
      <c r="P151" t="s">
        <v>747</v>
      </c>
      <c r="Q151" t="s">
        <v>748</v>
      </c>
      <c r="W151">
        <v>0.86</v>
      </c>
      <c r="X151">
        <v>67</v>
      </c>
      <c r="Y151">
        <f t="shared" si="29"/>
        <v>0</v>
      </c>
      <c r="Z151">
        <f t="shared" si="30"/>
        <v>0</v>
      </c>
      <c r="AA151">
        <f t="shared" si="31"/>
        <v>0</v>
      </c>
      <c r="AB151">
        <f t="shared" si="34"/>
        <v>0</v>
      </c>
      <c r="AC151">
        <f t="shared" si="32"/>
        <v>0</v>
      </c>
      <c r="AD151">
        <f t="shared" si="33"/>
        <v>0</v>
      </c>
      <c r="AG151" t="s">
        <v>661</v>
      </c>
      <c r="AH151">
        <v>2673</v>
      </c>
      <c r="AI151" s="1">
        <v>45644</v>
      </c>
    </row>
    <row r="152" spans="1:35" x14ac:dyDescent="0.25">
      <c r="A152" s="1">
        <v>45645</v>
      </c>
      <c r="B152" t="s">
        <v>749</v>
      </c>
      <c r="C152" t="s">
        <v>750</v>
      </c>
      <c r="D152" t="s">
        <v>751</v>
      </c>
      <c r="E152" s="1">
        <v>45674</v>
      </c>
      <c r="F152" t="s">
        <v>752</v>
      </c>
      <c r="G152" t="s">
        <v>753</v>
      </c>
      <c r="H152">
        <v>5</v>
      </c>
      <c r="I152" t="s">
        <v>754</v>
      </c>
      <c r="J152">
        <v>78.7</v>
      </c>
      <c r="K152">
        <v>1063449</v>
      </c>
      <c r="M152">
        <v>12.8</v>
      </c>
      <c r="N152">
        <v>16.5</v>
      </c>
      <c r="O152">
        <f t="shared" si="35"/>
        <v>0</v>
      </c>
      <c r="P152" t="s">
        <v>132</v>
      </c>
      <c r="Q152" t="s">
        <v>755</v>
      </c>
      <c r="W152">
        <v>1</v>
      </c>
      <c r="X152">
        <v>300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4"/>
        <v>0</v>
      </c>
      <c r="AC152">
        <f t="shared" si="32"/>
        <v>0</v>
      </c>
      <c r="AD152">
        <f t="shared" si="33"/>
        <v>0</v>
      </c>
      <c r="AG152" t="s">
        <v>43</v>
      </c>
      <c r="AH152" t="s">
        <v>756</v>
      </c>
      <c r="AI152" s="1">
        <v>45627</v>
      </c>
    </row>
    <row r="153" spans="1:35" x14ac:dyDescent="0.25">
      <c r="A153" s="1">
        <v>45645</v>
      </c>
      <c r="B153" t="s">
        <v>757</v>
      </c>
      <c r="C153" t="s">
        <v>758</v>
      </c>
      <c r="D153" t="s">
        <v>759</v>
      </c>
      <c r="E153" s="1">
        <v>45680</v>
      </c>
      <c r="F153" t="s">
        <v>760</v>
      </c>
      <c r="G153" t="s">
        <v>761</v>
      </c>
      <c r="H153">
        <v>3</v>
      </c>
      <c r="I153" t="s">
        <v>762</v>
      </c>
      <c r="J153">
        <v>87.72</v>
      </c>
      <c r="K153">
        <v>1063517</v>
      </c>
      <c r="M153">
        <v>24</v>
      </c>
      <c r="N153">
        <v>3</v>
      </c>
      <c r="O153">
        <f t="shared" si="35"/>
        <v>0</v>
      </c>
      <c r="P153" t="s">
        <v>104</v>
      </c>
      <c r="Q153" t="s">
        <v>327</v>
      </c>
      <c r="W153">
        <v>1.46</v>
      </c>
      <c r="X153">
        <v>200</v>
      </c>
      <c r="Y153">
        <f t="shared" si="29"/>
        <v>0</v>
      </c>
      <c r="Z153">
        <f t="shared" si="30"/>
        <v>0</v>
      </c>
      <c r="AA153">
        <f t="shared" si="31"/>
        <v>0</v>
      </c>
      <c r="AB153">
        <f t="shared" si="34"/>
        <v>0</v>
      </c>
      <c r="AC153">
        <f t="shared" si="32"/>
        <v>0</v>
      </c>
      <c r="AD153">
        <f t="shared" si="33"/>
        <v>0</v>
      </c>
      <c r="AG153" t="s">
        <v>396</v>
      </c>
      <c r="AH153">
        <v>6830</v>
      </c>
      <c r="AI153" s="1">
        <v>45645</v>
      </c>
    </row>
    <row r="154" spans="1:35" x14ac:dyDescent="0.25">
      <c r="A154" s="1">
        <v>45645</v>
      </c>
      <c r="B154" t="s">
        <v>763</v>
      </c>
      <c r="C154" t="s">
        <v>764</v>
      </c>
      <c r="D154" t="s">
        <v>765</v>
      </c>
      <c r="E154" s="1">
        <v>45687</v>
      </c>
      <c r="F154" t="s">
        <v>760</v>
      </c>
      <c r="G154" t="s">
        <v>766</v>
      </c>
      <c r="H154">
        <v>4</v>
      </c>
      <c r="I154" t="s">
        <v>487</v>
      </c>
      <c r="J154">
        <v>8.2899999999999991</v>
      </c>
      <c r="K154">
        <v>1063544</v>
      </c>
      <c r="M154">
        <v>3.6</v>
      </c>
      <c r="N154">
        <v>2.5499999999999998</v>
      </c>
      <c r="O154">
        <f t="shared" si="35"/>
        <v>0</v>
      </c>
      <c r="P154" t="s">
        <v>104</v>
      </c>
      <c r="Q154" t="s">
        <v>42</v>
      </c>
      <c r="W154">
        <v>0.63</v>
      </c>
      <c r="X154">
        <v>40</v>
      </c>
      <c r="Y154">
        <f t="shared" si="29"/>
        <v>0</v>
      </c>
      <c r="Z154">
        <f t="shared" si="30"/>
        <v>0</v>
      </c>
      <c r="AA154">
        <f t="shared" si="31"/>
        <v>0</v>
      </c>
      <c r="AB154">
        <f t="shared" si="34"/>
        <v>0</v>
      </c>
      <c r="AC154">
        <f t="shared" si="32"/>
        <v>0</v>
      </c>
      <c r="AD154">
        <f t="shared" si="33"/>
        <v>0</v>
      </c>
      <c r="AG154" t="s">
        <v>43</v>
      </c>
      <c r="AH154">
        <v>6830</v>
      </c>
      <c r="AI154" s="1">
        <v>45645</v>
      </c>
    </row>
    <row r="155" spans="1:35" x14ac:dyDescent="0.25">
      <c r="A155" s="1">
        <v>45645</v>
      </c>
      <c r="B155" t="s">
        <v>767</v>
      </c>
      <c r="C155" t="s">
        <v>768</v>
      </c>
      <c r="D155" t="s">
        <v>769</v>
      </c>
      <c r="E155" s="1">
        <v>45687</v>
      </c>
      <c r="F155" t="s">
        <v>770</v>
      </c>
      <c r="G155" t="s">
        <v>771</v>
      </c>
      <c r="H155">
        <v>2</v>
      </c>
      <c r="I155" t="s">
        <v>772</v>
      </c>
      <c r="J155">
        <v>141.81</v>
      </c>
      <c r="K155">
        <v>1063593</v>
      </c>
      <c r="M155">
        <v>25.2</v>
      </c>
      <c r="N155">
        <v>12.75</v>
      </c>
      <c r="O155">
        <f t="shared" si="35"/>
        <v>0</v>
      </c>
      <c r="P155" t="s">
        <v>612</v>
      </c>
      <c r="Q155" t="s">
        <v>207</v>
      </c>
      <c r="W155">
        <v>2</v>
      </c>
      <c r="X155">
        <v>630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4"/>
        <v>0</v>
      </c>
      <c r="AC155">
        <f t="shared" si="32"/>
        <v>0</v>
      </c>
      <c r="AD155">
        <f t="shared" si="33"/>
        <v>0</v>
      </c>
      <c r="AG155" t="s">
        <v>49</v>
      </c>
      <c r="AH155">
        <v>67184</v>
      </c>
      <c r="AI155" s="1">
        <v>45645</v>
      </c>
    </row>
    <row r="156" spans="1:35" x14ac:dyDescent="0.25">
      <c r="A156" s="1">
        <v>45646</v>
      </c>
      <c r="B156" t="s">
        <v>773</v>
      </c>
      <c r="C156" t="s">
        <v>774</v>
      </c>
      <c r="D156" t="s">
        <v>775</v>
      </c>
      <c r="E156" s="1">
        <v>45687</v>
      </c>
      <c r="F156" t="s">
        <v>776</v>
      </c>
      <c r="G156" t="s">
        <v>777</v>
      </c>
      <c r="H156">
        <v>20</v>
      </c>
      <c r="I156" t="s">
        <v>778</v>
      </c>
      <c r="J156">
        <v>25.14</v>
      </c>
      <c r="K156">
        <v>1063603</v>
      </c>
      <c r="M156">
        <v>36</v>
      </c>
      <c r="N156">
        <v>0.8</v>
      </c>
      <c r="O156">
        <f t="shared" si="35"/>
        <v>0</v>
      </c>
      <c r="P156" t="s">
        <v>237</v>
      </c>
      <c r="Q156" t="s">
        <v>42</v>
      </c>
      <c r="W156">
        <v>1.83</v>
      </c>
      <c r="X156">
        <v>80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4"/>
        <v>0</v>
      </c>
      <c r="AC156">
        <f t="shared" si="32"/>
        <v>0</v>
      </c>
      <c r="AD156">
        <f t="shared" si="33"/>
        <v>0</v>
      </c>
      <c r="AG156" t="s">
        <v>43</v>
      </c>
      <c r="AH156">
        <v>29512</v>
      </c>
      <c r="AI156" s="1">
        <v>45645</v>
      </c>
    </row>
    <row r="157" spans="1:35" x14ac:dyDescent="0.25">
      <c r="A157" s="1">
        <v>45646</v>
      </c>
      <c r="B157" t="s">
        <v>779</v>
      </c>
      <c r="C157" t="s">
        <v>232</v>
      </c>
      <c r="D157" t="s">
        <v>233</v>
      </c>
      <c r="E157" s="1">
        <v>45695</v>
      </c>
      <c r="F157" t="s">
        <v>780</v>
      </c>
      <c r="G157" t="s">
        <v>235</v>
      </c>
      <c r="H157">
        <v>20</v>
      </c>
      <c r="I157" t="s">
        <v>236</v>
      </c>
      <c r="J157">
        <v>83.18</v>
      </c>
      <c r="K157">
        <v>1063624</v>
      </c>
      <c r="M157" t="s">
        <v>781</v>
      </c>
      <c r="P157" t="s">
        <v>237</v>
      </c>
      <c r="Q157" t="s">
        <v>782</v>
      </c>
      <c r="W157">
        <v>1.97</v>
      </c>
      <c r="X157">
        <v>245</v>
      </c>
      <c r="Y157">
        <f t="shared" si="29"/>
        <v>0</v>
      </c>
      <c r="Z157">
        <f t="shared" si="30"/>
        <v>0</v>
      </c>
      <c r="AA157">
        <f t="shared" si="31"/>
        <v>0</v>
      </c>
      <c r="AB157">
        <f t="shared" si="34"/>
        <v>0</v>
      </c>
      <c r="AC157">
        <f t="shared" si="32"/>
        <v>0</v>
      </c>
      <c r="AD157">
        <f t="shared" si="33"/>
        <v>0</v>
      </c>
      <c r="AG157" t="s">
        <v>49</v>
      </c>
      <c r="AH157">
        <v>2420</v>
      </c>
      <c r="AI157" s="1">
        <v>45645</v>
      </c>
    </row>
    <row r="158" spans="1:35" x14ac:dyDescent="0.25">
      <c r="A158" s="1">
        <v>45663</v>
      </c>
      <c r="B158" t="s">
        <v>783</v>
      </c>
      <c r="C158" t="s">
        <v>393</v>
      </c>
      <c r="D158" t="s">
        <v>394</v>
      </c>
      <c r="E158" s="1">
        <v>45677</v>
      </c>
      <c r="F158" t="s">
        <v>212</v>
      </c>
      <c r="G158" t="s">
        <v>395</v>
      </c>
      <c r="H158">
        <v>1</v>
      </c>
      <c r="I158" t="s">
        <v>244</v>
      </c>
      <c r="J158">
        <v>9.49</v>
      </c>
      <c r="K158">
        <v>1063669</v>
      </c>
      <c r="M158">
        <v>3.7</v>
      </c>
      <c r="N158">
        <v>2.2999999999999998</v>
      </c>
      <c r="O158">
        <f t="shared" ref="O158:O186" si="36">N167*M167</f>
        <v>0</v>
      </c>
      <c r="P158" t="s">
        <v>612</v>
      </c>
      <c r="Q158" t="s">
        <v>79</v>
      </c>
      <c r="W158">
        <v>1.69</v>
      </c>
      <c r="X158">
        <v>72.239999999999995</v>
      </c>
      <c r="Y158">
        <f t="shared" si="29"/>
        <v>0</v>
      </c>
      <c r="Z158">
        <f t="shared" si="30"/>
        <v>0</v>
      </c>
      <c r="AA158">
        <f t="shared" si="31"/>
        <v>0</v>
      </c>
      <c r="AB158">
        <f t="shared" si="34"/>
        <v>0</v>
      </c>
      <c r="AC158">
        <f t="shared" si="32"/>
        <v>0</v>
      </c>
      <c r="AD158">
        <f t="shared" si="33"/>
        <v>0</v>
      </c>
      <c r="AG158" t="s">
        <v>396</v>
      </c>
      <c r="AH158">
        <v>23891</v>
      </c>
      <c r="AI158" s="1">
        <v>45646</v>
      </c>
    </row>
    <row r="159" spans="1:35" x14ac:dyDescent="0.25">
      <c r="A159" s="1">
        <v>45663</v>
      </c>
      <c r="B159" t="s">
        <v>784</v>
      </c>
      <c r="C159" t="s">
        <v>785</v>
      </c>
      <c r="D159" t="s">
        <v>786</v>
      </c>
      <c r="E159" s="1">
        <v>45687</v>
      </c>
      <c r="F159" t="s">
        <v>787</v>
      </c>
      <c r="G159" t="s">
        <v>788</v>
      </c>
      <c r="H159">
        <v>2</v>
      </c>
      <c r="I159" t="s">
        <v>789</v>
      </c>
      <c r="J159">
        <v>6.79</v>
      </c>
      <c r="K159">
        <v>1063675</v>
      </c>
      <c r="M159">
        <v>4.8</v>
      </c>
      <c r="N159">
        <v>1.5</v>
      </c>
      <c r="O159">
        <f t="shared" si="36"/>
        <v>0</v>
      </c>
      <c r="P159" t="s">
        <v>104</v>
      </c>
      <c r="Q159" t="s">
        <v>221</v>
      </c>
      <c r="W159">
        <v>0.5</v>
      </c>
      <c r="X159">
        <v>20.239999999999998</v>
      </c>
      <c r="Y159">
        <f t="shared" si="29"/>
        <v>0</v>
      </c>
      <c r="Z159">
        <f t="shared" si="30"/>
        <v>0</v>
      </c>
      <c r="AA159">
        <f t="shared" si="31"/>
        <v>0</v>
      </c>
      <c r="AB159">
        <f t="shared" si="34"/>
        <v>0</v>
      </c>
      <c r="AC159">
        <f t="shared" si="32"/>
        <v>0</v>
      </c>
      <c r="AD159">
        <f t="shared" si="33"/>
        <v>0</v>
      </c>
      <c r="AG159" t="s">
        <v>49</v>
      </c>
      <c r="AH159" t="s">
        <v>790</v>
      </c>
      <c r="AI159" s="1">
        <v>45646</v>
      </c>
    </row>
    <row r="160" spans="1:35" x14ac:dyDescent="0.25">
      <c r="O160">
        <f t="shared" si="36"/>
        <v>0</v>
      </c>
      <c r="Y160">
        <f t="shared" si="29"/>
        <v>0</v>
      </c>
      <c r="Z160">
        <f t="shared" si="30"/>
        <v>0</v>
      </c>
      <c r="AA160">
        <f t="shared" si="31"/>
        <v>0</v>
      </c>
      <c r="AB160">
        <f t="shared" si="34"/>
        <v>0</v>
      </c>
      <c r="AC160">
        <f t="shared" si="32"/>
        <v>0</v>
      </c>
      <c r="AD160">
        <f t="shared" si="33"/>
        <v>0</v>
      </c>
    </row>
    <row r="161" spans="15:30" x14ac:dyDescent="0.25">
      <c r="O161">
        <f t="shared" si="36"/>
        <v>0</v>
      </c>
      <c r="Y161">
        <f t="shared" si="29"/>
        <v>0</v>
      </c>
      <c r="Z161">
        <f t="shared" si="30"/>
        <v>0</v>
      </c>
      <c r="AA161">
        <f t="shared" si="31"/>
        <v>0</v>
      </c>
      <c r="AB161">
        <f t="shared" si="34"/>
        <v>0</v>
      </c>
      <c r="AC161">
        <f t="shared" si="32"/>
        <v>0</v>
      </c>
      <c r="AD161">
        <f t="shared" si="33"/>
        <v>0</v>
      </c>
    </row>
    <row r="162" spans="15:30" x14ac:dyDescent="0.25">
      <c r="O162">
        <f t="shared" si="36"/>
        <v>0</v>
      </c>
      <c r="Y162">
        <f t="shared" ref="Y162:Y193" si="37">D171</f>
        <v>0</v>
      </c>
      <c r="Z162">
        <f t="shared" ref="Z162:Z193" si="38">C171</f>
        <v>0</v>
      </c>
      <c r="AA162">
        <f t="shared" ref="AA162:AA193" si="39">W171</f>
        <v>0</v>
      </c>
      <c r="AB162">
        <f t="shared" si="34"/>
        <v>0</v>
      </c>
      <c r="AC162">
        <f t="shared" ref="AC162:AC193" si="40">X171</f>
        <v>0</v>
      </c>
      <c r="AD162">
        <f t="shared" ref="AD162:AD193" si="41">G171</f>
        <v>0</v>
      </c>
    </row>
    <row r="163" spans="15:30" x14ac:dyDescent="0.25">
      <c r="O163">
        <f t="shared" si="36"/>
        <v>0</v>
      </c>
      <c r="Y163">
        <f t="shared" si="37"/>
        <v>0</v>
      </c>
      <c r="Z163">
        <f t="shared" si="38"/>
        <v>0</v>
      </c>
      <c r="AA163">
        <f t="shared" si="39"/>
        <v>0</v>
      </c>
      <c r="AB163">
        <f t="shared" si="34"/>
        <v>0</v>
      </c>
      <c r="AC163">
        <f t="shared" si="40"/>
        <v>0</v>
      </c>
      <c r="AD163">
        <f t="shared" si="41"/>
        <v>0</v>
      </c>
    </row>
    <row r="164" spans="15:30" x14ac:dyDescent="0.25">
      <c r="O164">
        <f t="shared" si="36"/>
        <v>0</v>
      </c>
      <c r="Y164">
        <f t="shared" si="37"/>
        <v>0</v>
      </c>
      <c r="Z164">
        <f t="shared" si="38"/>
        <v>0</v>
      </c>
      <c r="AA164">
        <f t="shared" si="39"/>
        <v>0</v>
      </c>
      <c r="AB164">
        <f t="shared" si="34"/>
        <v>0</v>
      </c>
      <c r="AC164">
        <f t="shared" si="40"/>
        <v>0</v>
      </c>
      <c r="AD164">
        <f t="shared" si="41"/>
        <v>0</v>
      </c>
    </row>
    <row r="165" spans="15:30" x14ac:dyDescent="0.25">
      <c r="O165">
        <f t="shared" si="36"/>
        <v>0</v>
      </c>
      <c r="Y165">
        <f t="shared" si="37"/>
        <v>0</v>
      </c>
      <c r="Z165">
        <f t="shared" si="38"/>
        <v>0</v>
      </c>
      <c r="AA165">
        <f t="shared" si="39"/>
        <v>0</v>
      </c>
      <c r="AB165">
        <f t="shared" si="34"/>
        <v>0</v>
      </c>
      <c r="AC165">
        <f t="shared" si="40"/>
        <v>0</v>
      </c>
      <c r="AD165">
        <f t="shared" si="41"/>
        <v>0</v>
      </c>
    </row>
    <row r="166" spans="15:30" x14ac:dyDescent="0.25">
      <c r="O166">
        <f t="shared" si="36"/>
        <v>0</v>
      </c>
      <c r="Y166">
        <f t="shared" si="37"/>
        <v>0</v>
      </c>
      <c r="Z166">
        <f t="shared" si="38"/>
        <v>0</v>
      </c>
      <c r="AA166">
        <f t="shared" si="39"/>
        <v>0</v>
      </c>
      <c r="AB166">
        <f t="shared" si="34"/>
        <v>0</v>
      </c>
      <c r="AC166">
        <f t="shared" si="40"/>
        <v>0</v>
      </c>
      <c r="AD166">
        <f t="shared" si="41"/>
        <v>0</v>
      </c>
    </row>
    <row r="167" spans="15:30" x14ac:dyDescent="0.25">
      <c r="O167">
        <f t="shared" si="36"/>
        <v>0</v>
      </c>
      <c r="Y167">
        <f t="shared" si="37"/>
        <v>0</v>
      </c>
      <c r="Z167">
        <f t="shared" si="38"/>
        <v>0</v>
      </c>
      <c r="AA167">
        <f t="shared" si="39"/>
        <v>0</v>
      </c>
      <c r="AB167">
        <f t="shared" si="34"/>
        <v>0</v>
      </c>
      <c r="AC167">
        <f t="shared" si="40"/>
        <v>0</v>
      </c>
      <c r="AD167">
        <f t="shared" si="41"/>
        <v>0</v>
      </c>
    </row>
    <row r="168" spans="15:30" x14ac:dyDescent="0.25">
      <c r="O168">
        <f t="shared" si="36"/>
        <v>0</v>
      </c>
      <c r="Y168">
        <f t="shared" si="37"/>
        <v>0</v>
      </c>
      <c r="Z168">
        <f t="shared" si="38"/>
        <v>0</v>
      </c>
      <c r="AA168">
        <f t="shared" si="39"/>
        <v>0</v>
      </c>
      <c r="AB168">
        <f t="shared" ref="AB168:AB199" si="42">J177</f>
        <v>0</v>
      </c>
      <c r="AC168">
        <f t="shared" si="40"/>
        <v>0</v>
      </c>
      <c r="AD168">
        <f t="shared" si="41"/>
        <v>0</v>
      </c>
    </row>
    <row r="169" spans="15:30" x14ac:dyDescent="0.25">
      <c r="O169">
        <f t="shared" si="36"/>
        <v>0</v>
      </c>
      <c r="Y169">
        <f t="shared" si="37"/>
        <v>0</v>
      </c>
      <c r="Z169">
        <f t="shared" si="38"/>
        <v>0</v>
      </c>
      <c r="AA169">
        <f t="shared" si="39"/>
        <v>0</v>
      </c>
      <c r="AB169">
        <f t="shared" si="42"/>
        <v>0</v>
      </c>
      <c r="AC169">
        <f t="shared" si="40"/>
        <v>0</v>
      </c>
      <c r="AD169">
        <f t="shared" si="41"/>
        <v>0</v>
      </c>
    </row>
    <row r="170" spans="15:30" x14ac:dyDescent="0.25">
      <c r="O170">
        <f t="shared" si="36"/>
        <v>0</v>
      </c>
      <c r="Y170">
        <f t="shared" si="37"/>
        <v>0</v>
      </c>
      <c r="Z170">
        <f t="shared" si="38"/>
        <v>0</v>
      </c>
      <c r="AA170">
        <f t="shared" si="39"/>
        <v>0</v>
      </c>
      <c r="AB170">
        <f t="shared" si="42"/>
        <v>0</v>
      </c>
      <c r="AC170">
        <f t="shared" si="40"/>
        <v>0</v>
      </c>
      <c r="AD170">
        <f t="shared" si="41"/>
        <v>0</v>
      </c>
    </row>
    <row r="171" spans="15:30" x14ac:dyDescent="0.25">
      <c r="O171">
        <f t="shared" si="36"/>
        <v>0</v>
      </c>
      <c r="Y171">
        <f t="shared" si="37"/>
        <v>0</v>
      </c>
      <c r="Z171">
        <f t="shared" si="38"/>
        <v>0</v>
      </c>
      <c r="AA171">
        <f t="shared" si="39"/>
        <v>0</v>
      </c>
      <c r="AB171">
        <f t="shared" si="42"/>
        <v>0</v>
      </c>
      <c r="AC171">
        <f t="shared" si="40"/>
        <v>0</v>
      </c>
      <c r="AD171">
        <f t="shared" si="41"/>
        <v>0</v>
      </c>
    </row>
    <row r="172" spans="15:30" x14ac:dyDescent="0.25">
      <c r="O172">
        <f t="shared" si="36"/>
        <v>0</v>
      </c>
      <c r="Y172">
        <f t="shared" si="37"/>
        <v>0</v>
      </c>
      <c r="Z172">
        <f t="shared" si="38"/>
        <v>0</v>
      </c>
      <c r="AA172">
        <f t="shared" si="39"/>
        <v>0</v>
      </c>
      <c r="AB172">
        <f t="shared" si="42"/>
        <v>0</v>
      </c>
      <c r="AC172">
        <f t="shared" si="40"/>
        <v>0</v>
      </c>
      <c r="AD172">
        <f t="shared" si="41"/>
        <v>0</v>
      </c>
    </row>
    <row r="173" spans="15:30" x14ac:dyDescent="0.25">
      <c r="O173">
        <f t="shared" si="36"/>
        <v>0</v>
      </c>
      <c r="Y173">
        <f t="shared" si="37"/>
        <v>0</v>
      </c>
      <c r="Z173">
        <f t="shared" si="38"/>
        <v>0</v>
      </c>
      <c r="AA173">
        <f t="shared" si="39"/>
        <v>0</v>
      </c>
      <c r="AB173">
        <f t="shared" si="42"/>
        <v>0</v>
      </c>
      <c r="AC173">
        <f t="shared" si="40"/>
        <v>0</v>
      </c>
      <c r="AD173">
        <f t="shared" si="41"/>
        <v>0</v>
      </c>
    </row>
    <row r="174" spans="15:30" x14ac:dyDescent="0.25">
      <c r="O174">
        <f t="shared" si="36"/>
        <v>0</v>
      </c>
      <c r="Y174">
        <f t="shared" si="37"/>
        <v>0</v>
      </c>
      <c r="Z174">
        <f t="shared" si="38"/>
        <v>0</v>
      </c>
      <c r="AA174">
        <f t="shared" si="39"/>
        <v>0</v>
      </c>
      <c r="AB174">
        <f t="shared" si="42"/>
        <v>0</v>
      </c>
      <c r="AC174">
        <f t="shared" si="40"/>
        <v>0</v>
      </c>
      <c r="AD174">
        <f t="shared" si="41"/>
        <v>0</v>
      </c>
    </row>
    <row r="175" spans="15:30" x14ac:dyDescent="0.25">
      <c r="O175">
        <f t="shared" si="36"/>
        <v>0</v>
      </c>
      <c r="Y175">
        <f t="shared" si="37"/>
        <v>0</v>
      </c>
      <c r="Z175">
        <f t="shared" si="38"/>
        <v>0</v>
      </c>
      <c r="AA175">
        <f t="shared" si="39"/>
        <v>0</v>
      </c>
      <c r="AB175">
        <f t="shared" si="42"/>
        <v>0</v>
      </c>
      <c r="AC175">
        <f t="shared" si="40"/>
        <v>0</v>
      </c>
      <c r="AD175">
        <f t="shared" si="41"/>
        <v>0</v>
      </c>
    </row>
    <row r="176" spans="15:30" x14ac:dyDescent="0.25">
      <c r="O176">
        <f t="shared" si="36"/>
        <v>0</v>
      </c>
      <c r="Y176">
        <f t="shared" si="37"/>
        <v>0</v>
      </c>
      <c r="Z176">
        <f t="shared" si="38"/>
        <v>0</v>
      </c>
      <c r="AA176">
        <f t="shared" si="39"/>
        <v>0</v>
      </c>
      <c r="AB176">
        <f t="shared" si="42"/>
        <v>0</v>
      </c>
      <c r="AC176">
        <f t="shared" si="40"/>
        <v>0</v>
      </c>
      <c r="AD176">
        <f t="shared" si="41"/>
        <v>0</v>
      </c>
    </row>
    <row r="177" spans="1:35" x14ac:dyDescent="0.25">
      <c r="O177">
        <f t="shared" si="36"/>
        <v>0</v>
      </c>
      <c r="Y177">
        <f t="shared" si="37"/>
        <v>0</v>
      </c>
      <c r="Z177">
        <f t="shared" si="38"/>
        <v>0</v>
      </c>
      <c r="AA177">
        <f t="shared" si="39"/>
        <v>0</v>
      </c>
      <c r="AB177">
        <f t="shared" si="42"/>
        <v>0</v>
      </c>
      <c r="AC177">
        <f t="shared" si="40"/>
        <v>0</v>
      </c>
      <c r="AD177">
        <f t="shared" si="41"/>
        <v>0</v>
      </c>
    </row>
    <row r="178" spans="1:35" x14ac:dyDescent="0.25">
      <c r="O178">
        <f t="shared" si="36"/>
        <v>0</v>
      </c>
      <c r="Y178">
        <f t="shared" si="37"/>
        <v>0</v>
      </c>
      <c r="Z178">
        <f t="shared" si="38"/>
        <v>0</v>
      </c>
      <c r="AA178">
        <f t="shared" si="39"/>
        <v>0</v>
      </c>
      <c r="AB178">
        <f t="shared" si="42"/>
        <v>0</v>
      </c>
      <c r="AC178">
        <f t="shared" si="40"/>
        <v>0</v>
      </c>
      <c r="AD178">
        <f t="shared" si="41"/>
        <v>0</v>
      </c>
    </row>
    <row r="179" spans="1:35" x14ac:dyDescent="0.25">
      <c r="O179">
        <f t="shared" si="36"/>
        <v>0</v>
      </c>
      <c r="Y179">
        <f t="shared" si="37"/>
        <v>0</v>
      </c>
      <c r="Z179">
        <f t="shared" si="38"/>
        <v>0</v>
      </c>
      <c r="AA179">
        <f t="shared" si="39"/>
        <v>0</v>
      </c>
      <c r="AB179">
        <f t="shared" si="42"/>
        <v>0</v>
      </c>
      <c r="AC179">
        <f t="shared" si="40"/>
        <v>0</v>
      </c>
      <c r="AD179">
        <f t="shared" si="41"/>
        <v>0</v>
      </c>
    </row>
    <row r="180" spans="1:35" x14ac:dyDescent="0.25">
      <c r="O180">
        <f t="shared" si="36"/>
        <v>24</v>
      </c>
      <c r="Y180" t="str">
        <f t="shared" si="37"/>
        <v>N123</v>
      </c>
      <c r="Z180" t="str">
        <f t="shared" si="38"/>
        <v>11/IABC18650B</v>
      </c>
      <c r="AA180" t="str">
        <f t="shared" si="39"/>
        <v>0.5</v>
      </c>
      <c r="AB180">
        <f t="shared" si="42"/>
        <v>0</v>
      </c>
      <c r="AC180">
        <f t="shared" si="40"/>
        <v>0</v>
      </c>
      <c r="AD180" t="str">
        <f t="shared" si="41"/>
        <v>33002-345</v>
      </c>
    </row>
    <row r="181" spans="1:35" x14ac:dyDescent="0.25">
      <c r="O181">
        <f t="shared" si="36"/>
        <v>0</v>
      </c>
      <c r="Y181">
        <f t="shared" si="37"/>
        <v>0</v>
      </c>
      <c r="Z181">
        <f t="shared" si="38"/>
        <v>0</v>
      </c>
      <c r="AA181">
        <f t="shared" si="39"/>
        <v>0</v>
      </c>
      <c r="AB181">
        <f t="shared" si="42"/>
        <v>0</v>
      </c>
      <c r="AC181">
        <f t="shared" si="40"/>
        <v>0</v>
      </c>
      <c r="AD181">
        <f t="shared" si="41"/>
        <v>0</v>
      </c>
    </row>
    <row r="182" spans="1:35" x14ac:dyDescent="0.25">
      <c r="O182">
        <f t="shared" si="36"/>
        <v>0</v>
      </c>
      <c r="Y182">
        <f t="shared" si="37"/>
        <v>0</v>
      </c>
      <c r="Z182">
        <f t="shared" si="38"/>
        <v>0</v>
      </c>
      <c r="AA182">
        <f t="shared" si="39"/>
        <v>0</v>
      </c>
      <c r="AB182">
        <f t="shared" si="42"/>
        <v>0</v>
      </c>
      <c r="AC182">
        <f t="shared" si="40"/>
        <v>0</v>
      </c>
      <c r="AD182">
        <f t="shared" si="41"/>
        <v>0</v>
      </c>
    </row>
    <row r="183" spans="1:35" x14ac:dyDescent="0.25">
      <c r="O183">
        <f t="shared" si="36"/>
        <v>0</v>
      </c>
      <c r="Y183">
        <f t="shared" si="37"/>
        <v>0</v>
      </c>
      <c r="Z183">
        <f t="shared" si="38"/>
        <v>0</v>
      </c>
      <c r="AA183">
        <f t="shared" si="39"/>
        <v>0</v>
      </c>
      <c r="AB183">
        <f t="shared" si="42"/>
        <v>0</v>
      </c>
      <c r="AC183">
        <f t="shared" si="40"/>
        <v>0</v>
      </c>
      <c r="AD183">
        <f t="shared" si="41"/>
        <v>0</v>
      </c>
    </row>
    <row r="184" spans="1:35" x14ac:dyDescent="0.25">
      <c r="O184">
        <f t="shared" si="36"/>
        <v>0</v>
      </c>
      <c r="Y184">
        <f t="shared" si="37"/>
        <v>0</v>
      </c>
      <c r="Z184">
        <f t="shared" si="38"/>
        <v>0</v>
      </c>
      <c r="AA184">
        <f t="shared" si="39"/>
        <v>0</v>
      </c>
      <c r="AB184">
        <f t="shared" si="42"/>
        <v>0</v>
      </c>
      <c r="AC184">
        <f t="shared" si="40"/>
        <v>0</v>
      </c>
      <c r="AD184">
        <f t="shared" si="41"/>
        <v>0</v>
      </c>
    </row>
    <row r="185" spans="1:35" x14ac:dyDescent="0.25">
      <c r="O185">
        <f t="shared" si="36"/>
        <v>0</v>
      </c>
      <c r="Y185">
        <f t="shared" si="37"/>
        <v>0</v>
      </c>
      <c r="Z185">
        <f t="shared" si="38"/>
        <v>0</v>
      </c>
      <c r="AA185">
        <f t="shared" si="39"/>
        <v>0</v>
      </c>
      <c r="AB185">
        <f t="shared" si="42"/>
        <v>0</v>
      </c>
      <c r="AC185">
        <f t="shared" si="40"/>
        <v>0</v>
      </c>
      <c r="AD185">
        <f t="shared" si="41"/>
        <v>0</v>
      </c>
    </row>
    <row r="186" spans="1:35" x14ac:dyDescent="0.25">
      <c r="O186">
        <f t="shared" si="36"/>
        <v>0</v>
      </c>
      <c r="Y186">
        <f t="shared" si="37"/>
        <v>0</v>
      </c>
      <c r="Z186">
        <f t="shared" si="38"/>
        <v>0</v>
      </c>
      <c r="AA186">
        <f t="shared" si="39"/>
        <v>0</v>
      </c>
      <c r="AB186">
        <f t="shared" si="42"/>
        <v>0</v>
      </c>
      <c r="AC186">
        <f t="shared" si="40"/>
        <v>0</v>
      </c>
      <c r="AD186">
        <f t="shared" si="41"/>
        <v>0</v>
      </c>
    </row>
    <row r="187" spans="1:35" x14ac:dyDescent="0.25">
      <c r="A187" t="s">
        <v>791</v>
      </c>
      <c r="B187" t="s">
        <v>792</v>
      </c>
    </row>
    <row r="188" spans="1:35" x14ac:dyDescent="0.25">
      <c r="A188" t="s">
        <v>791</v>
      </c>
      <c r="B188" t="s">
        <v>793</v>
      </c>
    </row>
    <row r="189" spans="1:35" x14ac:dyDescent="0.25">
      <c r="A189" t="s">
        <v>794</v>
      </c>
      <c r="B189" t="s">
        <v>795</v>
      </c>
      <c r="C189" t="s">
        <v>796</v>
      </c>
      <c r="D189" t="s">
        <v>797</v>
      </c>
      <c r="E189" t="s">
        <v>798</v>
      </c>
      <c r="F189" t="s">
        <v>799</v>
      </c>
      <c r="G189" t="s">
        <v>800</v>
      </c>
      <c r="H189" t="s">
        <v>801</v>
      </c>
      <c r="I189" t="s">
        <v>802</v>
      </c>
      <c r="K189" t="s">
        <v>803</v>
      </c>
      <c r="M189" t="s">
        <v>804</v>
      </c>
      <c r="N189" t="s">
        <v>803</v>
      </c>
      <c r="O189" t="s">
        <v>805</v>
      </c>
      <c r="W189" t="s">
        <v>806</v>
      </c>
      <c r="AI189" t="s">
        <v>798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6"/>
  <sheetViews>
    <sheetView workbookViewId="0">
      <selection activeCell="A15" sqref="A15"/>
    </sheetView>
  </sheetViews>
  <sheetFormatPr defaultRowHeight="15" x14ac:dyDescent="0.25"/>
  <sheetData>
    <row r="3" spans="1:35" x14ac:dyDescent="0.25">
      <c r="A3" s="1"/>
      <c r="E3" s="1"/>
      <c r="AI3" s="1"/>
    </row>
    <row r="4" spans="1:35" x14ac:dyDescent="0.25">
      <c r="A4" s="1"/>
      <c r="E4" s="1"/>
      <c r="AI4" s="1"/>
    </row>
    <row r="5" spans="1:35" x14ac:dyDescent="0.25">
      <c r="A5" s="1"/>
      <c r="E5" s="1"/>
      <c r="AI5" s="1"/>
    </row>
    <row r="6" spans="1:35" x14ac:dyDescent="0.25">
      <c r="A6" s="1"/>
      <c r="E6" s="1"/>
      <c r="AI6" s="1"/>
    </row>
    <row r="7" spans="1:35" x14ac:dyDescent="0.25">
      <c r="A7" s="1"/>
      <c r="E7" s="1"/>
      <c r="AI7" s="1"/>
    </row>
    <row r="8" spans="1:35" x14ac:dyDescent="0.25">
      <c r="A8" s="1"/>
      <c r="E8" s="1"/>
    </row>
    <row r="9" spans="1:35" x14ac:dyDescent="0.25">
      <c r="A9" s="1">
        <v>44425</v>
      </c>
      <c r="B9" t="s">
        <v>807</v>
      </c>
      <c r="C9" t="s">
        <v>808</v>
      </c>
      <c r="D9" t="s">
        <v>809</v>
      </c>
      <c r="E9" s="1">
        <v>44470</v>
      </c>
      <c r="F9" t="s">
        <v>810</v>
      </c>
      <c r="G9" t="s">
        <v>811</v>
      </c>
      <c r="H9">
        <v>2</v>
      </c>
      <c r="I9" t="s">
        <v>812</v>
      </c>
      <c r="J9">
        <v>99.9</v>
      </c>
      <c r="K9">
        <v>925026</v>
      </c>
      <c r="M9" t="s">
        <v>813</v>
      </c>
      <c r="O9">
        <f>N7*M7</f>
        <v>0</v>
      </c>
      <c r="P9" t="s">
        <v>814</v>
      </c>
      <c r="Q9" t="s">
        <v>815</v>
      </c>
      <c r="W9">
        <v>4</v>
      </c>
      <c r="X9">
        <v>351</v>
      </c>
      <c r="Y9">
        <f>D7</f>
        <v>0</v>
      </c>
      <c r="Z9">
        <f>C7</f>
        <v>0</v>
      </c>
      <c r="AA9">
        <f>W7</f>
        <v>0</v>
      </c>
      <c r="AB9">
        <f>J7</f>
        <v>0</v>
      </c>
      <c r="AC9">
        <f>X7</f>
        <v>0</v>
      </c>
      <c r="AD9">
        <f>G7</f>
        <v>0</v>
      </c>
      <c r="AG9" t="s">
        <v>49</v>
      </c>
      <c r="AH9">
        <v>60570</v>
      </c>
    </row>
    <row r="10" spans="1:35" x14ac:dyDescent="0.25">
      <c r="A10" s="1">
        <v>44490</v>
      </c>
      <c r="B10" t="s">
        <v>816</v>
      </c>
      <c r="C10" t="s">
        <v>817</v>
      </c>
      <c r="D10" t="s">
        <v>818</v>
      </c>
      <c r="E10" s="1">
        <v>44589</v>
      </c>
      <c r="F10" t="s">
        <v>93</v>
      </c>
      <c r="G10" t="s">
        <v>819</v>
      </c>
      <c r="H10">
        <v>50</v>
      </c>
      <c r="I10" t="s">
        <v>511</v>
      </c>
      <c r="J10">
        <v>19.736000000000001</v>
      </c>
      <c r="K10">
        <v>933612</v>
      </c>
      <c r="M10">
        <v>7.2</v>
      </c>
      <c r="N10">
        <v>4.5</v>
      </c>
      <c r="O10">
        <f>N10*M10</f>
        <v>32.4</v>
      </c>
      <c r="P10" t="s">
        <v>820</v>
      </c>
      <c r="Q10" t="s">
        <v>495</v>
      </c>
      <c r="W10">
        <v>0.47</v>
      </c>
      <c r="X10">
        <v>45</v>
      </c>
      <c r="Y10" t="str">
        <f>D10</f>
        <v>N404</v>
      </c>
      <c r="Z10" t="str">
        <f>C10</f>
        <v>6/MH-C4500HT</v>
      </c>
      <c r="AA10">
        <f>W10</f>
        <v>0.47</v>
      </c>
      <c r="AB10">
        <f>J10</f>
        <v>19.736000000000001</v>
      </c>
      <c r="AC10">
        <f>X10</f>
        <v>45</v>
      </c>
      <c r="AD10" t="str">
        <f>G10</f>
        <v>66000-382</v>
      </c>
      <c r="AG10" t="s">
        <v>80</v>
      </c>
      <c r="AH10">
        <v>65616</v>
      </c>
      <c r="AI10" s="1">
        <v>45236</v>
      </c>
    </row>
    <row r="11" spans="1:35" x14ac:dyDescent="0.25">
      <c r="A11" t="s">
        <v>821</v>
      </c>
      <c r="B11" t="s">
        <v>822</v>
      </c>
    </row>
    <row r="12" spans="1:35" x14ac:dyDescent="0.25">
      <c r="A12" t="s">
        <v>821</v>
      </c>
      <c r="B12" t="s">
        <v>823</v>
      </c>
    </row>
    <row r="13" spans="1:35" x14ac:dyDescent="0.25">
      <c r="A13" t="s">
        <v>821</v>
      </c>
      <c r="B13" t="s">
        <v>824</v>
      </c>
    </row>
    <row r="14" spans="1:35" x14ac:dyDescent="0.25">
      <c r="A14" t="s">
        <v>791</v>
      </c>
      <c r="B14" t="s">
        <v>825</v>
      </c>
    </row>
    <row r="15" spans="1:35" x14ac:dyDescent="0.25">
      <c r="A15" t="s">
        <v>791</v>
      </c>
      <c r="B15" t="s">
        <v>826</v>
      </c>
    </row>
    <row r="16" spans="1:35" x14ac:dyDescent="0.25">
      <c r="A16" s="1">
        <v>44489</v>
      </c>
      <c r="B16" t="s">
        <v>827</v>
      </c>
      <c r="C16" t="s">
        <v>559</v>
      </c>
      <c r="D16" t="s">
        <v>828</v>
      </c>
      <c r="E16" s="1">
        <v>44499</v>
      </c>
      <c r="F16" t="s">
        <v>93</v>
      </c>
      <c r="G16" t="s">
        <v>829</v>
      </c>
      <c r="H16">
        <v>96</v>
      </c>
      <c r="I16" t="s">
        <v>549</v>
      </c>
      <c r="J16">
        <v>10.198</v>
      </c>
      <c r="K16">
        <v>932901</v>
      </c>
      <c r="M16">
        <v>3.6</v>
      </c>
      <c r="N16">
        <v>2.6</v>
      </c>
      <c r="O16" t="e">
        <f>N9*M9</f>
        <v>#VALUE!</v>
      </c>
      <c r="P16" t="s">
        <v>61</v>
      </c>
      <c r="W16">
        <v>0.22</v>
      </c>
      <c r="X16">
        <v>39</v>
      </c>
      <c r="Y16" t="str">
        <f>D9</f>
        <v>L258L</v>
      </c>
      <c r="Z16" t="str">
        <f>C9</f>
        <v>54/L91</v>
      </c>
      <c r="AA16">
        <f>W9</f>
        <v>4</v>
      </c>
      <c r="AB16">
        <f>J9</f>
        <v>99.9</v>
      </c>
      <c r="AC16">
        <f>X9</f>
        <v>351</v>
      </c>
      <c r="AD16" t="str">
        <f>G9</f>
        <v>66000-249L</v>
      </c>
      <c r="AG16" t="s">
        <v>80</v>
      </c>
      <c r="AH16">
        <v>65616</v>
      </c>
      <c r="AI16" s="1">
        <v>45187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FINISHED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 Cadex</cp:lastModifiedBy>
  <dcterms:created xsi:type="dcterms:W3CDTF">2025-01-21T02:49:20Z</dcterms:created>
  <dcterms:modified xsi:type="dcterms:W3CDTF">2025-02-06T02:21:45Z</dcterms:modified>
</cp:coreProperties>
</file>