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8595" windowHeight="36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3" i="1" l="1"/>
  <c r="O12" i="1"/>
  <c r="O11" i="1"/>
  <c r="O9" i="1"/>
  <c r="O8" i="1"/>
  <c r="N16" i="1"/>
  <c r="D4" i="1" l="1"/>
  <c r="D7" i="1"/>
  <c r="C12" i="3"/>
  <c r="B11" i="3"/>
  <c r="N13" i="1"/>
  <c r="N12" i="1"/>
  <c r="N11" i="1"/>
  <c r="R14" i="1"/>
  <c r="Q14" i="1"/>
  <c r="R9" i="1"/>
  <c r="R10" i="1"/>
  <c r="R11" i="1"/>
  <c r="R12" i="1"/>
  <c r="R13" i="1"/>
  <c r="R8" i="1"/>
  <c r="M10" i="1" l="1"/>
  <c r="M8" i="1"/>
  <c r="M12" i="1" s="1"/>
  <c r="J5" i="1"/>
  <c r="M9" i="1" s="1"/>
  <c r="M11" i="1" l="1"/>
  <c r="B12" i="1" l="1"/>
  <c r="B6" i="1"/>
  <c r="M13" i="1" l="1"/>
</calcChain>
</file>

<file path=xl/sharedStrings.xml><?xml version="1.0" encoding="utf-8"?>
<sst xmlns="http://schemas.openxmlformats.org/spreadsheetml/2006/main" count="42" uniqueCount="35">
  <si>
    <t>MF</t>
  </si>
  <si>
    <t>PF on Salaries (WNS)</t>
  </si>
  <si>
    <t>Employee PF PF on Salaries (Eclerx)</t>
  </si>
  <si>
    <t>Section 80C</t>
  </si>
  <si>
    <t>Section 80D</t>
  </si>
  <si>
    <t>Term plan(Critical illness)</t>
  </si>
  <si>
    <t>Term plan (ICICI iProtect smart)</t>
  </si>
  <si>
    <t>medical insurance</t>
  </si>
  <si>
    <t>Actual HRA recevied from employer</t>
  </si>
  <si>
    <t>Less: Allowance to the extent 2. exempt u/s 10</t>
  </si>
  <si>
    <t>Form 16 terms</t>
  </si>
  <si>
    <t>basic</t>
  </si>
  <si>
    <t>Actual Rent Paid</t>
  </si>
  <si>
    <t>Actual Rent Paid - 10% of basic salary</t>
  </si>
  <si>
    <t>HRA Calculation for specific employer</t>
  </si>
  <si>
    <t>of basic salary</t>
  </si>
  <si>
    <t>of Basic Salary</t>
  </si>
  <si>
    <t>HRA Calculation for WNS employer</t>
  </si>
  <si>
    <t>Leat of all three highlighted in grey color</t>
  </si>
  <si>
    <t>No of Month</t>
  </si>
  <si>
    <t>basic salary per month</t>
  </si>
  <si>
    <t>HRA per month</t>
  </si>
  <si>
    <t>Rent per month</t>
  </si>
  <si>
    <t>Basic</t>
  </si>
  <si>
    <t>HRA</t>
  </si>
  <si>
    <t>Oct</t>
  </si>
  <si>
    <t>Nov</t>
  </si>
  <si>
    <t>Dec</t>
  </si>
  <si>
    <t>Jan</t>
  </si>
  <si>
    <t>Feb</t>
  </si>
  <si>
    <t>Mar</t>
  </si>
  <si>
    <t>Eclerx</t>
  </si>
  <si>
    <t>Total</t>
  </si>
  <si>
    <t>WNS</t>
  </si>
  <si>
    <t>http://taxadda.com/hra-calculator/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</si>
</sst>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2B2F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0" fillId="0" borderId="0" xfId="0" applyFont="1"/>
    <xf numFmtId="0" fontId="0" fillId="2" borderId="0" xfId="0" applyFont="1" applyFill="1"/>
    <xf numFmtId="9" fontId="1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0" fillId="2" borderId="0" xfId="0" applyFill="1"/>
    <xf numFmtId="4" fontId="0" fillId="2" borderId="0" xfId="0" applyNumberFormat="1" applyFill="1"/>
    <xf numFmtId="0" fontId="1" fillId="5" borderId="0" xfId="0" applyFont="1" applyFill="1"/>
    <xf numFmtId="0" fontId="0" fillId="0" borderId="1" xfId="0" applyBorder="1"/>
    <xf numFmtId="0" fontId="0" fillId="4" borderId="1" xfId="0" applyFont="1" applyFill="1" applyBorder="1"/>
    <xf numFmtId="2" fontId="0" fillId="0" borderId="0" xfId="0" applyNumberFormat="1"/>
    <xf numFmtId="2" fontId="3" fillId="0" borderId="0" xfId="0" applyNumberFormat="1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P3" sqref="P3"/>
    </sheetView>
  </sheetViews>
  <sheetFormatPr defaultRowHeight="15" x14ac:dyDescent="0.25"/>
  <cols>
    <col min="1" max="1" width="32.85546875" bestFit="1" customWidth="1"/>
    <col min="9" max="9" width="37.5703125" bestFit="1" customWidth="1"/>
    <col min="13" max="13" width="10.7109375" bestFit="1" customWidth="1"/>
    <col min="15" max="15" width="10.140625" bestFit="1" customWidth="1"/>
  </cols>
  <sheetData>
    <row r="1" spans="1:18" x14ac:dyDescent="0.25">
      <c r="A1" s="13" t="s">
        <v>3</v>
      </c>
      <c r="I1" s="4" t="s">
        <v>14</v>
      </c>
      <c r="K1" s="4" t="s">
        <v>10</v>
      </c>
      <c r="P1" s="3" t="s">
        <v>34</v>
      </c>
    </row>
    <row r="2" spans="1:18" x14ac:dyDescent="0.25">
      <c r="A2" t="s">
        <v>0</v>
      </c>
      <c r="B2">
        <v>48000</v>
      </c>
      <c r="K2" s="3" t="s">
        <v>9</v>
      </c>
    </row>
    <row r="3" spans="1:18" x14ac:dyDescent="0.25">
      <c r="A3" t="s">
        <v>1</v>
      </c>
      <c r="B3" s="1">
        <v>11323</v>
      </c>
      <c r="I3" s="15" t="s">
        <v>19</v>
      </c>
      <c r="J3" s="14">
        <v>6</v>
      </c>
      <c r="K3" s="3"/>
    </row>
    <row r="4" spans="1:18" x14ac:dyDescent="0.25">
      <c r="A4" t="s">
        <v>2</v>
      </c>
      <c r="D4" s="2">
        <f>B5-C5</f>
        <v>1146</v>
      </c>
      <c r="I4" s="15" t="s">
        <v>20</v>
      </c>
      <c r="J4" s="14">
        <v>12226</v>
      </c>
      <c r="K4" s="14">
        <v>12226</v>
      </c>
    </row>
    <row r="5" spans="1:18" x14ac:dyDescent="0.25">
      <c r="A5" t="s">
        <v>6</v>
      </c>
      <c r="B5" s="2">
        <v>4557</v>
      </c>
      <c r="C5">
        <v>3411</v>
      </c>
      <c r="D5">
        <v>49609</v>
      </c>
      <c r="I5" s="15" t="s">
        <v>21</v>
      </c>
      <c r="J5" s="14">
        <f>0.5*J4</f>
        <v>6113</v>
      </c>
    </row>
    <row r="6" spans="1:18" x14ac:dyDescent="0.25">
      <c r="B6" s="18">
        <f>SUM(B2:B5)</f>
        <v>63880</v>
      </c>
      <c r="D6">
        <v>11323</v>
      </c>
      <c r="I6" s="15" t="s">
        <v>22</v>
      </c>
      <c r="J6" s="14">
        <v>6500</v>
      </c>
      <c r="K6" s="3"/>
      <c r="M6" s="3"/>
      <c r="P6" s="3" t="s">
        <v>31</v>
      </c>
    </row>
    <row r="7" spans="1:18" x14ac:dyDescent="0.25">
      <c r="D7" s="11">
        <f>SUM(D4:D6)</f>
        <v>62078</v>
      </c>
      <c r="M7" t="s">
        <v>33</v>
      </c>
      <c r="N7" t="s">
        <v>31</v>
      </c>
      <c r="O7" s="3" t="s">
        <v>32</v>
      </c>
      <c r="Q7" t="s">
        <v>23</v>
      </c>
      <c r="R7" t="s">
        <v>24</v>
      </c>
    </row>
    <row r="8" spans="1:18" x14ac:dyDescent="0.25">
      <c r="I8" t="s">
        <v>11</v>
      </c>
      <c r="M8" s="2">
        <f>J4*J3</f>
        <v>73356</v>
      </c>
      <c r="N8">
        <v>124648</v>
      </c>
      <c r="O8" s="2">
        <f>M8+N8</f>
        <v>198004</v>
      </c>
      <c r="P8" t="s">
        <v>25</v>
      </c>
      <c r="Q8">
        <v>15613</v>
      </c>
      <c r="R8">
        <f>0.5*Q8</f>
        <v>7806.5</v>
      </c>
    </row>
    <row r="9" spans="1:18" x14ac:dyDescent="0.25">
      <c r="A9" s="13" t="s">
        <v>4</v>
      </c>
      <c r="I9" s="9" t="s">
        <v>8</v>
      </c>
      <c r="J9" s="10"/>
      <c r="K9" s="10"/>
      <c r="L9" s="10"/>
      <c r="M9" s="9">
        <f>J5*J3</f>
        <v>36678</v>
      </c>
      <c r="N9">
        <v>62324</v>
      </c>
      <c r="O9" s="2">
        <f>M9+N9</f>
        <v>99002</v>
      </c>
      <c r="P9" t="s">
        <v>26</v>
      </c>
      <c r="Q9">
        <v>21035</v>
      </c>
      <c r="R9">
        <f t="shared" ref="R9:R13" si="0">0.5*Q9</f>
        <v>10517.5</v>
      </c>
    </row>
    <row r="10" spans="1:18" x14ac:dyDescent="0.25">
      <c r="A10" t="s">
        <v>5</v>
      </c>
      <c r="B10" s="2">
        <v>2172</v>
      </c>
      <c r="I10" s="7" t="s">
        <v>12</v>
      </c>
      <c r="J10" s="7"/>
      <c r="K10" s="7"/>
      <c r="L10" s="7"/>
      <c r="M10" s="7">
        <f>J6*J3</f>
        <v>39000</v>
      </c>
      <c r="N10">
        <v>39000</v>
      </c>
      <c r="O10">
        <v>78000</v>
      </c>
      <c r="P10" t="s">
        <v>27</v>
      </c>
      <c r="Q10">
        <v>22000</v>
      </c>
      <c r="R10">
        <f t="shared" si="0"/>
        <v>11000</v>
      </c>
    </row>
    <row r="11" spans="1:18" x14ac:dyDescent="0.25">
      <c r="A11" t="s">
        <v>7</v>
      </c>
      <c r="B11">
        <v>6502</v>
      </c>
      <c r="I11" s="5">
        <v>0.1</v>
      </c>
      <c r="J11" t="s">
        <v>15</v>
      </c>
      <c r="M11">
        <f>0.1 *M8</f>
        <v>7335.6</v>
      </c>
      <c r="N11">
        <f>0.1 *N8</f>
        <v>12464.800000000001</v>
      </c>
      <c r="O11">
        <f>0.1 *O8</f>
        <v>19800.400000000001</v>
      </c>
      <c r="P11" t="s">
        <v>28</v>
      </c>
      <c r="Q11">
        <v>22000</v>
      </c>
      <c r="R11">
        <f t="shared" si="0"/>
        <v>11000</v>
      </c>
    </row>
    <row r="12" spans="1:18" x14ac:dyDescent="0.25">
      <c r="B12" s="12">
        <f>SUM(B10:B11)</f>
        <v>8674</v>
      </c>
      <c r="I12" s="8">
        <v>0.4</v>
      </c>
      <c r="J12" s="9" t="s">
        <v>16</v>
      </c>
      <c r="K12" s="9"/>
      <c r="L12" s="9"/>
      <c r="M12" s="9">
        <f>0.4*M8</f>
        <v>29342.400000000001</v>
      </c>
      <c r="N12" s="9">
        <f>0.4*N8</f>
        <v>49859.200000000004</v>
      </c>
      <c r="O12" s="9">
        <f>0.4*O8</f>
        <v>79201.600000000006</v>
      </c>
      <c r="P12" t="s">
        <v>29</v>
      </c>
      <c r="Q12">
        <v>22000</v>
      </c>
      <c r="R12">
        <f t="shared" si="0"/>
        <v>11000</v>
      </c>
    </row>
    <row r="13" spans="1:18" x14ac:dyDescent="0.25">
      <c r="I13" s="9" t="s">
        <v>13</v>
      </c>
      <c r="J13" s="10"/>
      <c r="K13" s="10"/>
      <c r="L13" s="10"/>
      <c r="M13" s="9">
        <f>M10-M11</f>
        <v>31664.400000000001</v>
      </c>
      <c r="N13" s="9">
        <f>N10-N11</f>
        <v>26535.199999999997</v>
      </c>
      <c r="O13" s="9">
        <f>O10-O11</f>
        <v>58199.6</v>
      </c>
      <c r="P13" t="s">
        <v>30</v>
      </c>
      <c r="Q13">
        <v>22000</v>
      </c>
      <c r="R13">
        <f t="shared" si="0"/>
        <v>11000</v>
      </c>
    </row>
    <row r="14" spans="1:18" x14ac:dyDescent="0.25">
      <c r="A14" s="13" t="s">
        <v>17</v>
      </c>
      <c r="Q14">
        <f>SUM(Q8:Q13)</f>
        <v>124648</v>
      </c>
      <c r="R14">
        <f>SUM(R8:R13)</f>
        <v>62324</v>
      </c>
    </row>
    <row r="15" spans="1:18" x14ac:dyDescent="0.25">
      <c r="A15" t="s">
        <v>11</v>
      </c>
      <c r="E15">
        <v>73356</v>
      </c>
      <c r="I15" t="s">
        <v>18</v>
      </c>
      <c r="N15">
        <v>6500</v>
      </c>
    </row>
    <row r="16" spans="1:18" x14ac:dyDescent="0.25">
      <c r="A16" s="3" t="s">
        <v>8</v>
      </c>
      <c r="E16">
        <v>36678</v>
      </c>
      <c r="N16">
        <f>N15*12</f>
        <v>78000</v>
      </c>
    </row>
    <row r="17" spans="1:12" x14ac:dyDescent="0.25">
      <c r="A17" t="s">
        <v>12</v>
      </c>
      <c r="E17">
        <v>39000</v>
      </c>
    </row>
    <row r="18" spans="1:12" x14ac:dyDescent="0.25">
      <c r="A18">
        <v>0.1</v>
      </c>
      <c r="B18" t="s">
        <v>15</v>
      </c>
      <c r="E18">
        <v>7335.6</v>
      </c>
    </row>
    <row r="19" spans="1:12" x14ac:dyDescent="0.25">
      <c r="A19" s="3">
        <v>0.4</v>
      </c>
      <c r="B19" s="3" t="s">
        <v>16</v>
      </c>
      <c r="E19" s="11">
        <v>29342.400000000001</v>
      </c>
    </row>
    <row r="20" spans="1:12" x14ac:dyDescent="0.25">
      <c r="A20" s="3" t="s">
        <v>13</v>
      </c>
      <c r="B20" s="3"/>
      <c r="C20" s="3"/>
      <c r="D20" s="3"/>
      <c r="E20" s="6">
        <v>31664.400000000001</v>
      </c>
      <c r="L20" s="16"/>
    </row>
    <row r="21" spans="1:12" x14ac:dyDescent="0.25">
      <c r="L21" s="16"/>
    </row>
    <row r="22" spans="1:12" x14ac:dyDescent="0.25">
      <c r="L22" s="17"/>
    </row>
    <row r="23" spans="1:12" x14ac:dyDescent="0.25">
      <c r="L23" s="17"/>
    </row>
    <row r="24" spans="1:12" x14ac:dyDescent="0.25">
      <c r="L24" s="16"/>
    </row>
    <row r="25" spans="1:12" x14ac:dyDescent="0.25">
      <c r="L25" s="16"/>
    </row>
    <row r="26" spans="1:12" x14ac:dyDescent="0.25">
      <c r="L26" s="16"/>
    </row>
  </sheetData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C12"/>
  <sheetViews>
    <sheetView workbookViewId="0">
      <selection activeCell="B10" sqref="B10"/>
    </sheetView>
  </sheetViews>
  <sheetFormatPr defaultRowHeight="15" x14ac:dyDescent="0.25"/>
  <sheetData>
    <row r="9" spans="2:3" x14ac:dyDescent="0.25">
      <c r="B9">
        <v>234496</v>
      </c>
    </row>
    <row r="10" spans="2:3" x14ac:dyDescent="0.25">
      <c r="B10">
        <v>138153</v>
      </c>
    </row>
    <row r="11" spans="2:3" x14ac:dyDescent="0.25">
      <c r="B11">
        <f>SUM(B9:B10)</f>
        <v>372649</v>
      </c>
      <c r="C11">
        <v>74078</v>
      </c>
    </row>
    <row r="12" spans="2:3" x14ac:dyDescent="0.25">
      <c r="C12">
        <f>B11-C11</f>
        <v>298571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Kulkarni</dc:creator>
  <cp:lastModifiedBy>Administrator</cp:lastModifiedBy>
  <dcterms:created xsi:type="dcterms:W3CDTF">2018-07-09T21:38:44Z</dcterms:created>
  <dcterms:modified xsi:type="dcterms:W3CDTF">2018-07-10T14:43:03Z</dcterms:modified>
</cp:coreProperties>
</file>