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hidePivotFieldList="1" defaultThemeVersion="166925"/>
  <mc:AlternateContent xmlns:mc="http://schemas.openxmlformats.org/markup-compatibility/2006">
    <mc:Choice Requires="x15">
      <x15ac:absPath xmlns:x15ac="http://schemas.microsoft.com/office/spreadsheetml/2010/11/ac" url="/Users/swapnilp9819/Documents/Data Learning/Excel/excel-project-coffee-sales-main/"/>
    </mc:Choice>
  </mc:AlternateContent>
  <xr:revisionPtr revIDLastSave="0" documentId="13_ncr:1_{FAB0853B-02E6-4546-AC4C-EA926A0FCEEF}" xr6:coauthVersionLast="47" xr6:coauthVersionMax="47" xr10:uidLastSave="{00000000-0000-0000-0000-000000000000}"/>
  <bookViews>
    <workbookView xWindow="0" yWindow="760" windowWidth="29400" windowHeight="17060" xr2:uid="{00000000-000D-0000-FFFF-FFFF00000000}"/>
  </bookViews>
  <sheets>
    <sheet name="CoffeeSalesDashboard" sheetId="23" r:id="rId1"/>
    <sheet name="TotalSales" sheetId="20" r:id="rId2"/>
    <sheet name="CountryBarChart" sheetId="21" r:id="rId3"/>
    <sheet name="Top5Cusot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53" i="17"/>
  <c r="M89"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<sst xmlns="http://schemas.openxmlformats.org/spreadsheetml/2006/main" count="11134" uniqueCount="6223">
  <si>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</si>
  <si>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</si>
  <si>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</si>
  <si>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</si>
  <si>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</si>
  <si>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</si>
  <si>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</si>
  <si>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</si>
  <si>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</si>
  <si>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</si>
  <si>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</si>
  <si>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</si>
  <si>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</si>
  <si>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</si>
  <si>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</si>
  <si>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</si>
  <si>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</si>
  <si>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</si>
  <si>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</si>
  <si>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</si>
  <si>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</si>
  <si>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</si>
  <si>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</si>
  <si>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</si>
  <si>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</si>
  <si>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</si>
  <si>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</si>
  <si>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</si>
  <si>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</si>
  <si>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</si>
  <si>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</si>
  <si>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</si>
  <si>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</si>
  <si>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</si>
  <si>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</si>
  <si>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</si>
  <si>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</si>
  <si>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</si>
  <si>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</si>
  <si>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</si>
  <si>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</si>
  <si>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</si>
  <si>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</si>
  <si>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</si>
  <si>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</si>
  <si>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</si>
  <si>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</si>
  <si>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</si>
  <si>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</si>
  <si>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</si>
  <si>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</si>
  <si>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</si>
  <si>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</si>
  <si>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</si>
  <si>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</si>
  <si>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</si>
  <si>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</si>
  <si>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</si>
  <si>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</si>
  <si>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</si>
  <si>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</si>
  <si>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</si>
  <si>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</si>
  <si>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</si>
  <si>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</si>
  <si>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</si>
  <si>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</si>
  <si>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</si>
  <si>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</si>
  <si>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</si>
  <si>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</si>
  <si>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</si>
  <si>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</si>
  <si>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</si>
  <si>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</si>
  <si>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</si>
  <si>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</si>
  <si>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</si>
  <si>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</si>
  <si>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</si>
  <si>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</si>
  <si>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</si>
  <si>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</si>
  <si>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</si>
  <si>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</si>
  <si>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</si>
  <si>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</si>
  <si>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</si>
  <si>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</si>
  <si>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</si>
  <si>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</si>
  <si>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</si>
  <si>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</si>
  <si>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</si>
  <si>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</si>
  <si>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</si>
  <si>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</si>
  <si>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</si>
  <si>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</si>
  <si>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</si>
  <si>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</si>
  <si>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</si>
  <si>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</si>
  <si>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</si>
  <si>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</si>
  <si>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</si>
  <si>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</si>
  <si>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</si>
  <si>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</si>
  <si>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</si>
  <si>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</si>
  <si>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</si>
  <si>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</si>
  <si>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</si>
  <si>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</si>
  <si>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</si>
  <si>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</si>
  <si>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</si>
  <si>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</si>
  <si>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</si>
  <si>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</si>
  <si>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</si>
  <si>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</si>
  <si>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</si>
  <si>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</si>
  <si>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</si>
  <si>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</si>
  <si>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</si>
  <si>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</si>
  <si>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</si>
  <si>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</si>
  <si>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</si>
  <si>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</si>
  <si>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</si>
  <si>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</si>
  <si>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</si>
  <si>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</si>
  <si>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</si>
  <si>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</si>
  <si>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</si>
  <si>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</si>
  <si>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</si>
  <si>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</si>
  <si>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</si>
  <si>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</si>
  <si>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</si>
  <si>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</si>
  <si>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</si>
  <si>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</si>
  <si>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</si>
  <si>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</si>
  <si>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</si>
  <si>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</si>
  <si>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</si>
  <si>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</si>
  <si>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</si>
  <si>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</si>
  <si>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</si>
  <si>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</si>
  <si>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</si>
  <si>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</si>
  <si>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</si>
  <si>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</si>
  <si>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</si>
  <si>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</si>
  <si>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</si>
  <si>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</si>
  <si>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</si>
  <si>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</si>
  <si>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</si>
  <si>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</si>
  <si>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</si>
  <si>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</si>
  <si>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</si>
  <si>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</si>
  <si>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</si>
  <si>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</si>
  <si>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</si>
  <si>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</si>
  <si>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</si>
  <si>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</si>
  <si>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</si>
  <si>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</si>
  <si>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</si>
  <si>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</si>
  <si>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</si>
  <si>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</si>
  <si>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</si>
  <si>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</si>
  <si>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</si>
  <si>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</si>
  <si>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</si>
  <si>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</si>
  <si>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</si>
  <si>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</si>
  <si>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</si>
  <si>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</si>
  <si>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</si>
  <si>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</si>
  <si>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</si>
  <si>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</si>
  <si>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</si>
  <si>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</si>
  <si>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</si>
  <si>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</si>
  <si>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</si>
  <si>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</si>
  <si>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</si>
  <si>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</si>
  <si>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</si>
  <si>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</si>
  <si>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</si>
  <si>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</si>
  <si>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</si>
  <si>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</si>
  <si>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</si>
  <si>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</si>
  <si>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</si>
  <si>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</si>
  <si>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</si>
  <si>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</si>
  <si>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</si>
  <si>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</si>
  <si>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</si>
  <si>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</si>
  <si>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</si>
  <si>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</si>
  <si>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</si>
  <si>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</si>
  <si>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</si>
  <si>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</si>
  <si>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</si>
  <si>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</si>
  <si>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</si>
  <si>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</si>
  <si>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</si>
  <si>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</si>
  <si>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</si>
  <si>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</si>
  <si>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</si>
  <si>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</si>
  <si>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</si>
  <si>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</si>
  <si>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</si>
  <si>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</si>
  <si>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</si>
  <si>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</si>
  <si>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</si>
  <si>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</si>
  <si>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</si>
  <si>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</si>
  <si>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</si>
  <si>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</si>
  <si>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</si>
  <si>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</si>
  <si>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</si>
  <si>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</si>
  <si>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</si>
  <si>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</si>
  <si>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</si>
  <si>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</si>
  <si>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</si>
  <si>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</si>
  <si>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</si>
  <si>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</si>
  <si>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</si>
  <si>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</si>
  <si>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</si>
  <si>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</si>
  <si>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</si>
  <si>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</si>
  <si>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</si>
  <si>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</si>
  <si>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</si>
  <si>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</si>
  <si>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</si>
  <si>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</si>
  <si>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</si>
  <si>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</si>
  <si>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</si>
  <si>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</si>
  <si>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</si>
  <si>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</si>
  <si>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</si>
  <si>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</si>
  <si>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</si>
  <si>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</si>
  <si>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</si>
  <si>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</si>
  <si>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</si>
  <si>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</si>
  <si>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</si>
  <si>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</si>
  <si>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</si>
  <si>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</si>
  <si>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</si>
  <si>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</si>
  <si>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</si>
  <si>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</si>
  <si>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</si>
  <si>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</si>
  <si>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</si>
  <si>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</si>
  <si>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</si>
  <si>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</si>
  <si>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</si>
  <si>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</si>
  <si>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</si>
  <si>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</si>
  <si>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</si>
  <si>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</si>
  <si>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</si>
  <si>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</si>
  <si>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</si>
  <si>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</si>
  <si>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</si>
  <si>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</si>
  <si>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</si>
  <si>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</si>
  <si>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</si>
  <si>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</si>
  <si>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</si>
  <si>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</si>
  <si>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</si>
  <si>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</si>
  <si>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</si>
  <si>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</si>
  <si>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</si>
  <si>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</si>
  <si>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</si>
  <si>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</si>
  <si>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</si>
  <si>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</si>
  <si>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</si>
  <si>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</si>
  <si>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</si>
  <si>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</si>
  <si>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</si>
  <si>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</si>
  <si>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</si>
  <si>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</si>
  <si>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</si>
  <si>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</si>
  <si>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</si>
  <si>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</si>
  <si>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</si>
  <si>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</si>
  <si>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</si>
  <si>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</si>
  <si>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</si>
  <si>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</si>
  <si>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</si>
  <si>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</si>
  <si>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</si>
  <si>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</si>
  <si>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</si>
  <si>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</si>
  <si>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</si>
  <si>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</si>
  <si>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</si>
  <si>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</si>
  <si>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</si>
  <si>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</si>
  <si>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</si>
  <si>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</si>
  <si>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</si>
  <si>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</si>
  <si>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</si>
  <si>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</si>
  <si>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</si>
  <si>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</si>
  <si>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</si>
  <si>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</si>
  <si>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</si>
  <si>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</si>
  <si>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</si>
  <si>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</si>
  <si>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</si>
  <si>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</si>
  <si>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</si>
  <si>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</si>
  <si>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</si>
  <si>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</si>
  <si>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</si>
  <si>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</si>
  <si>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</si>
  <si>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</si>
  <si>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</si>
  <si>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</si>
  <si>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</si>
  <si>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</si>
  <si>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</si>
  <si>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</si>
  <si>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</si>
  <si>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</si>
  <si>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</si>
  <si>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</si>
  <si>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</si>
  <si>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</si>
  <si>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</si>
  <si>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</si>
  <si>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</si>
  <si>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</si>
  <si>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</si>
  <si>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</si>
  <si>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</si>
  <si>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</si>
  <si>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</si>
  <si>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</si>
  <si>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</si>
  <si>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</si>
  <si>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</si>
  <si>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</si>
  <si>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</si>
  <si>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</si>
  <si>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</si>
  <si>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</si>
  <si>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</si>
  <si>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</si>
  <si>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</si>
  <si>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</si>
  <si>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</si>
  <si>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</si>
  <si>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</si>
  <si>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</si>
  <si>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</si>
  <si>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</si>
  <si>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</si>
  <si>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</si>
  <si>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</si>
  <si>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</si>
  <si>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</si>
  <si>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</si>
  <si>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</si>
  <si>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</si>
  <si>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</si>
  <si>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</si>
  <si>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</si>
  <si>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</si>
  <si>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</si>
  <si>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</si>
  <si>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</si>
  <si>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</si>
  <si>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</si>
  <si>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</si>
  <si>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</si>
  <si>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</si>
  <si>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</si>
  <si>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</si>
  <si>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</si>
  <si>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</si>
  <si>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</si>
  <si>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</si>
  <si>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</si>
  <si>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</si>
  <si>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</si>
  <si>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</si>
  <si>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</si>
  <si>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</si>
  <si>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</si>
  <si>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</si>
  <si>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</si>
  <si>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</si>
  <si>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</si>
  <si>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</si>
  <si>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</si>
  <si>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</si>
  <si>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</si>
  <si>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</si>
  <si>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</si>
  <si>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</si>
  <si>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</si>
  <si>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</si>
  <si>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</si>
  <si>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</si>
  <si>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</si>
  <si>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</si>
  <si>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</si>
  <si>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</si>
  <si>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</si>
  <si>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</si>
  <si>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</si>
  <si>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</si>
  <si>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</si>
  <si>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</si>
  <si>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</si>
  <si>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</si>
  <si>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</si>
  <si>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</si>
  <si>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</si>
  <si>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</si>
  <si>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</si>
  <si>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</si>
  <si>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</si>
  <si>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</si>
  <si>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</si>
  <si>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</si>
  <si>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</si>
  <si>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</si>
  <si>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</si>
  <si>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</si>
  <si>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</si>
  <si>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</si>
  <si>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</si>
  <si>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</si>
  <si>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</si>
  <si>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</si>
  <si>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</si>
  <si>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</si>
  <si>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</si>
  <si>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</si>
  <si>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</si>
  <si>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</si>
  <si>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</si>
  <si>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</si>
  <si>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</si>
  <si>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</si>
  <si>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</si>
  <si>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</si>
  <si>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</si>
  <si>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</si>
  <si>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</si>
  <si>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</si>
  <si>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</si>
  <si>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</si>
  <si>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</si>
  <si>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</si>
  <si>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</si>
  <si>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</si>
  <si>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</si>
  <si>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</si>
  <si>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</si>
  <si>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</si>
  <si>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</si>
  <si>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</si>
  <si>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</si>
  <si>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</si>
  <si>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</si>
  <si>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</si>
  <si>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</si>
  <si>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</si>
  <si>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</si>
  <si>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</si>
  <si>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</si>
  <si>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</si>
  <si>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</si>
  <si>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</si>
  <si>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</si>
  <si>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</si>
  <si>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</si>
  <si>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</si>
  <si>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</si>
  <si>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</si>
  <si>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</si>
  <si>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</si>
  <si>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</si>
  <si>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</si>
  <si>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</si>
  <si>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</si>
  <si>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</si>
  <si>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</si>
  <si>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</si>
  <si>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</si>
  <si>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</si>
  <si>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</si>
  <si>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</si>
  <si>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</si>
  <si>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</si>
  <si>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</si>
  <si>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</si>
  <si>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</si>
  <si>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</si>
  <si>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</si>
  <si>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</si>
  <si>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</si>
  <si>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</si>
  <si>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</si>
  <si>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</si>
  <si>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</si>
  <si>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</si>
  <si>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</si>
  <si>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</si>
  <si>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</si>
  <si>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</si>
  <si>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</si>
  <si>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</si>
  <si>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</si>
  <si>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</si>
  <si>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</si>
  <si>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</si>
  <si>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</si>
  <si>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</si>
  <si>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</si>
  <si>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</si>
  <si>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</si>
  <si>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</si>
  <si>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</si>
  <si>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</si>
  <si>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</si>
  <si>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</si>
  <si>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</si>
  <si>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</si>
  <si>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</si>
  <si>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</si>
  <si>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</si>
  <si>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</si>
  <si>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</si>
  <si>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</si>
  <si>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</si>
  <si>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</si>
  <si>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</si>
  <si>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</si>
  <si>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</si>
  <si>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</si>
  <si>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</si>
  <si>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</si>
  <si>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</si>
  <si>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</si>
  <si>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</si>
  <si>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</si>
  <si>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</si>
  <si>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</si>
  <si>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</si>
  <si>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</si>
  <si>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</si>
  <si>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</si>
  <si>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</si>
  <si>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</si>
  <si>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</si>
  <si>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</si>
  <si>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</si>
  <si>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</si>
  <si>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</si>
  <si>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</si>
  <si>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</si>
  <si>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</si>
  <si>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</si>
  <si>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</si>
  <si>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</si>
  <si>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</si>
  <si>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</si>
  <si>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</si>
  <si>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</si>
  <si>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</si>
  <si>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</si>
  <si>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</si>
  <si>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</si>
  <si>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</si>
  <si>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</si>
  <si>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</si>
  <si>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</si>
  <si>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</si>
  <si>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</si>
  <si>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</si>
  <si>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</si>
  <si>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</si>
  <si>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</si>
  <si>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</si>
  <si>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</si>
  <si>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</si>
  <si>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</si>
  <si>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</si>
  <si>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</si>
  <si>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</si>
  <si>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</si>
  <si>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</si>
  <si>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</si>
  <si>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</si>
  <si>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</si>
  <si>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</si>
  <si>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</si>
  <si>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</si>
  <si>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</si>
  <si>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</si>
  <si>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</si>
  <si>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</si>
  <si>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</si>
  <si>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</si>
  <si>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</si>
  <si>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</si>
  <si>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</si>
  <si>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</si>
  <si>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</si>
  <si>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</si>
  <si>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</si>
  <si>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</si>
  <si>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</si>
  <si>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</si>
  <si>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</si>
  <si>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</si>
  <si>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</si>
  <si>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</si>
  <si>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</si>
  <si>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</si>
  <si>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</si>
  <si>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</si>
  <si>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</si>
  <si>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</si>
  <si>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</si>
  <si>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</si>
  <si>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</si>
  <si>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</si>
  <si>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</si>
  <si>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</si>
  <si>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</si>
  <si>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</si>
  <si>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</si>
  <si>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</si>
  <si>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</si>
  <si>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</si>
  <si>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</si>
  <si>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</si>
  <si>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</si>
  <si>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</si>
  <si>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</si>
  <si>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</si>
  <si>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</si>
  <si>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</si>
  <si>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</si>
  <si>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</si>
  <si>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</si>
  <si>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</si>
  <si>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</si>
  <si>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</si>
  <si>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</si>
  <si>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</si>
  <si>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</si>
  <si>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</si>
  <si>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</si>
  <si>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</si>
  <si>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</si>
  <si>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</si>
  <si>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</si>
  <si>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</si>
  <si>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</si>
  <si>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</si>
  <si>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</si>
  <si>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</si>
  <si>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</si>
  <si>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</si>
  <si>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</si>
  <si>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</si>
  <si>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</si>
  <si>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</si>
  <si>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</si>
  <si>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</si>
  <si>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</si>
  <si>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</si>
  <si>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</si>
  <si>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</si>
  <si>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</si>
  <si>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</si>
  <si>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</si>
  <si>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</si>
  <si>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</si>
  <si>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</si>
  <si>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</si>
  <si>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</si>
  <si>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</si>
  <si>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</si>
  <si>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</si>
  <si>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</si>
  <si>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</si>
  <si>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</si>
  <si>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</si>
  <si>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</si>
  <si>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</si>
  <si>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</si>
  <si>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</si>
  <si>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</si>
  <si>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</si>
  <si>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</si>
  <si>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</si>
  <si>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</si>
  <si>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</si>
  <si>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</si>
  <si>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</si>
  <si>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</si>
  <si>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</si>
  <si>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</si>
  <si>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</si>
  <si>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</si>
  <si>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</si>
  <si>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</si>
  <si>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</si>
  <si>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</si>
  <si>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</si>
  <si>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</si>
  <si>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</si>
  <si>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</si>
  <si>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</si>
  <si>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</si>
  <si>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</si>
  <si>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</si>
  <si>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</si>
  <si>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</si>
  <si>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</si>
  <si>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</si>
  <si>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</si>
  <si>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</si>
  <si>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</si>
  <si>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</si>
  <si>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</si>
  <si>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</si>
  <si>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</si>
  <si>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</si>
  <si>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</si>
  <si>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</si>
  <si>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</si>
  <si>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</si>
  <si>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</si>
  <si>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</si>
  <si>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</si>
  <si>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</si>
  <si>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</si>
  <si>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</si>
  <si>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</si>
  <si>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</si>
  <si>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</si>
  <si>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</si>
  <si>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</si>
  <si>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</si>
  <si>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</si>
  <si>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</si>
  <si>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</si>
  <si>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</si>
  <si>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</si>
  <si>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</si>
  <si>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</si>
  <si>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</si>
  <si>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</si>
  <si>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</si>
  <si>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</si>
  <si>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</si>
  <si>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</si>
  <si>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</si>
  <si>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</si>
  <si>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</si>
  <si>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</si>
  <si>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</si>
  <si>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</si>
  <si>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</si>
  <si>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</si>
  <si>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</si>
  <si>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</si>
  <si>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</si>
  <si>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</si>
  <si>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</si>
  <si>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</si>
  <si>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</si>
  <si>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</si>
  <si>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</si>
  <si>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</si>
  <si>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</si>
  <si>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</si>
  <si>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</si>
  <si>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</si>
  <si>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</si>
  <si>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</si>
  <si>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</si>
  <si>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</si>
  <si>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</si>
  <si>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</si>
  <si>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</si>
  <si>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</si>
  <si>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</si>
  <si>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</si>
  <si>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</si>
  <si>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</si>
  <si>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</si>
  <si>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</si>
  <si>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</si>
  <si>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</si>
  <si>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</si>
  <si>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</si>
  <si>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</si>
  <si>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</si>
  <si>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</si>
  <si>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</si>
  <si>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</si>
  <si>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</si>
  <si>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</si>
  <si>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</si>
  <si>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</si>
  <si>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</si>
  <si>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</si>
  <si>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</si>
  <si>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</si>
  <si>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</si>
  <si>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</si>
  <si>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</si>
  <si>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</si>
  <si>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</si>
  <si>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</si>
  <si>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</si>
  <si>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</si>
  <si>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</si>
  <si>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</si>
  <si>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</si>
  <si>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</si>
  <si>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</si>
  <si>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</si>
  <si>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</si>
  <si>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</si>
  <si>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</si>
  <si>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</si>
  <si>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</si>
  <si>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</si>
  <si>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</si>
  <si>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</si>
  <si>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</si>
  <si>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</si>
  <si>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</si>
  <si>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</si>
  <si>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</si>
  <si>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</si>
  <si>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</si>
  <si>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</si>
  <si>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</si>
  <si>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</si>
  <si>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</si>
  <si>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</si>
  <si>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</si>
  <si>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</si>
  <si>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</si>
  <si>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</si>
  <si>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</si>
  <si>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</si>
  <si>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</si>
  <si>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</si>
  <si>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</si>
  <si>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</si>
  <si>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</si>
  <si>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</si>
  <si>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</si>
  <si>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</si>
  <si>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</si>
  <si>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</si>
  <si>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</si>
  <si>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</si>
  <si>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</si>
  <si>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</si>
  <si>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</si>
  <si>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</si>
  <si>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</si>
  <si>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</si>
  <si>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</si>
  <si>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</si>
  <si>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</si>
  <si>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</si>
  <si>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</si>
  <si>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</si>
  <si>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</si>
  <si>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</si>
  <si>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</si>
  <si>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</si>
  <si>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</si>
  <si>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</si>
  <si>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</si>
  <si>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</si>
  <si>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</si>
  <si>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</si>
  <si>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</si>
  <si>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</si>
  <si>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</si>
  <si>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</si>
  <si>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</si>
  <si>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</si>
  <si>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</si>
  <si>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</si>
  <si>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</si>
  <si>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</si>
  <si>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</si>
  <si>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</si>
  <si>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</si>
  <si>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</si>
  <si>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</si>
  <si>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</si>
  <si>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</si>
  <si>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</si>
  <si>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</si>
  <si>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</si>
  <si>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</si>
  <si>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</si>
  <si>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</si>
  <si>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</si>
  <si>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</si>
  <si>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</si>
  <si>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</si>
  <si>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</si>
  <si>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</si>
  <si>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</si>
  <si>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</si>
  <si>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</si>
  <si>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</si>
  <si>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</si>
  <si>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</si>
  <si>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</si>
  <si>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</si>
  <si>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</si>
  <si>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</si>
  <si>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</si>
  <si>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</si>
  <si>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</si>
  <si>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</si>
  <si>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</si>
  <si>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</si>
  <si>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</si>
  <si>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</si>
  <si>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</si>
  <si>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</si>
  <si>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</si>
  <si>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</si>
  <si>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</si>
  <si>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</si>
  <si>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</si>
  <si>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</si>
  <si>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</si>
  <si>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</si>
  <si>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</si>
  <si>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</si>
  <si>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</si>
  <si>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</si>
  <si>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</si>
  <si>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</si>
  <si>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</si>
  <si>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</si>
  <si>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</si>
  <si>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</si>
  <si>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</si>
  <si>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</si>
  <si>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</si>
  <si>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</si>
  <si>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</si>
  <si>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</si>
  <si>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</si>
  <si>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</si>
  <si>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</si>
  <si>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</si>
  <si>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</si>
  <si>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</si>
  <si>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</si>
  <si>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</si>
  <si>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</si>
  <si>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</si>
  <si>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</si>
  <si>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</si>
  <si>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</si>
  <si>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</si>
  <si>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</si>
  <si>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</si>
  <si>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</si>
  <si>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</si>
  <si>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</si>
  <si>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</si>
  <si>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</si>
  <si>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</si>
  <si>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</si>
  <si>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</si>
  <si>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</si>
  <si>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</si>
  <si>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</si>
  <si>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</si>
  <si>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</si>
  <si>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</si>
  <si>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</si>
  <si>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</si>
  <si>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</si>
  <si>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</si>
  <si>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</si>
  <si>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</si>
  <si>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</si>
  <si>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</si>
  <si>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</si>
  <si>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</si>
  <si>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</si>
  <si>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</si>
  <si>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</si>
  <si>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</si>
  <si>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</si>
  <si>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</si>
  <si>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</si>
  <si>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</si>
  <si>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</si>
  <si>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</si>
  <si>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</si>
  <si>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</si>
  <si>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</si>
  <si>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</si>
  <si>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</si>
  <si>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</si>
  <si>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</si>
  <si>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</si>
  <si>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</si>
  <si>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</si>
  <si>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</si>
  <si>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</si>
  <si>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</si>
  <si>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</si>
  <si>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</si>
  <si>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</si>
  <si>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</si>
  <si>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</si>
  <si>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</si>
  <si>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</si>
  <si>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</si>
  <si>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</si>
  <si>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</si>
  <si>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</si>
  <si>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</si>
  <si>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</si>
  <si>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</si>
  <si>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</si>
  <si>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</si>
  <si>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</si>
  <si>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</si>
  <si>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</si>
  <si>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</si>
  <si>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</si>
  <si>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</si>
  <si>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</si>
  <si>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</si>
  <si>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</si>
  <si>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</si>
  <si>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</si>
  <si>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</si>
  <si>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</si>
  <si>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</si>
  <si>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</si>
  <si>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</si>
  <si>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</si>
  <si>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</si>
  <si>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</si>
  <si>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</si>
  <si>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</si>
  <si>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</si>
  <si>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</si>
  <si>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</si>
  <si>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</si>
  <si>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</si>
  <si>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</si>
  <si>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</si>
  <si>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</si>
  <si>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</si>
  <si>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</si>
  <si>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</si>
  <si>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</si>
  <si>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</si>
  <si>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</si>
  <si>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</si>
  <si>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</si>
  <si>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</si>
  <si>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</si>
  <si>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</si>
  <si>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</si>
  <si>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</si>
  <si>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</si>
  <si>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</si>
  <si>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</si>
  <si>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</si>
  <si>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</si>
  <si>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</si>
  <si>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</si>
  <si>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</si>
  <si>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</si>
  <si>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</si>
  <si>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</si>
  <si>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</si>
  <si>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</si>
  <si>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</si>
  <si>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</si>
  <si>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</si>
  <si>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</si>
  <si>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</si>
  <si>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</si>
  <si>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</si>
  <si>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</si>
  <si>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</si>
  <si>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</si>
  <si>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</si>
  <si>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</si>
  <si>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</si>
  <si>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</si>
  <si>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</si>
  <si>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</si>
  <si>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</si>
  <si>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</si>
  <si>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</si>
  <si>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</si>
  <si>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</si>
  <si>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</si>
  <si>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</si>
  <si>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</si>
  <si>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</si>
  <si>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</si>
  <si>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</si>
  <si>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</si>
  <si>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</si>
  <si>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</si>
  <si>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</si>
  <si>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</si>
  <si>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</si>
  <si>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</si>
  <si>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</si>
  <si>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</si>
  <si>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</si>
  <si>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</si>
  <si>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</si>
  <si>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</si>
  <si>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</si>
  <si>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</si>
  <si>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</si>
  <si>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</si>
  <si>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</si>
  <si>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</si>
  <si>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</si>
  <si>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</si>
  <si>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</si>
  <si>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</si>
  <si>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</si>
  <si>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</si>
  <si>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</si>
  <si>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</si>
  <si>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</si>
  <si>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</si>
  <si>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</si>
  <si>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</si>
  <si>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</si>
  <si>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</si>
  <si>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</si>
  <si>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</si>
  <si>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</si>
  <si>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</si>
  <si>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</si>
  <si>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</si>
  <si>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</si>
  <si>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</si>
  <si>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</si>
  <si>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</si>
  <si>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</si>
  <si>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</si>
  <si>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</si>
  <si>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</si>
  <si>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</si>
  <si>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</si>
  <si>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</si>
  <si>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</si>
  <si>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</si>
  <si>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</si>
  <si>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</si>
  <si>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</si>
  <si>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</si>
  <si>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</si>
  <si>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</si>
  <si>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</si>
  <si>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</si>
  <si>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</si>
  <si>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</si>
  <si>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</si>
  <si>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</si>
  <si>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</si>
  <si>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</si>
  <si>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</si>
  <si>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</si>
  <si>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</si>
  <si>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</si>
  <si>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</si>
  <si>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</si>
  <si>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</si>
  <si>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</si>
  <si>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</si>
  <si>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</si>
  <si>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</si>
  <si>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</si>
  <si>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</si>
  <si>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</si>
  <si>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</si>
  <si>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</si>
  <si>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</si>
  <si>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</si>
  <si>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</si>
  <si>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</si>
  <si>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</si>
  <si>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</si>
  <si>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</si>
  <si>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</si>
  <si>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</si>
  <si>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</si>
  <si>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</si>
  <si>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</si>
  <si>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</si>
  <si>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</si>
  <si>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</si>
  <si>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</si>
  <si>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</si>
  <si>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</si>
  <si>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</si>
  <si>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</si>
  <si>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</si>
  <si>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</si>
  <si>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</si>
  <si>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</si>
  <si>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</si>
  <si>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</si>
  <si>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</si>
  <si>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</si>
  <si>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</si>
  <si>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</si>
  <si>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</si>
  <si>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</si>
  <si>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</si>
  <si>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</si>
  <si>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</si>
  <si>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</si>
  <si>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</si>
  <si>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</si>
  <si>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</si>
  <si>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</si>
  <si>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</si>
  <si>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</si>
  <si>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</si>
  <si>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</si>
  <si>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</si>
  <si>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</si>
  <si>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</si>
  <si>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</si>
  <si>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</si>
  <si>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</si>
  <si>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</si>
  <si>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</si>
  <si>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</si>
  <si>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</si>
  <si>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</si>
  <si>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</si>
  <si>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</si>
  <si>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</si>
  <si>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</si>
  <si>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</si>
  <si>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</si>
  <si>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</si>
  <si>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</si>
  <si>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</si>
  <si>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</si>
  <si>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</si>
  <si>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</si>
  <si>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</si>
  <si>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</si>
  <si>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</si>
  <si>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</si>
  <si>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</si>
  <si>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</si>
  <si>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</si>
  <si>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</si>
  <si>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</si>
  <si>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</si>
  <si>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</si>
  <si>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</si>
  <si>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</si>
  <si>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</si>
  <si>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</si>
  <si>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</si>
  <si>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</si>
  <si>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</si>
  <si>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</si>
  <si>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</si>
  <si>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</si>
  <si>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</si>
  <si>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</si>
  <si>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</si>
  <si>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</si>
  <si>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</si>
  <si>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</si>
  <si>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</si>
  <si>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</si>
  <si>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</si>
  <si>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</si>
  <si>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</si>
  <si>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</si>
  <si>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</si>
  <si>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</si>
  <si>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</si>
  <si>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</si>
  <si>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</si>
  <si>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</si>
  <si>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</si>
  <si>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</si>
  <si>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</si>
  <si>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</si>
  <si>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</si>
  <si>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</si>
  <si>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</si>
  <si>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</si>
  <si>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</si>
  <si>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</si>
  <si>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</si>
  <si>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</si>
  <si>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</si>
  <si>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</si>
  <si>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</si>
  <si>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</si>
  <si>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</si>
  <si>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</si>
  <si>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</si>
  <si>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</si>
  <si>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</si>
  <si>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</si>
  <si>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</si>
  <si>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</si>
  <si>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</si>
  <si>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</si>
  <si>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</si>
  <si>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</si>
  <si>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</si>
  <si>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</si>
  <si>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</si>
  <si>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</si>
  <si>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</si>
  <si>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</si>
  <si>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</si>
  <si>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</si>
  <si>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</si>
  <si>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</si>
  <si>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</si>
  <si>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</si>
  <si>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</si>
  <si>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</si>
  <si>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</si>
  <si>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</si>
  <si>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</si>
  <si>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</si>
  <si>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</si>
  <si>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</si>
  <si>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</si>
  <si>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</si>
  <si>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</si>
  <si>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</si>
  <si>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</si>
  <si>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</si>
  <si>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</si>
  <si>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</si>
  <si>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</si>
  <si>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</si>
  <si>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</si>
  <si>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</si>
  <si>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</si>
  <si>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</si>
  <si>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</si>
  <si>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</si>
  <si>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</si>
  <si>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</si>
  <si>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</si>
  <si>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</si>
  <si>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</si>
  <si>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</si>
  <si>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</si>
  <si>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</si>
  <si>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</si>
  <si>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</si>
  <si>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</si>
  <si>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</si>
  <si>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</si>
  <si>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</si>
  <si>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</si>
  <si>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</si>
  <si>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</si>
  <si>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</si>
  <si>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</si>
  <si>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</si>
  <si>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</si>
  <si>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</si>
  <si>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</si>
  <si>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</si>
  <si>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</si>
  <si>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</si>
  <si>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</si>
  <si>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</si>
  <si>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</si>
  <si>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</si>
  <si>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</si>
  <si>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</si>
  <si>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</si>
  <si>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</si>
  <si>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</si>
  <si>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</si>
  <si>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</si>
  <si>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</si>
  <si>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</si>
  <si>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</si>
  <si>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</si>
  <si>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</si>
  <si>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</si>
  <si>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</si>
  <si>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</si>
  <si>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</si>
  <si>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</si>
  <si>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</si>
  <si>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</si>
  <si>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</si>
  <si>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</si>
  <si>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</si>
  <si>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</si>
  <si>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</si>
  <si>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</si>
  <si>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</si>
  <si>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</si>
  <si>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</si>
  <si>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</si>
  <si>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</si>
  <si>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</si>
  <si>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</si>
  <si>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</si>
  <si>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</si>
  <si>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</si>
  <si>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</si>
  <si>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</si>
  <si>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</si>
  <si>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</si>
  <si>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</si>
  <si>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</si>
  <si>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</si>
  <si>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</si>
  <si>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</si>
  <si>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</si>
  <si>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</si>
  <si>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</si>
  <si>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</si>
  <si>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</si>
  <si>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</si>
  <si>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</si>
  <si>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</si>
  <si>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</si>
  <si>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</si>
  <si>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</si>
  <si>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</si>
  <si>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</si>
  <si>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</si>
  <si>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</si>
  <si>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</si>
  <si>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</si>
  <si>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</si>
  <si>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</si>
  <si>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</si>
  <si>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</si>
  <si>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</si>
  <si>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</si>
  <si>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</si>
  <si>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</si>
  <si>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</si>
  <si>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</si>
  <si>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</si>
  <si>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</si>
  <si>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</si>
  <si>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</si>
  <si>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</si>
  <si>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</si>
  <si>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</si>
  <si>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</si>
  <si>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</si>
  <si>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</si>
  <si>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</si>
  <si>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</si>
  <si>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</si>
  <si>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</si>
  <si>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</si>
  <si>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</si>
  <si>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</si>
  <si>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</si>
  <si>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</si>
  <si>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</si>
  <si>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</si>
  <si>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</si>
  <si>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</si>
  <si>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</si>
  <si>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</si>
  <si>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</si>
  <si>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</si>
  <si>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</si>
  <si>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</si>
  <si>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</si>
  <si>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</si>
  <si>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</si>
  <si>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</si>
  <si>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</si>
  <si>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</si>
  <si>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</si>
  <si>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</si>
  <si>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</si>
  <si>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</si>
  <si>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</si>
  <si>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</si>
  <si>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</si>
  <si>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</si>
  <si>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</si>
  <si>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</si>
  <si>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</si>
  <si>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</si>
  <si>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</si>
  <si>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</si>
  <si>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</si>
  <si>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</si>
  <si>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</si>
  <si>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</si>
  <si>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</si>
  <si>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</si>
  <si>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</si>
  <si>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</si>
  <si>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</si>
  <si>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</si>
  <si>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</si>
  <si>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</si>
  <si>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</si>
  <si>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</si>
  <si>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</si>
  <si>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</si>
  <si>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</si>
  <si>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</si>
  <si>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</si>
  <si>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</si>
  <si>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</si>
  <si>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</si>
  <si>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</si>
  <si>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</si>
  <si>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</si>
  <si>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</si>
  <si>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</si>
  <si>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</si>
  <si>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</si>
  <si>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</si>
  <si>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</si>
  <si>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</si>
  <si>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</si>
  <si>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</si>
  <si>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</si>
  <si>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</si>
  <si>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</si>
  <si>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</si>
  <si>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</si>
  <si>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</si>
  <si>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</si>
  <si>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</si>
  <si>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</si>
  <si>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</si>
  <si>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</si>
  <si>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</si>
  <si>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</si>
  <si>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</si>
  <si>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</si>
  <si>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</si>
  <si>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</si>
  <si>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</si>
  <si>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</si>
  <si>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</si>
  <si>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</si>
  <si>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</si>
  <si>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</si>
  <si>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</si>
  <si>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</si>
  <si>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</si>
  <si>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</si>
  <si>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</si>
  <si>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</si>
  <si>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</si>
  <si>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</si>
  <si>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</si>
  <si>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</si>
  <si>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</si>
  <si>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</si>
  <si>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</si>
  <si>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</si>
  <si>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</si>
  <si>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</si>
  <si>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</si>
  <si>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</si>
  <si>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</si>
  <si>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</si>
  <si>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</si>
  <si>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</si>
  <si>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</si>
  <si>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</si>
  <si>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</si>
  <si>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</si>
  <si>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</si>
  <si>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</si>
  <si>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</si>
  <si>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</si>
  <si>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</si>
  <si>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</si>
  <si>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</si>
  <si>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</si>
  <si>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</si>
  <si>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</si>
  <si>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</si>
  <si>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</si>
  <si>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</si>
  <si>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</si>
  <si>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</si>
  <si>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</si>
  <si>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</si>
  <si>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</si>
  <si>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</si>
  <si>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</si>
  <si>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</si>
  <si>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</si>
  <si>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</si>
  <si>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</si>
  <si>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</si>
  <si>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</si>
  <si>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</si>
  <si>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</si>
  <si>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</si>
  <si>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</si>
  <si>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</si>
  <si>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</si>
  <si>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</si>
  <si>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</si>
  <si>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</si>
  <si>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</si>
  <si>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</si>
  <si>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</si>
  <si>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</si>
  <si>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</si>
  <si>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</si>
  <si>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</si>
  <si>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</si>
  <si>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</si>
  <si>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</si>
  <si>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</si>
  <si>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</si>
  <si>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</si>
  <si>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</si>
  <si>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</si>
  <si>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</si>
  <si>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</si>
  <si>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</si>
  <si>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</si>
  <si>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</si>
  <si>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</si>
  <si>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</si>
  <si>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</si>
  <si>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</si>
  <si>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</si>
  <si>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</si>
  <si>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</si>
  <si>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</si>
  <si>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</si>
  <si>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</si>
  <si>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</si>
  <si>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</si>
  <si>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</si>
  <si>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</si>
  <si>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</si>
  <si>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</si>
  <si>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</si>
  <si>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</si>
  <si>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</si>
  <si>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</si>
  <si>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</si>
  <si>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</si>
  <si>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</si>
  <si>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</si>
  <si>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</si>
  <si>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</si>
  <si>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</si>
  <si>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</si>
  <si>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</si>
  <si>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</si>
  <si>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</si>
  <si>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</si>
  <si>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</si>
  <si>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</si>
  <si>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</si>
  <si>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</si>
  <si>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</si>
  <si>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</si>
  <si>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</si>
  <si>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</si>
  <si>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</si>
  <si>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</si>
  <si>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</si>
  <si>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</si>
  <si>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</si>
  <si>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</si>
  <si>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</si>
  <si>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</si>
  <si>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</si>
  <si>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</si>
  <si>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</si>
  <si>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</si>
  <si>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</si>
  <si>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</si>
  <si>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</si>
  <si>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</si>
  <si>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</si>
  <si>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</si>
  <si>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</si>
  <si>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</si>
  <si>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</si>
  <si>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</si>
  <si>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</si>
  <si>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</si>
  <si>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</si>
  <si>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</si>
  <si>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</si>
  <si>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</si>
  <si>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</si>
  <si>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</si>
  <si>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</si>
  <si>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</si>
  <si>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</si>
  <si>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</si>
  <si>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</si>
  <si>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</si>
  <si>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</si>
  <si>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</si>
  <si>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</si>
  <si>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</si>
  <si>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</si>
  <si>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</si>
  <si>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</si>
  <si>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</si>
  <si>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</si>
  <si>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</si>
  <si>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</si>
  <si>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</si>
  <si>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</si>
  <si>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</si>
  <si>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</si>
  <si>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</si>
  <si>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</si>
  <si>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</si>
  <si>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</si>
  <si>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</si>
  <si>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</si>
  <si>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</si>
  <si>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</si>
  <si>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</si>
  <si>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</si>
  <si>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</si>
  <si>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</si>
  <si>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</si>
  <si>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</si>
  <si>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</si>
  <si>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</si>
  <si>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</si>
  <si>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</si>
  <si>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</si>
  <si>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</si>
  <si>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</si>
  <si>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</si>
  <si>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</si>
  <si>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</si>
  <si>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</si>
  <si>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</si>
  <si>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</si>
  <si>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</si>
  <si>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</si>
  <si>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</si>
  <si>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</si>
  <si>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</si>
  <si>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</si>
  <si>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</si>
  <si>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</si>
  <si>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</si>
  <si>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</si>
  <si>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</si>
  <si>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</si>
  <si>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</si>
  <si>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</si>
  <si>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</si>
  <si>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</si>
  <si>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</si>
  <si>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</si>
  <si>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</si>
  <si>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</si>
  <si>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</si>
  <si>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</si>
  <si>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</si>
  <si>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</si>
  <si>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</si>
  <si>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</si>
  <si>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</si>
  <si>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</si>
  <si>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</si>
  <si>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</si>
  <si>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</si>
  <si>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</si>
  <si>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</si>
  <si>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</si>
  <si>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</si>
  <si>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</si>
  <si>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</si>
  <si>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</si>
  <si>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</si>
  <si>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</si>
  <si>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</si>
  <si>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</si>
  <si>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</si>
  <si>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</si>
  <si>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</si>
  <si>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</si>
  <si>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</si>
  <si>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</si>
  <si>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</si>
  <si>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</si>
  <si>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</si>
  <si>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</si>
  <si>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</si>
  <si>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</si>
  <si>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</si>
  <si>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</si>
  <si>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</si>
  <si>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</si>
  <si>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</si>
  <si>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</si>
  <si>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</si>
  <si>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</si>
  <si>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</si>
  <si>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</si>
  <si>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</si>
  <si>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</si>
  <si>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</si>
  <si>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</si>
  <si>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</si>
  <si>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</si>
  <si>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</si>
  <si>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</si>
  <si>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</si>
  <si>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</si>
  <si>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</si>
  <si>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</si>
  <si>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</si>
  <si>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</si>
  <si>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</si>
  <si>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</si>
  <si>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</si>
  <si>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</si>
  <si>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</si>
  <si>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</si>
  <si>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</si>
  <si>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</si>
  <si>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</si>
  <si>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</si>
  <si>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</si>
  <si>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</si>
  <si>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</si>
  <si>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</si>
  <si>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</si>
  <si>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</si>
  <si>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</si>
  <si>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</si>
  <si>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</si>
  <si>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</si>
  <si>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</si>
  <si>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</si>
  <si>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</si>
  <si>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</si>
  <si>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</si>
  <si>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</si>
  <si>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</si>
  <si>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</si>
  <si>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</si>
  <si>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</si>
  <si>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</si>
  <si>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</si>
  <si>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</si>
  <si>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</si>
  <si>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</si>
  <si>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</si>
  <si>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</si>
  <si>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</si>
  <si>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</si>
  <si>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</si>
  <si>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</si>
  <si>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</si>
  <si>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</si>
  <si>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</si>
  <si>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</si>
  <si>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</si>
  <si>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</si>
  <si>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</si>
  <si>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</si>
  <si>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</si>
  <si>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</si>
  <si>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</si>
  <si>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</si>
  <si>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</si>
  <si>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</si>
  <si>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</si>
  <si>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</si>
  <si>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</si>
  <si>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</si>
  <si>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</si>
  <si>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</si>
  <si>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</si>
  <si>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</si>
  <si>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</si>
  <si>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</si>
  <si>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</si>
  <si>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</si>
  <si>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</si>
  <si>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</si>
  <si>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</si>
  <si>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</si>
  <si>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</si>
  <si>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</si>
  <si>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</si>
  <si>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</si>
  <si>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</si>
  <si>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</si>
  <si>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</si>
  <si>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</si>
  <si>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</si>
  <si>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</si>
  <si>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</si>
  <si>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</si>
  <si>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</si>
  <si>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</si>
  <si>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</si>
  <si>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</si>
  <si>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</si>
  <si>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</si>
  <si>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</si>
  <si>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</si>
  <si>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</si>
  <si>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</si>
  <si>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</si>
  <si>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</si>
  <si>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</si>
  <si>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</si>
  <si>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</si>
  <si>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</si>
  <si>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</si>
  <si>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</si>
  <si>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</si>
  <si>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</si>
  <si>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</si>
  <si>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</si>
  <si>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</si>
  <si>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</si>
  <si>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</si>
  <si>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</si>
  <si>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</si>
  <si>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</si>
  <si>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</si>
  <si>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</si>
  <si>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</si>
  <si>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</si>
  <si>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</si>
  <si>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</si>
  <si>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</si>
  <si>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</si>
  <si>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</si>
  <si>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</si>
  <si>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</si>
  <si>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</si>
  <si>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</si>
  <si>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</si>
  <si>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</si>
  <si>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</si>
  <si>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</si>
  <si>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</si>
  <si>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</si>
  <si>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</si>
  <si>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</si>
  <si>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</si>
  <si>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</si>
  <si>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</si>
  <si>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</si>
  <si>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</si>
  <si>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</si>
  <si>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</si>
  <si>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</si>
  <si>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</si>
  <si>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</si>
  <si>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</si>
  <si>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</si>
  <si>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</si>
  <si>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</si>
  <si>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</si>
  <si>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</si>
  <si>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</si>
  <si>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</si>
  <si>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</si>
  <si>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</si>
  <si>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</si>
  <si>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</si>
  <si>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</si>
  <si>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</si>
  <si>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</si>
  <si>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</si>
  <si>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</si>
  <si>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</si>
  <si>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</si>
  <si>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</si>
  <si>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</si>
  <si>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</si>
  <si>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</si>
  <si>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</si>
  <si>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</si>
  <si>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</si>
  <si>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</si>
  <si>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</si>
  <si>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</si>
  <si>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</si>
  <si>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</si>
  <si>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</si>
  <si>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</si>
  <si>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</si>
  <si>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</si>
  <si>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</si>
  <si>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</si>
  <si>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</si>
  <si>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</si>
  <si>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</si>
  <si>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</si>
  <si>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</si>
  <si>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</si>
  <si>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</si>
  <si>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</si>
  <si>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</si>
  <si>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</si>
  <si>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</si>
  <si>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</si>
  <si>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</si>
  <si>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</si>
  <si>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</si>
  <si>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</si>
  <si>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</si>
  <si>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</si>
  <si>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</si>
  <si>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</si>
  <si>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</si>
  <si>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</si>
  <si>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</si>
  <si>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</si>
  <si>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</si>
  <si>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</si>
  <si>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</si>
  <si>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</si>
  <si>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</si>
  <si>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</si>
  <si>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</si>
  <si>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</si>
  <si>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</si>
  <si>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</si>
  <si>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</si>
  <si>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</si>
  <si>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</si>
  <si>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</si>
  <si>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</si>
  <si>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</si>
  <si>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</si>
  <si>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</si>
  <si>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</si>
  <si>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</si>
  <si>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</si>
  <si>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</si>
  <si>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</si>
  <si>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</si>
  <si>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</si>
  <si>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</si>
  <si>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</si>
  <si>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</si>
  <si>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</si>
  <si>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</si>
  <si>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</si>
  <si>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</si>
  <si>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</si>
  <si>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</si>
  <si>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</si>
  <si>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</si>
  <si>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</si>
  <si>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</si>
  <si>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</si>
  <si>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</si>
  <si>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</si>
  <si>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</si>
  <si>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</si>
  <si>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</si>
  <si>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</si>
  <si>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</si>
  <si>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</si>
  <si>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</si>
  <si>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</si>
  <si>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</si>
  <si>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</si>
  <si>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</si>
  <si>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</si>
  <si>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</si>
  <si>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</si>
  <si>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</si>
  <si>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</si>
  <si>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</si>
  <si>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</si>
  <si>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</si>
  <si>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</si>
  <si>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</si>
  <si>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</si>
  <si>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</si>
  <si>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</si>
  <si>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</si>
  <si>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</si>
  <si>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</si>
  <si>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</si>
  <si>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</si>
  <si>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</si>
  <si>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</si>
  <si>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</si>
  <si>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</si>
  <si>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</si>
  <si>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</si>
  <si>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</si>
  <si>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</si>
  <si>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</si>
  <si>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</si>
  <si>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</si>
  <si>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</si>
  <si>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</si>
  <si>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</si>
  <si>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</si>
  <si>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</si>
  <si>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</si>
  <si>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</si>
  <si>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</si>
  <si>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</si>
  <si>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</si>
  <si>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</si>
  <si>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</si>
  <si>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</si>
  <si>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</si>
  <si>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</si>
  <si>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</si>
  <si>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</si>
  <si>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</si>
  <si>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</si>
  <si>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</si>
  <si>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</si>
  <si>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</si>
  <si>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</si>
  <si>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</si>
  <si>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</si>
  <si>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</si>
  <si>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</si>
  <si>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</si>
  <si>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</si>
  <si>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</si>
  <si>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</si>
  <si>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</si>
  <si>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</si>
  <si>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</si>
  <si>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</si>
  <si>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</si>
  <si>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</si>
  <si>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</si>
  <si>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</si>
  <si>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</si>
  <si>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</si>
  <si>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</si>
  <si>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</si>
  <si>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</si>
  <si>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</si>
  <si>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</si>
  <si>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</si>
  <si>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</si>
  <si>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</si>
  <si>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</si>
  <si>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</si>
  <si>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</si>
  <si>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</si>
  <si>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</si>
  <si>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</si>
  <si>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</si>
  <si>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</si>
  <si>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</si>
  <si>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</si>
  <si>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</si>
  <si>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</si>
  <si>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</si>
  <si>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</si>
  <si>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</si>
  <si>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</si>
  <si>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</si>
  <si>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</si>
  <si>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</si>
  <si>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</si>
  <si>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</si>
  <si>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</si>
  <si>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</si>
  <si>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</si>
  <si>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</si>
  <si>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</si>
  <si>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</si>
  <si>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</si>
  <si>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</si>
  <si>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</si>
  <si>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</si>
  <si>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</si>
  <si>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</si>
  <si>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</si>
  <si>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</si>
  <si>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</si>
  <si>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</si>
  <si>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</si>
  <si>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</si>
  <si>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</si>
  <si>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</si>
  <si>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</si>
  <si>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</si>
  <si>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</si>
  <si>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</si>
  <si>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</si>
  <si>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</si>
  <si>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</si>
  <si>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</si>
  <si>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</si>
  <si>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</si>
  <si>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</si>
  <si>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</si>
  <si>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</si>
  <si>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</si>
  <si>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</si>
  <si>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</si>
  <si>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</si>
  <si>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</si>
  <si>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</si>
  <si>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</si>
  <si>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</si>
  <si>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</si>
  <si>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</si>
  <si>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</si>
  <si>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</si>
  <si>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</si>
  <si>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</si>
  <si>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</si>
  <si>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</si>
  <si>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</si>
  <si>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</si>
  <si>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</si>
  <si>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</si>
  <si>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</si>
  <si>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</si>
  <si>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</si>
  <si>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</si>
  <si>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</si>
  <si>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</si>
  <si>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</si>
  <si>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</si>
  <si>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</si>
  <si>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</si>
  <si>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</si>
  <si>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</si>
  <si>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</si>
  <si>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</si>
  <si>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</si>
  <si>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</si>
  <si>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</si>
  <si>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</si>
  <si>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</si>
  <si>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</si>
  <si>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</si>
  <si>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</si>
  <si>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</si>
  <si>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</si>
  <si>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</si>
  <si>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</si>
  <si>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</si>
  <si>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</si>
  <si>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</si>
  <si>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</si>
  <si>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</si>
  <si>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</si>
  <si>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</si>
  <si>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</si>
  <si>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</si>
  <si>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</si>
  <si>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</si>
  <si>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</si>
  <si>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</si>
  <si>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</si>
  <si>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</si>
  <si>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</si>
  <si>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</si>
  <si>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</si>
  <si>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</si>
  <si>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</si>
  <si>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</si>
  <si>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</si>
  <si>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</si>
  <si>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</si>
  <si>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</si>
  <si>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</si>
  <si>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</si>
  <si>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</si>
  <si>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</si>
  <si>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</si>
  <si>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</si>
  <si>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</si>
  <si>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</si>
  <si>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</si>
  <si>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</si>
  <si>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</si>
  <si>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</si>
  <si>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</si>
  <si>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</si>
  <si>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</si>
  <si>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</si>
  <si>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</si>
  <si>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</si>
  <si>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</si>
  <si>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</si>
  <si>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</si>
  <si>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</si>
  <si>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</si>
  <si>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</si>
  <si>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</si>
  <si>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</si>
  <si>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</si>
  <si>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</si>
  <si>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</si>
  <si>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</si>
  <si>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</si>
  <si>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</si>
  <si>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</si>
  <si>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</si>
  <si>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</si>
  <si>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</si>
  <si>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</si>
  <si>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</si>
  <si>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</si>
  <si>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</si>
  <si>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</si>
  <si>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</si>
  <si>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</si>
  <si>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</si>
  <si>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</si>
  <si>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</si>
  <si>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</si>
  <si>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</si>
  <si>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</si>
  <si>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</si>
  <si>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</si>
  <si>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</si>
  <si>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</si>
  <si>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</si>
  <si>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</si>
  <si>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</si>
  <si>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</si>
  <si>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</si>
  <si>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</si>
  <si>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</si>
  <si>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</si>
  <si>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</si>
  <si>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</si>
  <si>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</si>
  <si>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</si>
  <si>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</si>
  <si>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</si>
  <si>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</si>
  <si>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</si>
  <si>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</si>
  <si>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</si>
  <si>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</si>
  <si>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</si>
  <si>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</si>
  <si>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</si>
  <si>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</si>
  <si>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</si>
  <si>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</si>
  <si>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</si>
  <si>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</si>
  <si>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</si>
  <si>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</si>
  <si>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</si>
  <si>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</si>
  <si>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</si>
  <si>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</si>
  <si>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</si>
  <si>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</si>
  <si>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</si>
  <si>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</si>
  <si>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</si>
  <si>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</si>
  <si>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</si>
  <si>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</si>
  <si>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</si>
  <si>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</si>
  <si>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</si>
  <si>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</si>
  <si>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</si>
  <si>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</si>
  <si>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</si>
  <si>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</si>
  <si>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</si>
  <si>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</si>
  <si>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</si>
  <si>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</si>
  <si>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</si>
  <si>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</si>
  <si>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</si>
  <si>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</si>
  <si>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</si>
  <si>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</si>
  <si>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</si>
  <si>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</si>
  <si>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</si>
  <si>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</si>
  <si>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</si>
  <si>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</si>
  <si>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</si>
  <si>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</si>
  <si>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</si>
  <si>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</si>
  <si>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</si>
  <si>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</si>
  <si>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</si>
  <si>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</si>
  <si>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</si>
  <si>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</si>
  <si>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</si>
  <si>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</si>
  <si>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</si>
  <si>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</si>
  <si>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</si>
  <si>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</si>
  <si>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</si>
  <si>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</si>
  <si>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</si>
  <si>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</si>
  <si>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</si>
  <si>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</si>
  <si>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</si>
  <si>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</si>
  <si>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</si>
  <si>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</si>
  <si>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</si>
  <si>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</si>
  <si>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</si>
  <si>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</si>
  <si>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</si>
  <si>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</si>
  <si>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</si>
  <si>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</si>
  <si>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</si>
  <si>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</si>
  <si>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</si>
  <si>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</si>
  <si>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</si>
  <si>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</si>
  <si>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</si>
  <si>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</si>
  <si>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</si>
  <si>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</si>
  <si>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</si>
  <si>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</si>
  <si>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</si>
  <si>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</si>
  <si>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</si>
  <si>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</si>
  <si>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</si>
  <si>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</si>
  <si>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</si>
  <si>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</si>
  <si>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</si>
  <si>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</si>
  <si>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</si>
  <si>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</si>
  <si>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</si>
  <si>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</si>
  <si>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</si>
  <si>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</si>
  <si>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</si>
  <si>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</si>
  <si>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</si>
  <si>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</si>
  <si>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</si>
  <si>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</si>
  <si>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</si>
  <si>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</si>
  <si>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</si>
  <si>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</si>
  <si>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</si>
  <si>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</si>
  <si>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</si>
  <si>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</si>
  <si>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</si>
  <si>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</si>
  <si>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</si>
  <si>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</si>
  <si>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</si>
  <si>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</si>
  <si>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</si>
  <si>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</si>
  <si>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</si>
  <si>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</si>
  <si>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</si>
  <si>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</si>
  <si>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</si>
  <si>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</si>
  <si>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</si>
  <si>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</si>
  <si>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</si>
  <si>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</si>
  <si>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</si>
  <si>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</si>
  <si>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</si>
  <si>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</si>
  <si>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</si>
  <si>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</si>
  <si>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</si>
  <si>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</si>
  <si>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</si>
  <si>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</si>
  <si>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</si>
  <si>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</si>
  <si>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</si>
  <si>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</si>
  <si>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</si>
  <si>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</si>
  <si>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</si>
  <si>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</si>
  <si>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</si>
  <si>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</si>
  <si>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</si>
  <si>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</si>
  <si>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</si>
  <si>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</si>
  <si>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</si>
  <si>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</si>
  <si>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</si>
  <si>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</si>
  <si>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</si>
  <si>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</si>
  <si>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</si>
  <si>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</si>
  <si>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</si>
  <si>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</si>
  <si>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</si>
  <si>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</si>
  <si>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</si>
  <si>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</si>
  <si>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</si>
  <si>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</si>
  <si>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</si>
  <si>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</si>
  <si>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</si>
  <si>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</si>
  <si>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</si>
  <si>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</si>
  <si>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</si>
  <si>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</si>
  <si>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</si>
  <si>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</si>
  <si>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</si>
  <si>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</si>
  <si>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</si>
  <si>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</si>
  <si>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</si>
  <si>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</si>
  <si>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</si>
  <si>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</si>
  <si>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</si>
  <si>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</si>
  <si>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</si>
  <si>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</si>
  <si>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</si>
  <si>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</si>
  <si>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</si>
  <si>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</si>
  <si>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</si>
  <si>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</si>
  <si>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</si>
  <si>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</si>
  <si>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</si>
  <si>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</si>
  <si>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</si>
  <si>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</si>
  <si>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</si>
  <si>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</si>
  <si>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</si>
  <si>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</si>
  <si>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</si>
  <si>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</si>
  <si>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</si>
  <si>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</si>
  <si>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</si>
  <si>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</si>
  <si>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</si>
  <si>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</si>
  <si>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</si>
  <si>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</si>
  <si>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</si>
  <si>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</si>
  <si>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</si>
  <si>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</si>
  <si>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</si>
  <si>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</si>
  <si>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</si>
  <si>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</si>
  <si>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</si>
  <si>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</si>
  <si>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</si>
  <si>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</si>
  <si>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</si>
  <si>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</si>
  <si>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</si>
  <si>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</si>
  <si>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</si>
  <si>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</si>
  <si>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</si>
  <si>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</si>
  <si>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</si>
  <si>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</si>
  <si>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</si>
  <si>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</si>
  <si>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</si>
  <si>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</si>
  <si>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</si>
  <si>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</si>
  <si>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</si>
  <si>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</si>
  <si>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</si>
  <si>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</si>
  <si>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</si>
  <si>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</si>
  <si>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</si>
  <si>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</si>
  <si>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</si>
  <si>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</si>
  <si>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</si>
  <si>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</si>
  <si>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</si>
  <si>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</si>
  <si>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</si>
  <si>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</si>
  <si>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</si>
  <si>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</si>
  <si>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</si>
  <si>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</si>
  <si>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</si>
  <si>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</si>
  <si>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</si>
  <si>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</si>
  <si>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</si>
  <si>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</si>
  <si>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</si>
  <si>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</si>
  <si>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</si>
  <si>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</si>
  <si>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</si>
  <si>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</si>
  <si>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</si>
  <si>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</si>
  <si>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</si>
  <si>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</si>
  <si>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</si>
  <si>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</si>
  <si>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</si>
  <si>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</si>
  <si>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</si>
  <si>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</si>
  <si>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</si>
  <si>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</si>
  <si>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</si>
  <si>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</si>
  <si>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</si>
  <si>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</si>
  <si>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</si>
  <si>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</si>
  <si>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</si>
  <si>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</si>
  <si>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</si>
  <si>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</si>
  <si>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</si>
  <si>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</si>
  <si>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</si>
  <si>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</si>
  <si>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</si>
  <si>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</si>
  <si>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</si>
  <si>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</si>
  <si>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</si>
  <si>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</si>
  <si>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</si>
  <si>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</si>
  <si>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</si>
  <si>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</si>
  <si>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</si>
  <si>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</si>
  <si>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</si>
  <si>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</si>
  <si>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</si>
  <si>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</si>
  <si>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</si>
  <si>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</si>
  <si>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</si>
  <si>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</si>
  <si>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</si>
  <si>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</si>
  <si>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</si>
  <si>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</si>
  <si>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</si>
  <si>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</si>
  <si>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</si>
  <si>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</si>
  <si>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</si>
  <si>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</si>
  <si>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</si>
  <si>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</si>
  <si>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</si>
  <si>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</si>
  <si>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</si>
  <si>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</si>
  <si>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</si>
  <si>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</si>
  <si>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</si>
  <si>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</si>
  <si>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</si>
  <si>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</si>
  <si>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</si>
  <si>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</si>
  <si>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</si>
  <si>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</si>
  <si>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</si>
  <si>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</si>
  <si>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</si>
  <si>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</si>
  <si>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</si>
  <si>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</si>
  <si>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</si>
  <si>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</si>
  <si>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</si>
  <si>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</si>
  <si>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</si>
  <si>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</si>
  <si>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</si>
  <si>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</si>
  <si>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</si>
  <si>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</si>
  <si>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</si>
  <si>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</si>
  <si>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</si>
  <si>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</si>
  <si>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</si>
  <si>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</si>
  <si>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</si>
  <si>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</si>
  <si>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</si>
  <si>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</si>
  <si>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</si>
  <si>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</si>
  <si>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</si>
  <si>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</si>
  <si>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</si>
  <si>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</si>
  <si>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</si>
  <si>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</si>
  <si>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</si>
  <si>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</si>
  <si>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</si>
  <si>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</si>
  <si>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</si>
  <si>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</si>
  <si>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</si>
  <si>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</si>
  <si>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</si>
  <si>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</si>
  <si>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</si>
  <si>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</si>
  <si>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</si>
  <si>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</si>
  <si>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</si>
  <si>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</si>
  <si>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</si>
  <si>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</si>
  <si>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</si>
  <si>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</si>
  <si>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</si>
  <si>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</si>
  <si>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</si>
  <si>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</si>
  <si>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</si>
  <si>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</si>
  <si>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</si>
  <si>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</si>
  <si>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</si>
  <si>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</si>
  <si>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</si>
  <si>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</si>
  <si>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</si>
  <si>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</si>
  <si>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</si>
  <si>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</si>
  <si>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</si>
  <si>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</si>
  <si>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</si>
  <si>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</si>
  <si>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</si>
  <si>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</si>
  <si>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</si>
  <si>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</si>
  <si>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</si>
  <si>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</si>
  <si>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</si>
  <si>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</si>
  <si>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</si>
  <si>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</si>
  <si>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</si>
  <si>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</si>
  <si>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</si>
  <si>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</si>
  <si>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</si>
  <si>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</si>
  <si>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</si>
  <si>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</si>
  <si>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</si>
  <si>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</si>
  <si>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</si>
  <si>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</si>
  <si>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</si>
  <si>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</si>
  <si>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</si>
  <si>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</si>
  <si>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</si>
  <si>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</si>
  <si>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</si>
  <si>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</si>
  <si>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</si>
  <si>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</si>
  <si>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</si>
  <si>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</si>
  <si>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</si>
  <si>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</si>
  <si>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</si>
  <si>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</si>
  <si>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</si>
  <si>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</si>
  <si>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</si>
  <si>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</si>
  <si>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</si>
  <si>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</si>
  <si>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</si>
  <si>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</si>
  <si>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</si>
  <si>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</si>
  <si>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</si>
  <si>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</si>
  <si>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</si>
  <si>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</si>
  <si>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</si>
  <si>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</si>
  <si>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</si>
  <si>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</si>
  <si>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</si>
  <si>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</si>
  <si>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</si>
  <si>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</si>
  <si>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</si>
  <si>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</si>
  <si>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</si>
  <si>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</si>
  <si>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</si>
  <si>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</si>
  <si>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</si>
  <si>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</si>
  <si>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</si>
  <si>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</si>
  <si>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</si>
  <si>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</si>
  <si>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</si>
  <si>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</si>
  <si>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</si>
  <si>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</si>
  <si>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</si>
  <si>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</si>
  <si>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</si>
  <si>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</si>
  <si>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</si>
  <si>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</si>
  <si>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</si>
  <si>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</si>
  <si>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</si>
  <si>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</si>
  <si>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</si>
  <si>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</si>
  <si>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</si>
  <si>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</si>
  <si>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</si>
  <si>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</si>
  <si>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</si>
  <si>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</si>
  <si>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</si>
  <si>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</si>
  <si>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</si>
  <si>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</si>
  <si>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</si>
  <si>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</si>
  <si>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</si>
  <si>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</si>
  <si>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</si>
  <si>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</si>
  <si>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</si>
  <si>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</si>
  <si>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</si>
  <si>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</si>
  <si>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</si>
  <si>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</si>
  <si>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</si>
  <si>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</si>
  <si>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</si>
  <si>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</si>
  <si>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</si>
  <si>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</si>
  <si>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</si>
  <si>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</si>
  <si>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</si>
  <si>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</si>
  <si>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</si>
  <si>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</si>
  <si>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</si>
  <si>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</si>
  <si>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</si>
  <si>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</si>
  <si>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</si>
  <si>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</si>
  <si>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</si>
  <si>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</si>
  <si>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</si>
  <si>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</si>
  <si>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</si>
  <si>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</si>
  <si>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</si>
  <si>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</si>
  <si>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</si>
  <si>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</si>
  <si>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</si>
  <si>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</si>
  <si>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</si>
  <si>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</si>
  <si>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</si>
  <si>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</si>
  <si>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</si>
  <si>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</si>
  <si>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</si>
  <si>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</si>
  <si>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</si>
  <si>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</si>
  <si>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</si>
  <si>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</si>
  <si>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</si>
  <si>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</si>
  <si>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</si>
  <si>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</si>
  <si>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</si>
  <si>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</si>
  <si>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</si>
  <si>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</si>
  <si>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</si>
  <si>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</si>
  <si>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</si>
  <si>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</si>
  <si>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</si>
  <si>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</si>
  <si>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</si>
  <si>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</si>
  <si>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</si>
  <si>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</si>
  <si>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</si>
  <si>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</si>
  <si>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</si>
  <si>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</si>
  <si>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</si>
  <si>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</si>
  <si>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</si>
  <si>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</si>
  <si>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</si>
  <si>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</si>
  <si>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</si>
  <si>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</si>
  <si>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</si>
  <si>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</si>
  <si>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</si>
  <si>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</si>
  <si>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</si>
  <si>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</si>
  <si>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</si>
  <si>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</si>
  <si>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</si>
  <si>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</si>
  <si>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</si>
  <si>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</si>
  <si>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</si>
  <si>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</si>
  <si>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</si>
  <si>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</si>
  <si>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</si>
  <si>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</si>
  <si>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</si>
  <si>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</si>
  <si>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</si>
  <si>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</si>
  <si>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</si>
  <si>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</si>
  <si>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</si>
  <si>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</si>
  <si>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</si>
  <si>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</si>
  <si>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</si>
  <si>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</si>
  <si>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</si>
  <si>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</si>
  <si>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</si>
  <si>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</si>
  <si>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</si>
  <si>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</si>
  <si>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</si>
  <si>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</si>
  <si>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</si>
  <si>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</si>
  <si>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</si>
  <si>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</si>
  <si>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</si>
  <si>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</si>
  <si>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</si>
  <si>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</si>
  <si>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</si>
  <si>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</si>
  <si>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</si>
  <si>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</si>
  <si>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</si>
  <si>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</si>
  <si>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</si>
  <si>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</si>
  <si>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</si>
  <si>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</si>
  <si>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</si>
  <si>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</si>
  <si>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</si>
  <si>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</si>
  <si>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</si>
  <si>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</si>
  <si>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</si>
  <si>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</si>
  <si>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</si>
  <si>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</si>
  <si>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</si>
  <si>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</si>
  <si>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</si>
  <si>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</si>
  <si>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</si>
  <si>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</si>
  <si>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</si>
  <si>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</si>
  <si>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</si>
  <si>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</si>
  <si>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</si>
  <si>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</si>
  <si>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</si>
  <si>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</si>
  <si>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</si>
  <si>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</si>
  <si>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</si>
  <si>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</si>
  <si>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</si>
  <si>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</si>
  <si>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</si>
  <si>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</si>
  <si>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</si>
  <si>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</si>
  <si>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</si>
  <si>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</si>
  <si>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</si>
  <si>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</si>
  <si>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</si>
  <si>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</si>
  <si>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</si>
  <si>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</si>
  <si>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</si>
  <si>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</si>
  <si>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</si>
  <si>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</si>
  <si>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</si>
  <si>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</si>
  <si>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</si>
  <si>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</si>
  <si>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</si>
  <si>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</si>
  <si>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</si>
  <si>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</si>
  <si>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</si>
  <si>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</si>
  <si>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</si>
  <si>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</si>
  <si>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</si>
  <si>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</si>
  <si>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</si>
  <si>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</si>
  <si>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</si>
  <si>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</si>
  <si>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</si>
  <si>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</si>
  <si>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</si>
  <si>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</si>
  <si>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</si>
  <si>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</si>
  <si>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</si>
  <si>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</si>
  <si>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</si>
  <si>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</si>
  <si>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</si>
  <si>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</si>
  <si>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</si>
  <si>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</si>
  <si>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</si>
  <si>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</si>
  <si>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</si>
  <si>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</si>
  <si>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</si>
  <si>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</si>
  <si>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</si>
  <si>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</si>
  <si>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</si>
  <si>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</si>
  <si>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</si>
  <si>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</si>
  <si>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</si>
  <si>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</si>
  <si>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</si>
  <si>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</si>
  <si>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</si>
  <si>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</si>
  <si>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</si>
  <si>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</si>
  <si>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</si>
  <si>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</si>
  <si>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</si>
  <si>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</si>
  <si>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</si>
  <si>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</si>
  <si>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</si>
  <si>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</si>
  <si>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</si>
  <si>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</si>
  <si>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</si>
  <si>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</si>
  <si>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</si>
  <si>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</si>
  <si>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</si>
  <si>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</si>
  <si>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</si>
  <si>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</si>
  <si>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</si>
  <si>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</si>
  <si>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</si>
  <si>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</si>
  <si>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</si>
  <si>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</si>
  <si>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</si>
  <si>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</si>
  <si>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</si>
  <si>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</si>
  <si>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</si>
  <si>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</si>
  <si>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</si>
  <si>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</si>
  <si>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</si>
  <si>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</si>
  <si>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</si>
  <si>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</si>
  <si>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</si>
  <si>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</si>
  <si>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</si>
  <si>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</si>
  <si>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</si>
  <si>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</si>
  <si>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</si>
  <si>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</si>
  <si>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</si>
  <si>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</si>
  <si>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</si>
  <si>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</si>
  <si>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</si>
  <si>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</si>
  <si>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</si>
  <si>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</si>
  <si>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</si>
  <si>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</si>
  <si>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</si>
  <si>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</si>
  <si>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</si>
  <si>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</si>
  <si>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</si>
  <si>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</si>
  <si>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</si>
  <si>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</si>
  <si>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</si>
  <si>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</si>
  <si>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</si>
  <si>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</si>
  <si>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</si>
  <si>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</si>
  <si>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</si>
  <si>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</si>
  <si>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</si>
  <si>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</si>
  <si>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</si>
  <si>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</si>
  <si>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</si>
  <si>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</si>
  <si>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</si>
  <si>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</si>
  <si>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</si>
  <si>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</si>
  <si>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</si>
  <si>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</si>
  <si>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</si>
  <si>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</si>
  <si>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</si>
  <si>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</si>
  <si>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</si>
  <si>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</si>
  <si>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</si>
  <si>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</si>
  <si>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</si>
  <si>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</si>
  <si>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</si>
  <si>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</si>
  <si>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</si>
  <si>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</si>
  <si>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</si>
  <si>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</si>
  <si>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</si>
  <si>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</si>
  <si>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</si>
  <si>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</si>
  <si>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</si>
  <si>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</si>
  <si>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</si>
  <si>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</si>
  <si>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</si>
  <si>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</si>
  <si>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</si>
  <si>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</si>
  <si>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</si>
  <si>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</si>
  <si>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</si>
  <si>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</si>
  <si>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</si>
  <si>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</si>
  <si>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</si>
  <si>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</si>
  <si>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</si>
  <si>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</si>
  <si>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</si>
  <si>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</si>
  <si>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</si>
  <si>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</si>
  <si>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</si>
  <si>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</si>
  <si>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</si>
  <si>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</si>
  <si>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</si>
  <si>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</si>
  <si>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</si>
  <si>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</si>
  <si>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</si>
  <si>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</si>
  <si>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</si>
  <si>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</si>
  <si>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</si>
  <si>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</si>
  <si>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</si>
  <si>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</si>
  <si>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</si>
  <si>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</si>
  <si>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</si>
  <si>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</si>
  <si>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</si>
  <si>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</si>
  <si>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</si>
  <si>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</si>
  <si>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</si>
  <si>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</si>
  <si>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</si>
  <si>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</si>
  <si>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</si>
  <si>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</si>
  <si>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</si>
  <si>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</si>
  <si>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</si>
  <si>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</si>
  <si>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</si>
  <si>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</si>
  <si>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</si>
  <si>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</si>
  <si>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</si>
  <si>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</si>
  <si>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</si>
  <si>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</si>
  <si>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</si>
  <si>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</si>
  <si>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</si>
  <si>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</si>
  <si>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</si>
  <si>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</si>
  <si>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</si>
  <si>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</si>
  <si>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</si>
  <si>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</si>
  <si>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</si>
  <si>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</si>
  <si>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</si>
  <si>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</si>
  <si>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</si>
  <si>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</si>
  <si>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</si>
  <si>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</si>
  <si>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</si>
  <si>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</si>
  <si>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</si>
  <si>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</si>
  <si>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</si>
  <si>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</si>
  <si>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</si>
  <si>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</si>
  <si>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</si>
  <si>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</si>
  <si>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</si>
  <si>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</si>
  <si>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</si>
  <si>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</si>
  <si>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</si>
  <si>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</si>
  <si>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</si>
  <si>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</si>
  <si>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</si>
  <si>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</si>
  <si>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</si>
  <si>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</si>
  <si>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</si>
  <si>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</si>
  <si>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</si>
  <si>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</si>
  <si>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</si>
  <si>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</si>
  <si>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</si>
  <si>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</si>
  <si>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</si>
  <si>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</si>
  <si>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</si>
  <si>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</si>
  <si>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</si>
  <si>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</si>
  <si>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</si>
  <si>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</si>
  <si>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</si>
  <si>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</si>
  <si>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</si>
  <si>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</si>
  <si>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</si>
  <si>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</si>
  <si>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</si>
  <si>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</si>
  <si>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</si>
  <si>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</si>
  <si>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</si>
  <si>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</si>
  <si>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</si>
  <si>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</si>
  <si>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</si>
  <si>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</si>
  <si>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</si>
  <si>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</si>
  <si>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</si>
  <si>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</si>
  <si>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</si>
  <si>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</si>
  <si>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</si>
  <si>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</si>
  <si>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</si>
  <si>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</si>
  <si>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</si>
  <si>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</si>
  <si>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</si>
  <si>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</si>
  <si>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</si>
  <si>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</si>
  <si>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</si>
  <si>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</si>
  <si>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</si>
  <si>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</si>
  <si>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</si>
  <si>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</si>
  <si>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</si>
  <si>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</si>
  <si>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</si>
  <si>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</si>
  <si>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</si>
  <si>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</si>
  <si>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</si>
  <si>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</si>
  <si>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</si>
  <si>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</si>
  <si>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</si>
  <si>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</si>
  <si>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</si>
  <si>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</si>
  <si>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</si>
  <si>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</si>
  <si>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</si>
  <si>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</si>
  <si>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</si>
  <si>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</si>
  <si>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</si>
  <si>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</si>
  <si>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</si>
  <si>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</si>
  <si>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</si>
  <si>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</si>
  <si>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</si>
  <si>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</si>
  <si>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</si>
  <si>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</si>
  <si>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</si>
  <si>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</si>
  <si>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</si>
  <si>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</si>
  <si>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</si>
  <si>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</si>
  <si>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</si>
  <si>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</si>
  <si>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</si>
  <si>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</si>
  <si>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</si>
  <si>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</si>
  <si>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</si>
  <si>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</si>
  <si>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</si>
  <si>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</si>
  <si>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</si>
  <si>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</si>
  <si>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</si>
  <si>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</si>
  <si>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</si>
  <si>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</si>
  <si>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</si>
  <si>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</si>
  <si>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</si>
  <si>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</si>
  <si>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</si>
  <si>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</si>
  <si>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</si>
  <si>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</si>
  <si>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</si>
  <si>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</si>
  <si>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</si>
  <si>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</si>
  <si>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</si>
  <si>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</si>
  <si>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</si>
  <si>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</si>
  <si>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</si>
  <si>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</si>
  <si>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</si>
  <si>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</si>
  <si>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</si>
  <si>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</si>
  <si>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</si>
  <si>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</si>
  <si>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</si>
  <si>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</si>
  <si>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</si>
  <si>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</si>
  <si>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</si>
  <si>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</si>
  <si>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</si>
  <si>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</si>
  <si>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</si>
  <si>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</si>
  <si>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</si>
  <si>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</si>
  <si>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</si>
  <si>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</si>
  <si>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</si>
  <si>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</si>
  <si>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</si>
  <si>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</si>
  <si>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</si>
  <si>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</si>
  <si>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</si>
  <si>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</si>
  <si>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</si>
  <si>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</si>
  <si>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</si>
  <si>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</si>
  <si>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</si>
  <si>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</si>
  <si>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</si>
  <si>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</si>
  <si>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</si>
  <si>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</si>
  <si>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</si>
  <si>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</si>
  <si>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</si>
  <si>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</si>
  <si>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</si>
  <si>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</si>
  <si>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</si>
  <si>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</si>
  <si>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</si>
  <si>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</si>
  <si>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</si>
  <si>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</si>
  <si>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</si>
  <si>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</si>
  <si>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</si>
  <si>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</si>
  <si>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</si>
  <si>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</si>
  <si>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</si>
  <si>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</si>
  <si>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</si>
  <si>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</si>
  <si>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</si>
  <si>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</si>
  <si>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</si>
  <si>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</si>
  <si>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</si>
  <si>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</si>
  <si>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</si>
  <si>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</si>
  <si>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</si>
  <si>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</si>
  <si>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</si>
  <si>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</si>
  <si>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</si>
  <si>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</si>
  <si>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</si>
  <si>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</si>
  <si>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</si>
  <si>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</si>
  <si>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</si>
  <si>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</si>
  <si>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</si>
  <si>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</si>
  <si>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</si>
  <si>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</si>
  <si>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</si>
  <si>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</si>
  <si>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</si>
  <si>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</si>
  <si>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</si>
  <si>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</si>
  <si>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</si>
  <si>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</si>
  <si>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</si>
  <si>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</si>
  <si>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</si>
  <si>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</si>
  <si>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</si>
  <si>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</si>
  <si>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</si>
  <si>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</si>
  <si>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</si>
  <si>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</si>
  <si>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</si>
  <si>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</si>
  <si>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</si>
  <si>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</si>
  <si>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</si>
  <si>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</si>
  <si>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</si>
  <si>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</si>
  <si>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</si>
  <si>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</si>
  <si>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</si>
  <si>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</si>
  <si>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</si>
  <si>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</si>
  <si>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</si>
  <si>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</si>
  <si>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</si>
  <si>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</si>
  <si>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</si>
  <si>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</si>
  <si>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</si>
  <si>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</si>
  <si>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</si>
  <si>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</si>
  <si>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</si>
  <si>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</si>
  <si>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</si>
  <si>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</si>
  <si>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</si>
  <si>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</si>
  <si>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</si>
  <si>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</si>
  <si>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</si>
  <si>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</si>
  <si>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</si>
  <si>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</si>
  <si>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</si>
  <si>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</si>
  <si>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</si>
  <si>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</si>
  <si>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</si>
  <si>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</si>
  <si>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</si>
  <si>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</si>
  <si>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</si>
  <si>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</si>
  <si>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</si>
  <si>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</si>
  <si>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</si>
  <si>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</si>
  <si>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</si>
  <si>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</si>
  <si>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</si>
  <si>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</si>
  <si>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</si>
  <si>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</si>
  <si>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</si>
  <si>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</si>
  <si>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</si>
  <si>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</si>
  <si>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</si>
  <si>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</si>
  <si>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</si>
  <si>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</si>
  <si>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</si>
  <si>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</si>
  <si>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</si>
  <si>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</si>
  <si>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</si>
  <si>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</si>
  <si>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</si>
  <si>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</si>
  <si>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</si>
  <si>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</si>
  <si>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</si>
  <si>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</si>
  <si>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</si>
  <si>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</si>
  <si>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</si>
  <si>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</si>
  <si>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</si>
  <si>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</si>
  <si>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</si>
  <si>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</si>
  <si>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</si>
  <si>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</si>
  <si>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</si>
  <si>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</si>
  <si>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</si>
  <si>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</si>
  <si>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</si>
  <si>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</si>
  <si>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</si>
  <si>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</si>
  <si>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</si>
  <si>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</si>
  <si>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</si>
  <si>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</si>
  <si>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</si>
  <si>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</si>
  <si>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</si>
  <si>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</si>
  <si>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</si>
  <si>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</si>
  <si>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</si>
  <si>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</si>
  <si>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</si>
  <si>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</si>
  <si>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</si>
  <si>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</si>
  <si>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</si>
  <si>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</si>
  <si>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</si>
  <si>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</si>
  <si>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</si>
  <si>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</si>
  <si>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</si>
  <si>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</si>
  <si>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</si>
  <si>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</si>
  <si>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</si>
  <si>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</si>
  <si>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</si>
  <si>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</si>
  <si>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</si>
  <si>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</si>
  <si>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</si>
  <si>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</si>
  <si>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</si>
  <si>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</si>
  <si>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</si>
  <si>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</si>
  <si>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</si>
  <si>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</si>
  <si>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</si>
  <si>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</si>
  <si>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</si>
  <si>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</si>
  <si>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</si>
  <si>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</si>
  <si>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</si>
  <si>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</si>
  <si>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</si>
  <si>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</si>
  <si>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</si>
  <si>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</si>
  <si>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</si>
  <si>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</si>
  <si>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</si>
  <si>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</si>
  <si>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</si>
  <si>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</si>
  <si>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</si>
  <si>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</si>
  <si>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</si>
  <si>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</si>
  <si>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</si>
  <si>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</si>
  <si>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</si>
  <si>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</si>
  <si>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</si>
  <si>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</si>
  <si>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</si>
  <si>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</si>
  <si>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</si>
  <si>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</si>
  <si>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</si>
  <si>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</si>
  <si>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</si>
  <si>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</si>
  <si>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</si>
  <si>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</si>
  <si>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</si>
  <si>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</si>
  <si>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</si>
  <si>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</si>
  <si>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</si>
  <si>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</si>
  <si>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</si>
  <si>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</si>
  <si>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</si>
  <si>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</si>
  <si>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</si>
  <si>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</si>
  <si>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</si>
  <si>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</si>
  <si>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</si>
  <si>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</si>
  <si>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</si>
  <si>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</si>
  <si>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</si>
  <si>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</si>
  <si>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</si>
  <si>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</si>
  <si>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</si>
  <si>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</si>
  <si>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</si>
  <si>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</si>
  <si>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</si>
  <si>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</si>
  <si>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</si>
  <si>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</si>
  <si>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</si>
  <si>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</si>
  <si>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</si>
  <si>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</si>
  <si>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</si>
  <si>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</si>
  <si>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</si>
  <si>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</si>
  <si>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</si>
  <si>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</si>
  <si>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</si>
  <si>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</si>
  <si>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</si>
  <si>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</si>
  <si>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</si>
  <si>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</si>
  <si>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</si>
  <si>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</si>
  <si>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</si>
  <si>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</si>
  <si>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</si>
  <si>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</si>
  <si>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</si>
  <si>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</si>
  <si>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</si>
  <si>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</si>
  <si>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</si>
  <si>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</si>
  <si>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</si>
  <si>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</si>
  <si>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</si>
  <si>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</si>
  <si>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</si>
  <si>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</si>
  <si>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</si>
  <si>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</si>
  <si>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</si>
  <si>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</si>
  <si>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</si>
  <si>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</si>
  <si>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</si>
  <si>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</si>
  <si>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</si>
  <si>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</si>
  <si>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</si>
  <si>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</si>
  <si>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</si>
  <si>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</si>
  <si>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</si>
  <si>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</si>
  <si>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</si>
  <si>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</si>
  <si>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</si>
  <si>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</si>
  <si>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</si>
  <si>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</si>
  <si>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</si>
  <si>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</si>
  <si>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</si>
  <si>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</si>
  <si>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</si>
  <si>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</si>
  <si>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</si>
  <si>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</si>
  <si>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</si>
  <si>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</si>
  <si>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</si>
  <si>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</si>
  <si>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</si>
  <si>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</si>
  <si>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</si>
  <si>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</si>
  <si>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</si>
  <si>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</si>
  <si>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</si>
  <si>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</si>
  <si>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</si>
  <si>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</si>
  <si>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</si>
  <si>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</si>
  <si>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</si>
  <si>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</si>
  <si>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</si>
  <si>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</si>
  <si>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</si>
  <si>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</si>
  <si>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</si>
  <si>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</si>
  <si>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</si>
  <si>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</si>
  <si>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</si>
  <si>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</si>
  <si>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</si>
  <si>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</si>
  <si>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</si>
  <si>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</si>
  <si>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</si>
  <si>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</si>
  <si>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</si>
  <si>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</si>
  <si>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</si>
  <si>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</si>
  <si>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</si>
  <si>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</si>
  <si>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</si>
  <si>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</si>
  <si>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</si>
  <si>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</si>
  <si>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</si>
  <si>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</si>
  <si>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</si>
  <si>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</si>
  <si>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</si>
  <si>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</si>
  <si>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</si>
  <si>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</si>
  <si>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</si>
  <si>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</si>
  <si>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</si>
  <si>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</si>
  <si>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</si>
  <si>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</si>
  <si>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</si>
  <si>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</si>
  <si>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</si>
  <si>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</si>
  <si>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</si>
  <si>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</si>
  <si>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</si>
  <si>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</si>
  <si>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</si>
  <si>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</si>
  <si>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</si>
  <si>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</si>
  <si>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</si>
  <si>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</si>
  <si>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</si>
  <si>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</si>
  <si>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</si>
  <si>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</si>
  <si>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</si>
  <si>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</si>
  <si>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</si>
  <si>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</si>
  <si>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</si>
  <si>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</si>
  <si>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</si>
  <si>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</si>
  <si>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</si>
  <si>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</si>
  <si>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</si>
  <si>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</si>
  <si>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</si>
  <si>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</si>
  <si>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</si>
  <si>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</si>
  <si>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</si>
  <si>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</si>
  <si>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</si>
  <si>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</si>
  <si>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</si>
  <si>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</si>
  <si>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</si>
  <si>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</si>
  <si>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</si>
  <si>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</si>
  <si>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</si>
  <si>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</si>
  <si>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</si>
  <si>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</si>
  <si>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</si>
  <si>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</si>
  <si>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</si>
  <si>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</si>
  <si>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</si>
  <si>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</si>
  <si>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</si>
  <si>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</si>
  <si>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</si>
  <si>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</si>
  <si>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</si>
  <si>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</si>
  <si>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</si>
  <si>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</si>
  <si>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</si>
  <si>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</si>
  <si>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</si>
  <si>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</si>
  <si>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</si>
  <si>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</si>
  <si>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</si>
  <si>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</si>
  <si>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</si>
  <si>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</si>
  <si>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</si>
  <si>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</si>
  <si>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</si>
  <si>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</si>
  <si>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</si>
  <si>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</si>
  <si>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</si>
  <si>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</si>
  <si>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</si>
  <si>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</si>
  <si>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</si>
  <si>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</si>
  <si>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</si>
  <si>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</si>
  <si>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</si>
  <si>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</si>
  <si>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</si>
  <si>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</si>
  <si>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</si>
  <si>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</si>
  <si>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</si>
  <si>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</si>
  <si>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</si>
  <si>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</si>
  <si>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</si>
  <si>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</si>
  <si>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</si>
  <si>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</si>
  <si>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</si>
  <si>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</si>
  <si>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</si>
  <si>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</si>
  <si>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</si>
  <si>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</si>
  <si>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</si>
  <si>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</si>
  <si>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</si>
  <si>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</si>
  <si>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</si>
  <si>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</si>
  <si>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</si>
  <si>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</si>
  <si>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</si>
  <si>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</si>
  <si>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</si>
  <si>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</si>
  <si>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</si>
  <si>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</si>
  <si>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</si>
  <si>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</si>
  <si>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</si>
  <si>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</si>
  <si>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</si>
  <si>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</si>
  <si>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</si>
  <si>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</si>
  <si>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</si>
  <si>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</si>
  <si>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</si>
  <si>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</si>
  <si>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</si>
  <si>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</si>
  <si>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</si>
  <si>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</si>
  <si>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</si>
  <si>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</si>
  <si>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</si>
  <si>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</si>
  <si>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</si>
  <si>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</si>
  <si>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</si>
  <si>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</si>
  <si>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</si>
  <si>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</si>
  <si>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</si>
  <si>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</si>
  <si>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</si>
  <si>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</si>
  <si>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</si>
  <si>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</si>
  <si>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</si>
  <si>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</si>
  <si>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</si>
  <si>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</si>
  <si>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</si>
  <si>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</si>
  <si>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</si>
  <si>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</si>
  <si>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</si>
  <si>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</si>
  <si>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</si>
  <si>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</si>
  <si>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</si>
  <si>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</si>
  <si>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</si>
  <si>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</si>
  <si>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</si>
  <si>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</si>
  <si>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</si>
  <si>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</si>
  <si>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</si>
  <si>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</si>
  <si>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</si>
  <si>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</si>
  <si>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</si>
  <si>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</si>
  <si>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</si>
  <si>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</si>
  <si>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</si>
  <si>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</si>
  <si>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</si>
  <si>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</si>
  <si>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</si>
  <si>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</si>
  <si>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</si>
  <si>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</si>
  <si>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</si>
  <si>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</si>
  <si>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</si>
  <si>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</si>
  <si>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</si>
  <si>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</si>
  <si>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</si>
  <si>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</si>
  <si>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</si>
  <si>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</si>
  <si>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</si>
  <si>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</si>
  <si>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</si>
  <si>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</si>
  <si>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</si>
  <si>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</si>
  <si>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</si>
  <si>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</si>
  <si>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</si>
  <si>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</si>
  <si>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</si>
  <si>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</si>
  <si>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</si>
  <si>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</si>
  <si>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</si>
  <si>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</si>
  <si>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</si>
  <si>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</si>
  <si>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</si>
  <si>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</si>
  <si>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</si>
  <si>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</si>
  <si>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</si>
  <si>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</si>
  <si>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</si>
  <si>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</si>
  <si>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</si>
  <si>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</si>
  <si>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</si>
  <si>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</si>
  <si>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</si>
  <si>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</si>
  <si>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</si>
  <si>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</si>
  <si>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</si>
  <si>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</si>
  <si>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</si>
  <si>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</si>
  <si>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</si>
  <si>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</si>
  <si>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</si>
  <si>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</si>
  <si>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</si>
  <si>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</si>
  <si>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</si>
  <si>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</si>
  <si>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</si>
  <si>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</si>
  <si>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</si>
  <si>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</si>
  <si>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</si>
  <si>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</si>
  <si>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</si>
  <si>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</si>
  <si>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</si>
  <si>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</si>
  <si>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</si>
  <si>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</si>
  <si>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</si>
  <si>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</si>
  <si>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</si>
  <si>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</si>
  <si>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</si>
  <si>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</si>
  <si>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</si>
  <si>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</si>
  <si>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</si>
  <si>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</si>
  <si>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</si>
  <si>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</si>
  <si>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</si>
  <si>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</si>
  <si>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</si>
  <si>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</si>
  <si>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</si>
  <si>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</si>
  <si>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</si>
  <si>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</si>
  <si>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</si>
  <si>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</si>
  <si>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</si>
  <si>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</si>
  <si>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</si>
  <si>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</si>
  <si>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</si>
  <si>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</si>
  <si>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</si>
  <si>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</si>
  <si>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</si>
  <si>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</si>
  <si>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</si>
  <si>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</si>
  <si>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</si>
  <si>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</si>
  <si>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</si>
  <si>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</si>
  <si>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</si>
  <si>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</si>
  <si>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</si>
  <si>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</si>
  <si>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</si>
  <si>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</si>
  <si>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</si>
  <si>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</si>
  <si>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</si>
  <si>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</si>
  <si>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</si>
  <si>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</si>
  <si>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</si>
  <si>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</si>
  <si>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</si>
  <si>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</si>
  <si>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</si>
  <si>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</si>
  <si>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</si>
  <si>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</si>
  <si>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</si>
  <si>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</si>
  <si>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</si>
  <si>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</si>
  <si>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</si>
  <si>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</si>
  <si>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</si>
  <si>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</si>
  <si>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</si>
  <si>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</si>
  <si>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</si>
  <si>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</si>
  <si>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</si>
  <si>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</si>
  <si>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</si>
  <si>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</si>
  <si>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</si>
  <si>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</si>
  <si>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</si>
  <si>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</si>
  <si>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</si>
  <si>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</si>
  <si>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</si>
  <si>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</si>
  <si>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</si>
  <si>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</si>
  <si>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</si>
  <si>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</si>
  <si>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</si>
  <si>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</si>
  <si>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</si>
  <si>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</si>
  <si>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</si>
  <si>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</si>
  <si>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</si>
  <si>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</si>
  <si>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</si>
  <si>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</si>
  <si>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</si>
  <si>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</si>
  <si>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</si>
  <si>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</si>
  <si>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</si>
  <si>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</si>
  <si>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</si>
  <si>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</si>
  <si>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</si>
  <si>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</si>
  <si>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</si>
  <si>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</si>
  <si>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</si>
  <si>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</si>
  <si>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</si>
  <si>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</si>
  <si>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</si>
  <si>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</si>
  <si>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</si>
  <si>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</si>
  <si>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</si>
  <si>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</si>
  <si>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</si>
  <si>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</si>
  <si>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</si>
  <si>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</si>
  <si>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</si>
  <si>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</si>
  <si>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</si>
  <si>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</si>
  <si>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</si>
  <si>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</si>
  <si>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</si>
  <si>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</si>
  <si>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</si>
  <si>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</si>
  <si>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</si>
  <si>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</si>
  <si>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</si>
  <si>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</si>
  <si>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</si>
  <si>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</si>
  <si>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</si>
  <si>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</si>
  <si>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</si>
  <si>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</si>
  <si>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</si>
  <si>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</si>
  <si>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</si>
  <si>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</si>
  <si>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</si>
  <si>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</si>
  <si>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</si>
  <si>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</si>
  <si>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</si>
  <si>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</si>
  <si>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</si>
  <si>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</si>
  <si>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</si>
  <si>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</si>
  <si>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</si>
  <si>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</si>
  <si>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</si>
  <si>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</si>
  <si>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</si>
  <si>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</si>
  <si>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</si>
  <si>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</si>
  <si>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</si>
  <si>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</si>
  <si>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</si>
  <si>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</si>
  <si>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</si>
  <si>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</si>
  <si>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</si>
  <si>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</si>
  <si>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</si>
  <si>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</si>
  <si>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</si>
  <si>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</si>
  <si>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</si>
  <si>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</si>
  <si>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</si>
  <si>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</si>
  <si>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</si>
  <si>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</si>
  <si>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</si>
  <si>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</si>
  <si>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</si>
  <si>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</si>
  <si>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</si>
  <si>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</si>
  <si>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</si>
  <si>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</si>
  <si>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</si>
  <si>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</si>
  <si>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</si>
  <si>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</si>
  <si>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</si>
  <si>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</si>
  <si>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</si>
  <si>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</si>
  <si>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</si>
  <si>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</si>
  <si>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</si>
  <si>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</si>
  <si>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</si>
  <si>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</si>
  <si>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</si>
  <si>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</si>
  <si>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</si>
  <si>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</si>
  <si>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</si>
  <si>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</si>
  <si>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</si>
  <si>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</si>
  <si>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</si>
  <si>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</si>
  <si>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</si>
  <si>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</si>
  <si>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</si>
  <si>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</si>
  <si>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</si>
  <si>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</si>
  <si>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</si>
  <si>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</si>
  <si>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</si>
  <si>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</si>
  <si>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</si>
  <si>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</si>
  <si>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</si>
  <si>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</si>
  <si>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</si>
  <si>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</si>
  <si>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</si>
  <si>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</si>
  <si>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</si>
  <si>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</si>
  <si>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</si>
  <si>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</si>
  <si>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</si>
  <si>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</si>
  <si>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</si>
  <si>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</si>
  <si>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</si>
  <si>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</si>
  <si>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</si>
  <si>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</si>
  <si>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</si>
  <si>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</si>
  <si>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</si>
  <si>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</si>
  <si>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</si>
  <si>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</si>
  <si>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</si>
  <si>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</si>
  <si>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</si>
  <si>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</si>
  <si>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</si>
  <si>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</si>
  <si>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</si>
  <si>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</si>
  <si>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</si>
  <si>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</si>
  <si>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</si>
  <si>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</si>
  <si>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</si>
  <si>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</si>
  <si>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</si>
  <si>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</si>
  <si>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</si>
  <si>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</si>
  <si>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</si>
  <si>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</si>
  <si>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</si>
  <si>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</si>
  <si>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</si>
  <si>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</si>
  <si>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</si>
  <si>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</si>
  <si>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</si>
  <si>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</si>
  <si>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</si>
  <si>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</si>
  <si>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</si>
  <si>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</si>
  <si>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</si>
  <si>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</si>
  <si>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</si>
  <si>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</si>
  <si>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</si>
  <si>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</si>
  <si>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</si>
  <si>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</si>
  <si>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</si>
  <si>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</si>
  <si>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</si>
  <si>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</si>
  <si>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</si>
  <si>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</si>
  <si>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</si>
  <si>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</si>
  <si>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</si>
  <si>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</si>
  <si>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</si>
  <si>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</si>
  <si>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</si>
  <si>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</si>
  <si>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</si>
  <si>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</si>
  <si>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</si>
  <si>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</si>
  <si>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</si>
  <si>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</si>
  <si>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</si>
  <si>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</si>
  <si>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</si>
  <si>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</si>
  <si>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</si>
  <si>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</si>
  <si>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</si>
  <si>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</si>
  <si>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</si>
  <si>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</si>
  <si>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</si>
  <si>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</si>
  <si>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</si>
  <si>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</si>
  <si>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</si>
  <si>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</si>
  <si>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</si>
  <si>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</si>
  <si>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</si>
  <si>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</si>
  <si>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</si>
  <si>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</si>
  <si>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</si>
  <si>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</si>
  <si>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</si>
  <si>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</si>
  <si>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</si>
  <si>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</si>
  <si>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</si>
  <si>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</si>
  <si>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</si>
  <si>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</si>
  <si>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</si>
  <si>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</si>
  <si>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</si>
  <si>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</si>
  <si>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</si>
  <si>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</si>
  <si>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</si>
  <si>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</si>
  <si>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</si>
  <si>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</si>
  <si>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</si>
  <si>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</si>
  <si>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</si>
  <si>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</si>
  <si>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</si>
  <si>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</si>
  <si>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</si>
  <si>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</si>
  <si>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</si>
  <si>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</si>
  <si>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</si>
  <si>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</si>
  <si>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</si>
  <si>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</si>
  <si>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</si>
  <si>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</si>
  <si>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</si>
  <si>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</si>
  <si>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</si>
  <si>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</si>
  <si>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</si>
  <si>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</si>
  <si>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</si>
  <si>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</si>
  <si>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</si>
  <si>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</si>
  <si>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</si>
  <si>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</si>
  <si>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</si>
  <si>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</si>
  <si>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</si>
  <si>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</si>
  <si>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</si>
  <si>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</si>
  <si>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</si>
  <si>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</si>
  <si>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</si>
  <si>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</si>
  <si>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</si>
  <si>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</si>
  <si>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</si>
  <si>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</si>
  <si>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</si>
  <si>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</si>
  <si>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</si>
  <si>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</si>
  <si>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</si>
  <si>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</si>
  <si>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</si>
  <si>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</si>
  <si>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</si>
  <si>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</si>
  <si>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</si>
  <si>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</si>
  <si>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</si>
  <si>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</si>
  <si>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</si>
  <si>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</si>
  <si>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</si>
  <si>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</si>
  <si>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</si>
  <si>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</si>
  <si>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</si>
  <si>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</si>
  <si>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</si>
  <si>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</si>
  <si>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</si>
  <si>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</si>
  <si>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</si>
  <si>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</si>
  <si>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</si>
  <si>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</si>
  <si>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</si>
  <si>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</si>
  <si>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</si>
  <si>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</si>
  <si>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</si>
  <si>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</si>
  <si>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</si>
  <si>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</si>
  <si>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</si>
  <si>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</si>
  <si>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</si>
  <si>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</si>
  <si>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</si>
  <si>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</si>
  <si>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</si>
  <si>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</si>
  <si>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</si>
  <si>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</si>
  <si>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</si>
  <si>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</si>
  <si>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</si>
  <si>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</si>
  <si>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</si>
  <si>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</si>
  <si>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</si>
  <si>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</si>
  <si>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</si>
  <si>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</si>
  <si>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</si>
  <si>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</si>
  <si>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</si>
  <si>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</si>
  <si>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</si>
  <si>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</si>
  <si>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</si>
  <si>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</si>
  <si>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</si>
  <si>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</si>
  <si>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</si>
  <si>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</si>
  <si>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</si>
  <si>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</si>
  <si>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</si>
  <si>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</si>
  <si>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</si>
  <si>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</si>
  <si>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</si>
  <si>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</si>
  <si>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</si>
  <si>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</si>
  <si>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</si>
  <si>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</si>
  <si>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</si>
  <si>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</si>
  <si>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</si>
  <si>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</si>
  <si>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</si>
  <si>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</si>
  <si>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</si>
  <si>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</si>
  <si>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</si>
  <si>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</si>
  <si>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</si>
  <si>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</si>
  <si>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</si>
  <si>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</si>
  <si>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</si>
  <si>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</si>
  <si>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</si>
  <si>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</si>
  <si>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</si>
  <si>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</si>
  <si>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</si>
  <si>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</si>
  <si>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</si>
  <si>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</si>
  <si>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</si>
  <si>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</si>
  <si>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</si>
  <si>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</si>
  <si>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</si>
  <si>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</si>
  <si>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</si>
  <si>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</si>
  <si>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</si>
  <si>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</si>
  <si>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</si>
  <si>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</si>
  <si>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</si>
  <si>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</si>
  <si>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</si>
  <si>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</si>
  <si>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</si>
  <si>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</si>
  <si>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</si>
  <si>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</si>
  <si>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</si>
  <si>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</si>
  <si>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</si>
  <si>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</si>
  <si>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</si>
  <si>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</si>
  <si>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</si>
  <si>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</si>
  <si>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</si>
  <si>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</si>
  <si>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</si>
  <si>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</si>
  <si>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</si>
  <si>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</si>
  <si>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</si>
  <si>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</si>
  <si>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</si>
  <si>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</si>
  <si>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</si>
  <si>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</si>
  <si>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</si>
  <si>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</si>
  <si>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</si>
  <si>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</si>
  <si>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</si>
  <si>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</si>
  <si>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</si>
  <si>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</si>
  <si>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</si>
  <si>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</si>
  <si>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</si>
  <si>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</si>
  <si>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</si>
  <si>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</si>
  <si>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</si>
  <si>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</si>
  <si>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</si>
  <si>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</si>
  <si>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</si>
  <si>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</si>
  <si>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</si>
  <si>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</si>
  <si>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</si>
  <si>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</si>
  <si>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</si>
  <si>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</si>
  <si>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</si>
  <si>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</si>
  <si>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</si>
  <si>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</si>
  <si>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</si>
  <si>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</si>
  <si>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</si>
  <si>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</si>
  <si>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</si>
  <si>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</si>
  <si>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</si>
  <si>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</si>
  <si>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</si>
  <si>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</si>
  <si>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</si>
  <si>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</si>
  <si>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</si>
  <si>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</si>
  <si>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</si>
  <si>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</si>
  <si>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</si>
  <si>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</si>
  <si>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</si>
  <si>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</si>
  <si>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</si>
  <si>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</si>
  <si>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</si>
  <si>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</si>
  <si>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</si>
  <si>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</si>
  <si>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</si>
  <si>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</si>
  <si>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</si>
  <si>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</si>
  <si>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</si>
  <si>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</si>
  <si>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</si>
  <si>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</si>
  <si>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</si>
  <si>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</si>
  <si>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</si>
  <si>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</si>
  <si>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</si>
  <si>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</si>
  <si>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</si>
  <si>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</si>
  <si>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</si>
  <si>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</si>
  <si>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</si>
  <si>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</si>
  <si>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</si>
  <si>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</si>
  <si>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</si>
  <si>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</si>
  <si>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</si>
  <si>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</si>
  <si>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</si>
  <si>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</si>
  <si>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</si>
  <si>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</si>
  <si>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</si>
  <si>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</si>
  <si>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</si>
  <si>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</si>
  <si>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</si>
  <si>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</si>
  <si>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</si>
  <si>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</si>
  <si>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</si>
  <si>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</si>
  <si>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</si>
  <si>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</si>
  <si>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</si>
  <si>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</si>
  <si>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</si>
  <si>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</si>
  <si>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</si>
  <si>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</si>
  <si>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</si>
  <si>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</si>
  <si>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</si>
  <si>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</si>
  <si>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</si>
  <si>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</si>
  <si>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</si>
  <si>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</si>
  <si>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</si>
  <si>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</si>
  <si>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</si>
  <si>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</si>
  <si>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</si>
  <si>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</si>
  <si>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</si>
  <si>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</si>
  <si>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</si>
  <si>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</si>
  <si>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</si>
  <si>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</si>
  <si>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</si>
  <si>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</si>
  <si>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</si>
  <si>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</si>
  <si>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</si>
  <si>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</si>
  <si>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</si>
  <si>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</si>
  <si>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</si>
  <si>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</si>
  <si>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</si>
  <si>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</si>
  <si>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</si>
  <si>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</si>
  <si>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</si>
  <si>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</si>
  <si>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</si>
  <si>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</si>
  <si>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</si>
  <si>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</si>
  <si>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</si>
  <si>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</si>
  <si>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</si>
  <si>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</si>
  <si>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</si>
  <si>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</si>
  <si>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</si>
  <si>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</si>
  <si>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</si>
  <si>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</si>
  <si>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</si>
  <si>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</si>
  <si>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</si>
  <si>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</si>
  <si>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</si>
  <si>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</si>
  <si>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</si>
  <si>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</si>
  <si>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</si>
  <si>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</si>
  <si>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</si>
  <si>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</si>
  <si>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</si>
  <si>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</si>
  <si>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</si>
  <si>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</si>
  <si>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</si>
  <si>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</si>
  <si>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</si>
  <si>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</si>
  <si>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</si>
  <si>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</si>
  <si>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</si>
  <si>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</si>
  <si>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</si>
  <si>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</si>
  <si>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</si>
  <si>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</si>
  <si>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</si>
  <si>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</si>
  <si>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</si>
  <si>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</si>
  <si>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</si>
  <si>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</si>
  <si>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</si>
  <si>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</si>
  <si>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</si>
  <si>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</si>
  <si>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</si>
  <si>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</si>
  <si>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</si>
  <si>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</si>
  <si>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</si>
  <si>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</si>
  <si>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</si>
  <si>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</si>
  <si>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</si>
  <si>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</si>
  <si>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</si>
  <si>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</si>
  <si>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</si>
  <si>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</si>
  <si>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</si>
  <si>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</si>
  <si>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</si>
  <si>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</si>
  <si>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</si>
  <si>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</si>
  <si>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</si>
  <si>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</si>
  <si>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</si>
  <si>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</si>
  <si>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</si>
  <si>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</si>
  <si>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</si>
  <si>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</si>
  <si>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</si>
  <si>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</si>
  <si>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</si>
  <si>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</si>
  <si>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</si>
  <si>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</si>
  <si>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</si>
  <si>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</si>
  <si>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</si>
  <si>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</si>
  <si>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</si>
  <si>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</si>
  <si>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</si>
  <si>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</si>
  <si>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</si>
  <si>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</si>
  <si>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</si>
  <si>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</si>
  <si>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</si>
  <si>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</si>
  <si>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</si>
  <si>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</si>
  <si>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</si>
  <si>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</si>
  <si>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</si>
  <si>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</si>
  <si>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</si>
  <si>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</si>
  <si>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</si>
  <si>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</si>
  <si>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</si>
  <si>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</si>
  <si>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</si>
  <si>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</si>
  <si>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</si>
  <si>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</si>
  <si>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</si>
  <si>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</si>
  <si>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</si>
  <si>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</si>
  <si>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</si>
  <si>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</si>
  <si>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</si>
  <si>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</si>
  <si>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</si>
  <si>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</si>
  <si>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</si>
  <si>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</si>
  <si>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</si>
  <si>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</si>
  <si>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</si>
  <si>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</si>
  <si>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</si>
  <si>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</si>
  <si>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</si>
  <si>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</si>
  <si>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</si>
  <si>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</si>
  <si>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</si>
  <si>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</si>
  <si>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</si>
  <si>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</si>
  <si>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</si>
  <si>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</si>
  <si>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</si>
  <si>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</si>
  <si>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</si>
  <si>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</si>
  <si>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</si>
  <si>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</si>
  <si>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</si>
  <si>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</si>
  <si>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</si>
  <si>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</si>
  <si>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</si>
  <si>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</si>
  <si>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</si>
  <si>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</si>
  <si>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</si>
  <si>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</si>
  <si>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</si>
  <si>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</si>
  <si>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</si>
  <si>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</si>
  <si>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</si>
  <si>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</si>
  <si>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</si>
  <si>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</si>
  <si>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</si>
  <si>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</si>
  <si>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</si>
  <si>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</si>
  <si>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</si>
  <si>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</si>
  <si>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</si>
  <si>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</si>
  <si>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</si>
  <si>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</si>
  <si>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</si>
  <si>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</si>
  <si>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</si>
  <si>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</si>
  <si>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</si>
  <si>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</si>
  <si>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</si>
  <si>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</si>
  <si>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</si>
  <si>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</si>
  <si>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</si>
  <si>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</si>
  <si>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</si>
  <si>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</si>
  <si>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</si>
  <si>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</si>
  <si>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</si>
  <si>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</si>
  <si>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</si>
  <si>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</si>
  <si>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</si>
  <si>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</si>
  <si>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</si>
  <si>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</si>
  <si>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</si>
  <si>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</si>
  <si>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</si>
  <si>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</si>
  <si>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</si>
  <si>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</si>
  <si>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</si>
  <si>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</si>
  <si>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</si>
  <si>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</si>
  <si>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</si>
  <si>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</si>
  <si>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</si>
  <si>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</si>
  <si>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</si>
  <si>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</si>
  <si>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</si>
  <si>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</si>
  <si>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</si>
  <si>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</si>
  <si>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</si>
  <si>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</si>
  <si>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</si>
  <si>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</si>
  <si>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</si>
  <si>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</si>
  <si>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</si>
  <si>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</si>
  <si>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</si>
  <si>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</si>
  <si>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</si>
  <si>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</si>
  <si>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</si>
  <si>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</si>
  <si>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</si>
  <si>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</si>
  <si>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</si>
  <si>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</si>
  <si>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</si>
  <si>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</si>
  <si>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</si>
  <si>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</si>
  <si>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</si>
  <si>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</si>
  <si>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</si>
  <si>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</si>
  <si>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</si>
  <si>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</si>
  <si>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</si>
  <si>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</si>
  <si>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</si>
  <si>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</si>
  <si>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</si>
  <si>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</si>
  <si>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</si>
  <si>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</si>
  <si>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</si>
  <si>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</si>
  <si>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</si>
  <si>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</si>
  <si>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</si>
  <si>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</si>
  <si>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</si>
  <si>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</si>
  <si>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</si>
  <si>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</si>
  <si>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</si>
  <si>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</si>
  <si>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</si>
  <si>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</si>
  <si>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</si>
  <si>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</si>
  <si>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</si>
  <si>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</si>
  <si>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</si>
  <si>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</si>
  <si>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</si>
  <si>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</si>
  <si>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</si>
  <si>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</si>
  <si>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</si>
  <si>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</si>
  <si>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</si>
  <si>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</si>
  <si>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</si>
  <si>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</si>
  <si>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</si>
  <si>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</si>
  <si>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</si>
  <si>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</si>
  <si>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</si>
  <si>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</si>
  <si>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</si>
  <si>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</si>
  <si>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</si>
  <si>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</si>
  <si>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</si>
  <si>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</si>
  <si>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</si>
  <si>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</si>
  <si>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</si>
  <si>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</si>
  <si>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</si>
  <si>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</si>
  <si>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</si>
  <si>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</si>
  <si>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</si>
  <si>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</si>
  <si>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</si>
  <si>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</si>
  <si>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</si>
  <si>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</si>
  <si>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</si>
  <si>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</si>
  <si>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</si>
  <si>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</si>
  <si>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</si>
  <si>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</si>
  <si>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</si>
  <si>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</si>
  <si>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</si>
  <si>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</si>
  <si>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</si>
  <si>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</si>
  <si>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</si>
  <si>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</si>
  <si>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</si>
  <si>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</si>
  <si>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</si>
  <si>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</si>
  <si>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</si>
  <si>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</si>
  <si>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</si>
  <si>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</si>
  <si>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</si>
  <si>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</si>
  <si>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</si>
  <si>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</si>
  <si>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</si>
  <si>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</si>
  <si>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</si>
  <si>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</si>
  <si>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</si>
  <si>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</si>
  <si>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</si>
  <si>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</si>
  <si>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</si>
  <si>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</si>
  <si>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</si>
  <si>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</si>
  <si>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</si>
  <si>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</si>
  <si>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</si>
  <si>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</si>
  <si>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</si>
  <si>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</si>
  <si>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</si>
  <si>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</si>
  <si>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</si>
  <si>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</si>
  <si>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</si>
  <si>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</si>
  <si>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</si>
  <si>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</si>
  <si>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</si>
  <si>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</si>
  <si>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</si>
  <si>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</si>
  <si>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</si>
  <si>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</si>
  <si>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</si>
  <si>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</si>
  <si>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</si>
  <si>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</si>
  <si>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</si>
  <si>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</si>
  <si>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</si>
  <si>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</si>
  <si>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</si>
  <si>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</si>
  <si>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</si>
  <si>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</si>
  <si>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</si>
  <si>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</si>
  <si>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</si>
  <si>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</si>
  <si>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</si>
  <si>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</si>
  <si>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</si>
  <si>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</si>
  <si>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</si>
  <si>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</si>
  <si>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</si>
  <si>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</si>
  <si>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</si>
  <si>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</si>
  <si>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</si>
  <si>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</si>
  <si>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</si>
  <si>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</si>
  <si>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</si>
  <si>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</si>
  <si>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</si>
  <si>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</si>
  <si>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</si>
  <si>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</si>
  <si>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</si>
  <si>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</si>
  <si>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</si>
  <si>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</si>
  <si>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</si>
  <si>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</si>
  <si>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</si>
  <si>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</si>
  <si>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</si>
  <si>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</si>
  <si>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</si>
  <si>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</si>
  <si>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</si>
  <si>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</si>
  <si>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</si>
  <si>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</si>
  <si>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</si>
  <si>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</si>
  <si>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</si>
  <si>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</si>
  <si>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</si>
  <si>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</si>
  <si>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</si>
  <si>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</si>
  <si>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</si>
  <si>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</si>
  <si>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</si>
  <si>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</si>
  <si>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</si>
  <si>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</si>
  <si>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</si>
  <si>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</si>
  <si>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</si>
  <si>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</si>
  <si>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</si>
  <si>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</si>
  <si>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</si>
  <si>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</si>
  <si>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</si>
  <si>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</si>
  <si>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</si>
  <si>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</si>
  <si>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</si>
  <si>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</si>
  <si>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</si>
  <si>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</si>
  <si>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</si>
  <si>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</si>
  <si>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</si>
  <si>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</si>
  <si>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</si>
  <si>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</si>
  <si>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</si>
  <si>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</si>
  <si>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</si>
  <si>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</si>
  <si>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</si>
  <si>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</si>
  <si>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</si>
  <si>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</si>
  <si>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</si>
  <si>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</si>
  <si>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</si>
  <si>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</si>
  <si>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</si>
  <si>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</si>
  <si>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</si>
  <si>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</si>
  <si>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</si>
  <si>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</si>
  <si>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</si>
  <si>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</si>
  <si>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</si>
  <si>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</si>
  <si>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</si>
  <si>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</si>
  <si>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</si>
  <si>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</si>
  <si>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</si>
  <si>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</si>
  <si>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</si>
  <si>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</si>
  <si>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</si>
  <si>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</si>
  <si>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</si>
  <si>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</si>
  <si>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</si>
  <si>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</si>
  <si>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</si>
  <si>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</si>
  <si>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</si>
  <si>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</si>
  <si>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</si>
  <si>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</si>
  <si>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</si>
  <si>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</si>
  <si>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</si>
  <si>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</si>
  <si>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</si>
  <si>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</si>
  <si>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</si>
  <si>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</si>
  <si>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</si>
  <si>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</si>
  <si>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</si>
  <si>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</si>
  <si>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</si>
  <si>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</si>
  <si>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</si>
  <si>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</si>
  <si>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</si>
  <si>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</si>
  <si>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</si>
  <si>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</si>
  <si>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</si>
  <si>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</si>
  <si>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</si>
  <si>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</si>
  <si>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</si>
  <si>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</si>
  <si>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</si>
  <si>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</si>
  <si>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</si>
  <si>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</si>
  <si>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</si>
  <si>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</si>
  <si>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</si>
  <si>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</si>
  <si>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</si>
  <si>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</si>
  <si>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</si>
  <si>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</si>
  <si>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</si>
  <si>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</si>
  <si>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</si>
  <si>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</si>
  <si>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</si>
  <si>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</si>
  <si>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</si>
  <si>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</si>
  <si>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</si>
  <si>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</si>
  <si>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</si>
  <si>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</si>
  <si>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</si>
  <si>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</si>
  <si>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</si>
  <si>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</si>
  <si>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</si>
  <si>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</si>
  <si>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</si>
  <si>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</si>
  <si>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</si>
  <si>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</si>
  <si>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</si>
  <si>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</si>
  <si>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</si>
  <si>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</si>
  <si>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</si>
  <si>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</si>
  <si>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</si>
  <si>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</si>
  <si>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</si>
  <si>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</si>
  <si>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</si>
  <si>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</si>
  <si>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</si>
  <si>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</si>
  <si>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</si>
  <si>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</si>
  <si>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</si>
  <si>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</si>
  <si>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</si>
  <si>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</si>
  <si>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</si>
  <si>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</si>
  <si>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</si>
  <si>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</si>
  <si>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</si>
  <si>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</si>
  <si>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</si>
  <si>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</si>
  <si>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</si>
  <si>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</si>
  <si>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</si>
  <si>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</si>
  <si>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</si>
  <si>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</si>
  <si>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</si>
  <si>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</si>
  <si>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</si>
  <si>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</si>
  <si>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</si>
  <si>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</si>
  <si>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</si>
  <si>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</si>
  <si>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</si>
  <si>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</si>
  <si>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</si>
  <si>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</si>
  <si>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</si>
  <si>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</si>
  <si>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</si>
  <si>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</si>
  <si>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</si>
  <si>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</si>
  <si>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</si>
  <si>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</si>
  <si>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</si>
  <si>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</si>
  <si>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</si>
  <si>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</si>
  <si>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</si>
  <si>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</si>
  <si>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</si>
  <si>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</si>
  <si>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</si>
  <si>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</si>
  <si>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</si>
  <si>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</si>
  <si>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</si>
  <si>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</si>
  <si>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</si>
  <si>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</si>
  <si>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</si>
  <si>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</si>
  <si>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</si>
  <si>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</si>
  <si>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</si>
  <si>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</si>
  <si>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</si>
  <si>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</si>
  <si>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</si>
  <si>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</si>
  <si>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</si>
  <si>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</si>
  <si>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</si>
  <si>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</si>
  <si>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</si>
  <si>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</si>
  <si>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</si>
  <si>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</si>
  <si>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</si>
  <si>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</si>
  <si>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</si>
  <si>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</si>
  <si>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</si>
  <si>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</si>
  <si>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</si>
  <si>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</si>
  <si>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</si>
  <si>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</si>
  <si>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</si>
  <si>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</si>
  <si>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</si>
  <si>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</si>
  <si>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</si>
  <si>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</si>
  <si>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</si>
  <si>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</si>
  <si>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</si>
  <si>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</si>
  <si>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</si>
  <si>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</si>
  <si>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</si>
  <si>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</si>
  <si>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</si>
  <si>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</si>
  <si>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</si>
  <si>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</si>
  <si>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</si>
  <si>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</si>
  <si>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</si>
  <si>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</si>
  <si>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</si>
  <si>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</si>
  <si>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</si>
  <si>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</si>
  <si>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</si>
  <si>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</si>
  <si>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</si>
  <si>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</si>
  <si>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</si>
  <si>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</si>
  <si>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</si>
  <si>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</si>
  <si>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</si>
  <si>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</si>
  <si>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</si>
  <si>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</si>
  <si>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</si>
  <si>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</si>
  <si>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</si>
  <si>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</si>
  <si>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</si>
  <si>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</si>
  <si>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</si>
  <si>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</si>
  <si>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</si>
  <si>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</si>
  <si>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</si>
  <si>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</si>
  <si>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</si>
  <si>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</si>
  <si>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</si>
  <si>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</si>
  <si>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</si>
  <si>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</si>
  <si>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</si>
  <si>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</si>
  <si>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</si>
  <si>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</si>
  <si>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</si>
  <si>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</si>
  <si>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</si>
  <si>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</si>
  <si>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</si>
  <si>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</si>
  <si>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</si>
  <si>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</si>
  <si>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</si>
  <si>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</si>
  <si>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</si>
  <si>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</si>
  <si>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</si>
  <si>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</si>
  <si>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</si>
  <si>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</si>
  <si>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</si>
  <si>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</si>
  <si>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</si>
  <si>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</si>
  <si>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</si>
  <si>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</si>
  <si>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</si>
  <si>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</si>
  <si>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</si>
  <si>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</si>
  <si>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</si>
  <si>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</si>
  <si>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</si>
  <si>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</si>
  <si>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</si>
  <si>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</si>
  <si>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</si>
  <si>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</si>
  <si>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</si>
  <si>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</si>
  <si>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</si>
  <si>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</si>
  <si>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</si>
  <si>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</si>
  <si>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</si>
  <si>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</si>
  <si>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</si>
  <si>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</si>
  <si>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</si>
  <si>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</si>
  <si>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</si>
  <si>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</si>
  <si>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</si>
  <si>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</si>
  <si>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</si>
  <si>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</si>
  <si>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</si>
  <si>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</si>
  <si>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</si>
  <si>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</si>
  <si>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</si>
  <si>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</si>
  <si>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</si>
  <si>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</si>
  <si>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</si>
  <si>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</si>
  <si>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</si>
  <si>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</si>
  <si>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</si>
  <si>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</si>
  <si>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</si>
  <si>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</si>
  <si>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</si>
  <si>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</si>
  <si>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</si>
  <si>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</si>
  <si>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</si>
  <si>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</si>
  <si>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</si>
  <si>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</si>
  <si>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</si>
  <si>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</si>
  <si>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</si>
  <si>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</si>
  <si>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</si>
  <si>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</si>
  <si>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</si>
  <si>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</si>
  <si>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</si>
  <si>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</si>
  <si>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</si>
  <si>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</si>
  <si>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</si>
  <si>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</si>
  <si>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</si>
  <si>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</si>
  <si>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</si>
  <si>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</si>
  <si>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</si>
  <si>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</si>
  <si>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</si>
  <si>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</si>
  <si>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</si>
  <si>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</si>
  <si>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</si>
  <si>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</si>
  <si>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</si>
  <si>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</si>
  <si>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</si>
  <si>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</si>
  <si>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</si>
  <si>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</si>
  <si>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</si>
  <si>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</si>
  <si>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</si>
  <si>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</si>
  <si>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</si>
  <si>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</si>
  <si>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</si>
  <si>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</si>
  <si>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</si>
  <si>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</si>
  <si>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</si>
  <si>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</si>
  <si>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</si>
  <si>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</si>
  <si>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</si>
  <si>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</si>
  <si>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</si>
  <si>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</si>
  <si>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</si>
  <si>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</si>
  <si>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</si>
  <si>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</si>
  <si>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</si>
  <si>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</si>
  <si>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</si>
  <si>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</si>
  <si>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</si>
  <si>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</si>
  <si>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</si>
  <si>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</si>
  <si>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</si>
  <si>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</si>
  <si>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</si>
  <si>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</si>
  <si>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</si>
  <si>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</si>
  <si>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</si>
  <si>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</si>
  <si>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</si>
  <si>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</si>
  <si>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</si>
  <si>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</si>
  <si>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</si>
  <si>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</si>
  <si>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</si>
  <si>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</si>
  <si>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</si>
  <si>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</si>
  <si>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</si>
  <si>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</si>
  <si>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</si>
  <si>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</si>
  <si>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</si>
  <si>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</si>
  <si>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</si>
  <si>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</si>
  <si>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</si>
  <si>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</si>
  <si>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</si>
  <si>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</si>
  <si>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</si>
  <si>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</si>
  <si>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</si>
  <si>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</si>
  <si>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</si>
  <si>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</si>
  <si>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</si>
  <si>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</si>
  <si>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</si>
  <si>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</si>
  <si>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</si>
  <si>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</si>
  <si>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</si>
  <si>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</si>
  <si>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</si>
  <si>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</si>
  <si>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</si>
  <si>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</si>
  <si>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</si>
  <si>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</si>
  <si>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</si>
  <si>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</si>
  <si>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</si>
  <si>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</si>
  <si>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</si>
  <si>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</si>
  <si>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</si>
  <si>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</si>
  <si>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</si>
  <si>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</si>
  <si>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</si>
  <si>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</si>
  <si>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</si>
  <si>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</si>
  <si>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</si>
  <si>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</si>
  <si>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</si>
  <si>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</si>
  <si>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</si>
  <si>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</si>
  <si>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</si>
  <si>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</si>
  <si>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</si>
  <si>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</si>
  <si>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</si>
  <si>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</si>
  <si>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</si>
  <si>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</si>
  <si>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</si>
  <si>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</si>
  <si>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</si>
  <si>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</si>
  <si>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</si>
  <si>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</si>
  <si>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</si>
  <si>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</si>
  <si>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</si>
  <si>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</si>
  <si>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</si>
  <si>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</si>
  <si>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</si>
  <si>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</si>
  <si>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</si>
  <si>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</si>
  <si>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</si>
  <si>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</si>
  <si>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</si>
  <si>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</si>
  <si>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</si>
  <si>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</si>
  <si>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</si>
  <si>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</si>
  <si>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</si>
  <si>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</si>
  <si>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</si>
  <si>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</si>
  <si>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</si>
  <si>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</si>
  <si>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</si>
  <si>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</si>
  <si>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</si>
  <si>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</si>
  <si>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</si>
  <si>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</si>
  <si>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</si>
  <si>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</si>
  <si>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</si>
  <si>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</si>
  <si>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</si>
  <si>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</si>
  <si>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</si>
  <si>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</si>
  <si>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</si>
  <si>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</si>
  <si>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</si>
  <si>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</si>
  <si>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</si>
  <si>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</si>
  <si>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</si>
  <si>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</si>
  <si>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</si>
  <si>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</si>
  <si>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</si>
  <si>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</si>
  <si>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</si>
  <si>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</si>
  <si>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</si>
  <si>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</si>
  <si>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</si>
  <si>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</si>
  <si>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</si>
  <si>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</si>
  <si>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</si>
  <si>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</si>
  <si>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</si>
  <si>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</si>
  <si>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</si>
  <si>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</si>
  <si>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</si>
  <si>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</si>
  <si>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</si>
  <si>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</si>
  <si>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</si>
  <si>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</si>
  <si>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</si>
  <si>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</si>
  <si>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</si>
  <si>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</si>
  <si>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</si>
  <si>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</si>
  <si>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</si>
  <si>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</si>
  <si>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</si>
  <si>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</si>
  <si>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</si>
  <si>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</si>
  <si>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</si>
  <si>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</si>
  <si>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</si>
  <si>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</si>
  <si>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</si>
  <si>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</si>
  <si>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</si>
  <si>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</si>
  <si>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</si>
  <si>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</si>
  <si>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</si>
  <si>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</si>
  <si>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</si>
  <si>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</si>
  <si>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</si>
  <si>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</si>
  <si>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</si>
  <si>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</si>
  <si>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</si>
  <si>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</si>
  <si>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</si>
  <si>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</si>
  <si>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</si>
  <si>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</si>
  <si>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</si>
  <si>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</si>
  <si>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</si>
  <si>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</si>
  <si>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</si>
  <si>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</si>
  <si>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</si>
  <si>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</si>
  <si>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</si>
  <si>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</si>
  <si>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</si>
  <si>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</si>
  <si>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</si>
  <si>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</si>
  <si>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</si>
  <si>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</si>
  <si>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</si>
  <si>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</si>
  <si>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</si>
  <si>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</si>
  <si>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</si>
  <si>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</si>
  <si>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</si>
  <si>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</si>
  <si>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</si>
  <si>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</si>
  <si>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</si>
  <si>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</si>
  <si>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</si>
  <si>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</si>
  <si>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</si>
  <si>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</si>
  <si>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</si>
  <si>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</si>
  <si>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</si>
  <si>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</si>
  <si>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</si>
  <si>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</si>
  <si>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</si>
  <si>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</si>
  <si>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</si>
  <si>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</si>
  <si>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</si>
  <si>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</si>
  <si>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</si>
  <si>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</si>
  <si>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</si>
  <si>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</si>
  <si>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</si>
  <si>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</si>
  <si>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</si>
  <si>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</si>
  <si>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</si>
  <si>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</si>
  <si>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</si>
  <si>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</si>
  <si>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</si>
  <si>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</si>
  <si>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</si>
  <si>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</si>
  <si>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</si>
  <si>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</si>
  <si>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</si>
  <si>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</si>
  <si>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</si>
  <si>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</si>
  <si>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</si>
  <si>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</si>
  <si>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</si>
  <si>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</si>
  <si>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</si>
  <si>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</si>
  <si>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</si>
  <si>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</si>
  <si>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</si>
  <si>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</si>
  <si>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</si>
  <si>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</si>
  <si>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</si>
  <si>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</si>
  <si>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</si>
  <si>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</si>
  <si>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</si>
  <si>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</si>
  <si>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</si>
  <si>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</si>
  <si>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</si>
  <si>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</si>
  <si>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</si>
  <si>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</si>
  <si>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</si>
  <si>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</si>
  <si>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</si>
  <si>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</si>
  <si>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</si>
  <si>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</si>
  <si>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</si>
  <si>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</si>
  <si>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</si>
  <si>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</si>
  <si>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</si>
  <si>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</si>
  <si>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</si>
  <si>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</si>
  <si>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</si>
  <si>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</si>
  <si>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</si>
  <si>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</si>
  <si>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</si>
  <si>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</si>
  <si>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</si>
  <si>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</si>
  <si>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</si>
  <si>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</si>
  <si>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</si>
  <si>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</si>
  <si>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</si>
  <si>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</si>
  <si>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</si>
  <si>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</si>
  <si>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</si>
  <si>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</si>
  <si>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</si>
  <si>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</si>
  <si>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</si>
  <si>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</si>
  <si>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</si>
  <si>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</si>
  <si>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</si>
  <si>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</si>
  <si>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</si>
  <si>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</si>
  <si>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</si>
  <si>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</si>
  <si>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</si>
  <si>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</si>
  <si>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</si>
  <si>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</si>
  <si>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</si>
  <si>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</si>
  <si>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</si>
  <si>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</si>
  <si>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</si>
  <si>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</si>
  <si>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</si>
  <si>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</si>
  <si>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</si>
  <si>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</si>
  <si>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</si>
  <si>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</si>
  <si>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</si>
  <si>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</si>
  <si>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</si>
  <si>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</si>
  <si>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</si>
  <si>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</si>
  <si>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</si>
  <si>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</si>
  <si>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</si>
  <si>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</si>
  <si>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</si>
  <si>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</si>
  <si>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</si>
  <si>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</si>
  <si>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</si>
  <si>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</si>
  <si>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</si>
  <si>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</si>
  <si>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</si>
  <si>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</si>
  <si>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</si>
  <si>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</si>
  <si>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</si>
  <si>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</si>
  <si>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</si>
  <si>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</si>
  <si>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</si>
  <si>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</si>
  <si>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</si>
  <si>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</si>
  <si>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</si>
  <si>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</si>
  <si>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</si>
  <si>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</si>
  <si>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</si>
  <si>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</si>
  <si>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</si>
  <si>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</si>
  <si>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</si>
  <si>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</si>
  <si>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</si>
  <si>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</si>
  <si>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</si>
  <si>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</si>
  <si>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</si>
  <si>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</si>
  <si>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</si>
  <si>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</si>
  <si>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</si>
  <si>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</si>
  <si>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</si>
  <si>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</si>
  <si>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</si>
  <si>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</si>
  <si>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</si>
  <si>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</si>
  <si>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</si>
  <si>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</si>
  <si>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</si>
  <si>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</si>
  <si>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</si>
  <si>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</si>
  <si>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</si>
  <si>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</si>
  <si>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</si>
  <si>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</si>
  <si>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</si>
  <si>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</si>
  <si>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</si>
  <si>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</si>
  <si>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</si>
  <si>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</si>
  <si>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</si>
  <si>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</si>
  <si>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</si>
  <si>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</si>
  <si>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</si>
  <si>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</si>
  <si>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</si>
  <si>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</si>
  <si>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</si>
  <si>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</si>
  <si>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</si>
  <si>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</si>
  <si>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</si>
  <si>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</si>
  <si>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</si>
  <si>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</si>
  <si>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</si>
  <si>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</si>
  <si>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</si>
  <si>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</si>
  <si>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</si>
  <si>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</si>
  <si>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</si>
  <si>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</si>
  <si>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</si>
  <si>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</si>
  <si>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Coffee Type Name</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</si>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</sst>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809]* #,##0.00_-;\-[$£-809]* #,##0.00_-;_-[$£-809]* &quot;-&quot;??_-;_-@_-"/>
    <numFmt numFmtId="170" formatCode="[$$-409]#,##0"/>
  </numFmts>
  <fonts count="3" x14ac:knownFonts="1">
    <font>
      <sz val="11"/>
      <color theme="1"/>
      <name val="Calibri"/>
      <family val="2"/>
      <scheme val="minor"/>
    </font>
    <font>
      <sz val="11"/>
      <color indexed="8"/>
      <name val="Calibri"/>
      <family val="2"/>
    </font>
    <font>
      <b/>
      <sz val="36"/>
      <color theme="1"/>
      <name val="Calibri (Body)"/>
    </font>
  </fonts>
  <fills count="3">
    <fill>
      <patternFill patternType="none"/>
    </fill>
    <fill>
      <patternFill patternType="gray125"/>
    </fill>
    <fill>
      <patternFill patternType="solid">
        <fgColor rgb="FF9C6F44"/>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70" fontId="0" fillId="0" borderId="0" xfId="0" applyNumberFormat="1"/>
    <xf numFmtId="0" fontId="0" fillId="2" borderId="0" xfId="0"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809]* #,##0.00_-;\-[$£-809]* #,##0.00_-;_-[$£-809]* &quot;-&quot;??_-;_-@_-"/>
    </dxf>
    <dxf>
      <numFmt numFmtId="167" formatCode="_-[$£-809]* #,##0.00_-;\-[$£-809]* #,##0.00_-;_-[$£-8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9C6F44"/>
      <color rgb="FFC26500"/>
      <color rgb="FF261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0" i="0" u="none" strike="noStrike" kern="1200" spc="0" baseline="0">
                <a:solidFill>
                  <a:srgbClr val="261300"/>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61300"/>
              </a:solidFill>
              <a:latin typeface="+mn-lt"/>
              <a:ea typeface="+mn-ea"/>
              <a:cs typeface="+mn-cs"/>
            </a:defRPr>
          </a:pPr>
          <a:endParaRPr lang="en-US"/>
        </a:p>
      </c:txPr>
    </c:title>
    <c:autoTitleDeleted val="0"/>
    <c:pivotFmts>
      <c:pivotFmt>
        <c:idx val="0"/>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61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61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61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61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61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61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61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61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61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61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61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61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61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61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61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61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61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C30-854D-AD3E-0AE273ED6DAC}"/>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431-8843-A51A-20057441A4B5}"/>
            </c:ext>
          </c:extLst>
        </c:ser>
        <c:ser>
          <c:idx val="2"/>
          <c:order val="2"/>
          <c:tx>
            <c:strRef>
              <c:f>TotalSales!$E$3:$E$4</c:f>
              <c:strCache>
                <c:ptCount val="1"/>
                <c:pt idx="0">
                  <c:v>Liberica</c:v>
                </c:pt>
              </c:strCache>
            </c:strRef>
          </c:tx>
          <c:spPr>
            <a:ln w="28575" cap="rnd">
              <a:solidFill>
                <a:schemeClr val="accent1">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431-8843-A51A-20057441A4B5}"/>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2431-8843-A51A-20057441A4B5}"/>
            </c:ext>
          </c:extLst>
        </c:ser>
        <c:dLbls>
          <c:showLegendKey val="0"/>
          <c:showVal val="0"/>
          <c:showCatName val="0"/>
          <c:showSerName val="0"/>
          <c:showPercent val="0"/>
          <c:showBubbleSize val="0"/>
        </c:dLbls>
        <c:smooth val="0"/>
        <c:axId val="1100718991"/>
        <c:axId val="1219787424"/>
      </c:lineChart>
      <c:catAx>
        <c:axId val="1100718991"/>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261300"/>
                </a:solidFill>
                <a:latin typeface="+mn-lt"/>
                <a:ea typeface="+mn-ea"/>
                <a:cs typeface="+mn-cs"/>
              </a:defRPr>
            </a:pPr>
            <a:endParaRPr lang="en-US"/>
          </a:p>
        </c:txPr>
        <c:crossAx val="1219787424"/>
        <c:crosses val="autoZero"/>
        <c:auto val="1"/>
        <c:lblAlgn val="ctr"/>
        <c:lblOffset val="100"/>
        <c:noMultiLvlLbl val="0"/>
      </c:catAx>
      <c:valAx>
        <c:axId val="1219787424"/>
        <c:scaling>
          <c:orientation val="minMax"/>
        </c:scaling>
        <c:delete val="0"/>
        <c:axPos val="l"/>
        <c:majorGridlines>
          <c:spPr>
            <a:ln w="9525" cap="flat" cmpd="sng" algn="ctr">
              <a:solidFill>
                <a:srgbClr val="261300"/>
              </a:solidFill>
              <a:round/>
            </a:ln>
            <a:effectLst/>
          </c:spPr>
        </c:majorGridlines>
        <c:title>
          <c:tx>
            <c:rich>
              <a:bodyPr rot="-5400000" spcFirstLastPara="1" vertOverflow="ellipsis" vert="horz" wrap="square" anchor="ctr" anchorCtr="1"/>
              <a:lstStyle/>
              <a:p>
                <a:pPr>
                  <a:defRPr sz="1000" b="0" i="0" u="none" strike="noStrike" kern="1200" baseline="0">
                    <a:solidFill>
                      <a:srgbClr val="2613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613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61300"/>
                </a:solidFill>
                <a:latin typeface="+mn-lt"/>
                <a:ea typeface="+mn-ea"/>
                <a:cs typeface="+mn-cs"/>
              </a:defRPr>
            </a:pPr>
            <a:endParaRPr lang="en-US"/>
          </a:p>
        </c:txPr>
        <c:crossAx val="110071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613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6F44"/>
    </a:solidFill>
    <a:ln w="9525" cap="flat" cmpd="sng" algn="ctr">
      <a:solidFill>
        <a:schemeClr val="tx1">
          <a:lumMod val="15000"/>
          <a:lumOff val="85000"/>
        </a:schemeClr>
      </a:solidFill>
      <a:round/>
    </a:ln>
    <a:effectLst/>
  </c:spPr>
  <c:txPr>
    <a:bodyPr/>
    <a:lstStyle/>
    <a:p>
      <a:pPr>
        <a:defRPr>
          <a:solidFill>
            <a:srgbClr val="2613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1"/>
  </c:pivotSource>
  <c:chart>
    <c:title>
      <c:tx>
        <c:rich>
          <a:bodyPr rot="0" spcFirstLastPara="1" vertOverflow="ellipsis" vert="horz" wrap="square" anchor="ctr" anchorCtr="1"/>
          <a:lstStyle/>
          <a:p>
            <a:pPr>
              <a:defRPr sz="1400" b="0" i="0" u="none" strike="noStrike" kern="1200" spc="0" baseline="0">
                <a:solidFill>
                  <a:srgbClr val="2613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61300"/>
              </a:solidFill>
              <a:latin typeface="+mn-lt"/>
              <a:ea typeface="+mn-ea"/>
              <a:cs typeface="+mn-cs"/>
            </a:defRPr>
          </a:pPr>
          <a:endParaRPr lang="en-US"/>
        </a:p>
      </c:txPr>
    </c:title>
    <c:autoTitleDeleted val="0"/>
    <c:pivotFmts>
      <c:pivotFmt>
        <c:idx val="0"/>
        <c:spPr>
          <a:solidFill>
            <a:srgbClr val="261300">
              <a:alpha val="98000"/>
            </a:srgbClr>
          </a:solidFill>
          <a:ln>
            <a:solidFill>
              <a:srgbClr val="9C6F4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61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61300">
              <a:alpha val="98000"/>
            </a:srgbClr>
          </a:solidFill>
          <a:ln>
            <a:solidFill>
              <a:srgbClr val="9C6F4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61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61300">
              <a:alpha val="98000"/>
            </a:srgbClr>
          </a:solidFill>
          <a:ln>
            <a:solidFill>
              <a:srgbClr val="9C6F4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61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61300">
              <a:alpha val="98000"/>
            </a:srgbClr>
          </a:solidFill>
          <a:ln>
            <a:solidFill>
              <a:srgbClr val="9C6F4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61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61300">
              <a:alpha val="98000"/>
            </a:srgbClr>
          </a:solidFill>
          <a:ln>
            <a:solidFill>
              <a:srgbClr val="9C6F4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61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61300">
              <a:alpha val="98000"/>
            </a:srgbClr>
          </a:solidFill>
          <a:ln>
            <a:solidFill>
              <a:srgbClr val="9C6F4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61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61300">
              <a:alpha val="98000"/>
            </a:srgbClr>
          </a:solidFill>
          <a:ln>
            <a:solidFill>
              <a:srgbClr val="9C6F4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61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261300">
                <a:alpha val="98000"/>
              </a:srgbClr>
            </a:solidFill>
            <a:ln>
              <a:solidFill>
                <a:srgbClr val="9C6F44"/>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2613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B557-DA4A-B960-0D2D3196859D}"/>
            </c:ext>
          </c:extLst>
        </c:ser>
        <c:dLbls>
          <c:dLblPos val="outEnd"/>
          <c:showLegendKey val="0"/>
          <c:showVal val="1"/>
          <c:showCatName val="0"/>
          <c:showSerName val="0"/>
          <c:showPercent val="0"/>
          <c:showBubbleSize val="0"/>
        </c:dLbls>
        <c:gapWidth val="182"/>
        <c:axId val="1239376784"/>
        <c:axId val="1239348512"/>
      </c:barChart>
      <c:catAx>
        <c:axId val="123937678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261300"/>
                </a:solidFill>
                <a:latin typeface="+mn-lt"/>
                <a:ea typeface="+mn-ea"/>
                <a:cs typeface="+mn-cs"/>
              </a:defRPr>
            </a:pPr>
            <a:endParaRPr lang="en-US"/>
          </a:p>
        </c:txPr>
        <c:crossAx val="1239348512"/>
        <c:crosses val="autoZero"/>
        <c:auto val="1"/>
        <c:lblAlgn val="ctr"/>
        <c:lblOffset val="100"/>
        <c:noMultiLvlLbl val="0"/>
      </c:catAx>
      <c:valAx>
        <c:axId val="1239348512"/>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61300"/>
                </a:solidFill>
                <a:latin typeface="+mn-lt"/>
                <a:ea typeface="+mn-ea"/>
                <a:cs typeface="+mn-cs"/>
              </a:defRPr>
            </a:pPr>
            <a:endParaRPr lang="en-US"/>
          </a:p>
        </c:txPr>
        <c:crossAx val="1239376784"/>
        <c:crosses val="autoZero"/>
        <c:crossBetween val="between"/>
      </c:valAx>
      <c:spPr>
        <a:noFill/>
        <a:ln w="25400">
          <a:noFill/>
        </a:ln>
        <a:effectLst/>
      </c:spPr>
    </c:plotArea>
    <c:plotVisOnly val="1"/>
    <c:dispBlanksAs val="gap"/>
    <c:showDLblsOverMax val="0"/>
    <c:extLst/>
  </c:chart>
  <c:spPr>
    <a:solidFill>
      <a:srgbClr val="9C6F44"/>
    </a:solidFill>
    <a:ln w="9525" cap="flat" cmpd="sng" algn="ctr">
      <a:solidFill>
        <a:schemeClr val="tx1">
          <a:lumMod val="15000"/>
          <a:lumOff val="85000"/>
        </a:schemeClr>
      </a:solidFill>
      <a:round/>
    </a:ln>
    <a:effectLst/>
  </c:spPr>
  <c:txPr>
    <a:bodyPr/>
    <a:lstStyle/>
    <a:p>
      <a:pPr>
        <a:defRPr>
          <a:solidFill>
            <a:srgbClr val="2613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[coffeeOrdersData.xlsx]Top5Cusotmers!TotalSales</c:name>
    <c:fmtId val="12"/>
  </c:pivotSource>
  <c:chart>
    <c:title>
      <c:tx>
        <c:rich>
          <a:bodyPr rot="0" spcFirstLastPara="1" vertOverflow="ellipsis" vert="horz" wrap="square" anchor="ctr" anchorCtr="1"/>
          <a:lstStyle/>
          <a:p>
            <a:pPr>
              <a:defRPr sz="1400" b="0" i="0" u="none" strike="noStrike" kern="1200" spc="0" baseline="0">
                <a:solidFill>
                  <a:srgbClr val="26130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61300"/>
              </a:solidFill>
              <a:latin typeface="+mn-lt"/>
              <a:ea typeface="+mn-ea"/>
              <a:cs typeface="+mn-cs"/>
            </a:defRPr>
          </a:pPr>
          <a:endParaRPr lang="en-US"/>
        </a:p>
      </c:txPr>
    </c:title>
    <c:autoTitleDeleted val="0"/>
    <c:pivotFmts>
      <c:pivotFmt>
        <c:idx val="0"/>
        <c:spPr>
          <a:solidFill>
            <a:srgbClr val="261300">
              <a:alpha val="98000"/>
            </a:srgbClr>
          </a:solidFill>
          <a:ln>
            <a:solidFill>
              <a:srgbClr val="9C6F4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61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61300">
              <a:alpha val="98000"/>
            </a:srgbClr>
          </a:solidFill>
          <a:ln>
            <a:solidFill>
              <a:srgbClr val="9C6F4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61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61300">
              <a:alpha val="98000"/>
            </a:srgbClr>
          </a:solidFill>
          <a:ln>
            <a:solidFill>
              <a:srgbClr val="9C6F4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61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61300">
              <a:alpha val="98000"/>
            </a:srgbClr>
          </a:solidFill>
          <a:ln>
            <a:solidFill>
              <a:srgbClr val="9C6F4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61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61300">
              <a:alpha val="98000"/>
            </a:srgbClr>
          </a:solidFill>
          <a:ln>
            <a:solidFill>
              <a:srgbClr val="9C6F4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61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61300">
              <a:alpha val="98000"/>
            </a:srgbClr>
          </a:solidFill>
          <a:ln>
            <a:solidFill>
              <a:srgbClr val="9C6F4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61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Top5Cusotmers!$B$3</c:f>
              <c:strCache>
                <c:ptCount val="1"/>
                <c:pt idx="0">
                  <c:v>Total</c:v>
                </c:pt>
              </c:strCache>
            </c:strRef>
          </c:tx>
          <c:spPr>
            <a:solidFill>
              <a:srgbClr val="261300">
                <a:alpha val="98000"/>
              </a:srgbClr>
            </a:solidFill>
            <a:ln>
              <a:solidFill>
                <a:srgbClr val="9C6F44"/>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2613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Top5Cusotmers!$A$4:$A$8</c:f>
              <c:strCache>
                <c:ptCount val="5"/>
                <c:pt idx="0">
                  <c:v>Don Flintiff</c:v>
                </c:pt>
                <c:pt idx="1">
                  <c:v>Nealson Cuttler</c:v>
                </c:pt>
                <c:pt idx="2">
                  <c:v>Terri Farra</c:v>
                </c:pt>
                <c:pt idx="3">
                  <c:v>Brenn Dundredge</c:v>
                </c:pt>
                <c:pt idx="4">
                  <c:v>Allis Wilmore</c:v>
                </c:pt>
              </c:strCache>
            </c:strRef>
          </c:cat>
          <c:val>
            <c:numRef>
              <c:f>Top5Cusotmers!$B$4:$B$8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612-0F40-B752-AA2E966A6E59}"/>
            </c:ext>
          </c:extLst>
        </c:ser>
        <c:dLbls>
          <c:dLblPos val="outEnd"/>
          <c:showLegendKey val="0"/>
          <c:showVal val="1"/>
          <c:showCatName val="0"/>
          <c:showSerName val="0"/>
          <c:showPercent val="0"/>
          <c:showBubbleSize val="0"/>
        </c:dLbls>
        <c:gapWidth val="182"/>
        <c:axId val="1239376784"/>
        <c:axId val="1239348512"/>
      </c:barChart>
      <c:catAx>
        <c:axId val="123937678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261300"/>
                </a:solidFill>
                <a:latin typeface="+mn-lt"/>
                <a:ea typeface="+mn-ea"/>
                <a:cs typeface="+mn-cs"/>
              </a:defRPr>
            </a:pPr>
            <a:endParaRPr lang="en-US"/>
          </a:p>
        </c:txPr>
        <c:crossAx val="1239348512"/>
        <c:crosses val="autoZero"/>
        <c:auto val="1"/>
        <c:lblAlgn val="ctr"/>
        <c:lblOffset val="100"/>
        <c:noMultiLvlLbl val="0"/>
      </c:catAx>
      <c:valAx>
        <c:axId val="1239348512"/>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61300"/>
                </a:solidFill>
                <a:latin typeface="+mn-lt"/>
                <a:ea typeface="+mn-ea"/>
                <a:cs typeface="+mn-cs"/>
              </a:defRPr>
            </a:pPr>
            <a:endParaRPr lang="en-US"/>
          </a:p>
        </c:txPr>
        <c:crossAx val="123937678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6F44"/>
    </a:solidFill>
    <a:ln w="9525" cap="flat" cmpd="sng" algn="ctr">
      <a:solidFill>
        <a:schemeClr val="tx1">
          <a:lumMod val="15000"/>
          <a:lumOff val="85000"/>
        </a:schemeClr>
      </a:solidFill>
      <a:round/>
    </a:ln>
    <a:effectLst/>
  </c:spPr>
  <c:txPr>
    <a:bodyPr/>
    <a:lstStyle/>
    <a:p>
      <a:pPr>
        <a:defRPr>
          <a:solidFill>
            <a:srgbClr val="2613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xdr:row>
      <xdr:rowOff>16764</xdr:rowOff>
    </xdr:from>
    <xdr:to>
      <xdr:col>16</xdr:col>
      <xdr:colOff>0</xdr:colOff>
      <xdr:row>14</xdr:row>
      <xdr:rowOff>3048</xdr:rowOff>
    </xdr:to>
    <mc:AlternateContent xmlns:mc="http://schemas.openxmlformats.org/markup-compatibility/2006">
      <mc:Choice xmlns:tsle="http://schemas.microsoft.com/office/drawing/2012/timeslicer" Requires="tsle">
        <xdr:graphicFrame macro="">
          <xdr:nvGraphicFramePr>
            <xdr:cNvPr id="10" name="Order Date 1">
              <a:extLst>
                <a:ext uri="{FF2B5EF4-FFF2-40B4-BE49-F238E27FC236}">
                  <a16:creationId xmlns:a16="http://schemas.microsoft.com/office/drawing/2014/main" id="{3848CB9D-D1D8-CFB6-124C-5C982B9C9A7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9700" y="842264"/>
              <a:ext cx="12382500" cy="1700784"/>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16</xdr:col>
      <xdr:colOff>0</xdr:colOff>
      <xdr:row>5</xdr:row>
      <xdr:rowOff>12700</xdr:rowOff>
    </xdr:from>
    <xdr:to>
      <xdr:col>22</xdr:col>
      <xdr:colOff>0</xdr:colOff>
      <xdr:row>9</xdr:row>
      <xdr:rowOff>0</xdr:rowOff>
    </xdr:to>
    <mc:AlternateContent xmlns:mc="http://schemas.openxmlformats.org/markup-compatibility/2006">
      <mc:Choice xmlns:a14="http://schemas.microsoft.com/office/drawing/2010/main" Requires="a14">
        <xdr:graphicFrame macro="">
          <xdr:nvGraphicFramePr>
            <xdr:cNvPr id="12" name="Roast Type Name 1">
              <a:extLst>
                <a:ext uri="{FF2B5EF4-FFF2-40B4-BE49-F238E27FC236}">
                  <a16:creationId xmlns:a16="http://schemas.microsoft.com/office/drawing/2014/main" id="{76D80810-682F-C42E-6BB0-45DE48C5C58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2522200" y="838200"/>
              <a:ext cx="4953000" cy="749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9</xdr:row>
      <xdr:rowOff>19958</xdr:rowOff>
    </xdr:from>
    <xdr:to>
      <xdr:col>19</xdr:col>
      <xdr:colOff>0</xdr:colOff>
      <xdr:row>14</xdr:row>
      <xdr:rowOff>0</xdr:rowOff>
    </xdr:to>
    <mc:AlternateContent xmlns:mc="http://schemas.openxmlformats.org/markup-compatibility/2006">
      <mc:Choice xmlns:a14="http://schemas.microsoft.com/office/drawing/2010/main" Requires="a14">
        <xdr:graphicFrame macro="">
          <xdr:nvGraphicFramePr>
            <xdr:cNvPr id="13" name="Size 1">
              <a:extLst>
                <a:ext uri="{FF2B5EF4-FFF2-40B4-BE49-F238E27FC236}">
                  <a16:creationId xmlns:a16="http://schemas.microsoft.com/office/drawing/2014/main" id="{47D1DEFF-0AC2-1684-99C1-1CBFB4F1A32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522200" y="1607458"/>
              <a:ext cx="2476500" cy="9325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9</xdr:row>
      <xdr:rowOff>0</xdr:rowOff>
    </xdr:from>
    <xdr:to>
      <xdr:col>22</xdr:col>
      <xdr:colOff>0</xdr:colOff>
      <xdr:row>13</xdr:row>
      <xdr:rowOff>188976</xdr:rowOff>
    </xdr:to>
    <mc:AlternateContent xmlns:mc="http://schemas.openxmlformats.org/markup-compatibility/2006">
      <mc:Choice xmlns:a14="http://schemas.microsoft.com/office/drawing/2010/main" Requires="a14">
        <xdr:graphicFrame macro="">
          <xdr:nvGraphicFramePr>
            <xdr:cNvPr id="14" name="Loyalty Card 1">
              <a:extLst>
                <a:ext uri="{FF2B5EF4-FFF2-40B4-BE49-F238E27FC236}">
                  <a16:creationId xmlns:a16="http://schemas.microsoft.com/office/drawing/2014/main" id="{B2B4F2AC-1629-35B6-3CE9-0FE1AC99B48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4998700" y="1587500"/>
              <a:ext cx="2476500" cy="9509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14</xdr:row>
      <xdr:rowOff>1911</xdr:rowOff>
    </xdr:from>
    <xdr:to>
      <xdr:col>14</xdr:col>
      <xdr:colOff>0</xdr:colOff>
      <xdr:row>41</xdr:row>
      <xdr:rowOff>0</xdr:rowOff>
    </xdr:to>
    <xdr:graphicFrame macro="">
      <xdr:nvGraphicFramePr>
        <xdr:cNvPr id="15" name="Chart 14">
          <a:extLst>
            <a:ext uri="{FF2B5EF4-FFF2-40B4-BE49-F238E27FC236}">
              <a16:creationId xmlns:a16="http://schemas.microsoft.com/office/drawing/2014/main" id="{956C303E-7982-0F60-B981-98D85CE5EC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14</xdr:row>
      <xdr:rowOff>0</xdr:rowOff>
    </xdr:from>
    <xdr:to>
      <xdr:col>22</xdr:col>
      <xdr:colOff>0</xdr:colOff>
      <xdr:row>27</xdr:row>
      <xdr:rowOff>0</xdr:rowOff>
    </xdr:to>
    <xdr:graphicFrame macro="">
      <xdr:nvGraphicFramePr>
        <xdr:cNvPr id="16" name="Chart 15">
          <a:extLst>
            <a:ext uri="{FF2B5EF4-FFF2-40B4-BE49-F238E27FC236}">
              <a16:creationId xmlns:a16="http://schemas.microsoft.com/office/drawing/2014/main" id="{6795BF3C-D8B1-065C-B1E3-847EFC89D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27</xdr:row>
      <xdr:rowOff>0</xdr:rowOff>
    </xdr:from>
    <xdr:to>
      <xdr:col>22</xdr:col>
      <xdr:colOff>0</xdr:colOff>
      <xdr:row>41</xdr:row>
      <xdr:rowOff>0</xdr:rowOff>
    </xdr:to>
    <xdr:graphicFrame macro="">
      <xdr:nvGraphicFramePr>
        <xdr:cNvPr id="17" name="Chart 16">
          <a:extLst>
            <a:ext uri="{FF2B5EF4-FFF2-40B4-BE49-F238E27FC236}">
              <a16:creationId xmlns:a16="http://schemas.microsoft.com/office/drawing/2014/main" id="{ED6DA40B-BFBA-BC36-786D-598196EB29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pnil  Patil" refreshedDate="45695.56735636574" createdVersion="8" refreshedVersion="8" minRefreshableVersion="3" recordCount="1000" xr:uid="{94E5559D-3F3B-F446-A980-E39273B2A17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93316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 "/>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E06FB3-DCF1-9348-9260-5AFB1DDCA768}" name="TotalSales"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4">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2"/>
          </reference>
        </references>
      </pivotArea>
    </chartFormat>
    <chartFormat chart="7" format="15" series="1">
      <pivotArea type="data" outline="0" fieldPosition="0">
        <references count="2">
          <reference field="4294967294" count="1" selected="0">
            <x v="0"/>
          </reference>
          <reference field="13" count="1" selected="0">
            <x v="3"/>
          </reference>
        </references>
      </pivotArea>
    </chartFormat>
    <chartFormat chart="7" format="16"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92DA74-B9E7-DC4D-9969-AB68F650272E}" name="TotalSales"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0"/>
  </dataFields>
  <chartFormats count="3">
    <chartFormat chart="8" format="2"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2AEA6D-EC51-2043-9FC9-4CF054D44A38}" name="TotalSales"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7"/>
        <item x="185"/>
        <item x="520"/>
        <item x="857"/>
        <item x="74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
    </i>
    <i>
      <x v="1"/>
    </i>
    <i>
      <x/>
    </i>
    <i>
      <x v="3"/>
    </i>
    <i>
      <x v="4"/>
    </i>
  </rowItems>
  <colItems count="1">
    <i/>
  </colItems>
  <dataFields count="1">
    <dataField name="Sum of Sales" fld="12" baseField="0" baseItem="0" numFmtId="170"/>
  </dataFields>
  <chartFormats count="7">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579838D-18EE-3244-A815-C7DA6E070F9F}" sourceName="Size">
  <pivotTables>
    <pivotTable tabId="20" name="TotalSales"/>
    <pivotTable tabId="21" name="TotalSales"/>
    <pivotTable tabId="22" name="TotalSales"/>
  </pivotTables>
  <data>
    <tabular pivotCacheId="29331677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FC6C5E1-4968-E94E-896C-2923AADCD860}" sourceName="Roast Type Name">
  <pivotTables>
    <pivotTable tabId="20" name="TotalSales"/>
    <pivotTable tabId="21" name="TotalSales"/>
    <pivotTable tabId="22" name="TotalSales"/>
  </pivotTables>
  <data>
    <tabular pivotCacheId="29331677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561D7A6-A10A-AC43-ACFE-8D6D1BD52927}" sourceName="Loyalty Card">
  <pivotTables>
    <pivotTable tabId="20" name="TotalSales"/>
    <pivotTable tabId="21" name="TotalSales"/>
    <pivotTable tabId="22" name="TotalSales"/>
  </pivotTables>
  <data>
    <tabular pivotCacheId="29331677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5FBB5D7-98E3-154E-B97F-5AED255005B8}" cache="Slicer_Size" caption="Size" columnCount="2" style="SlicerStyleDark2" rowHeight="230716"/>
  <slicer name="Roast Type Name 1" xr10:uid="{7E4F97B7-528C-0044-9C17-FF7CDF068802}" cache="Slicer_Roast_Type_Name" caption="Roast Type Name" columnCount="3" style="SlicerStyleDark2" rowHeight="230716"/>
  <slicer name="Loyalty Card 1" xr10:uid="{20B5195C-F16D-324A-A2CC-20BA6117340A}" cache="Slicer_Loyalty_Card" caption="Loyalty Card" style="SlicerStyleDark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BFC7E1-F457-D940-BBDE-867E0FFB1E09}" name="Orders" displayName="Orders" ref="A1:P1001" totalsRowShown="0" headerRowDxfId="1">
  <autoFilter ref="A1:P1001" xr:uid="{9FBFC7E1-F457-D940-BBDE-867E0FFB1E09}"/>
  <tableColumns count="16">
    <tableColumn id="1" xr3:uid="{807C8EAD-4FFE-B74E-A747-4A8DB870155C}" name="Order ID" dataDxfId="11"/>
    <tableColumn id="2" xr3:uid="{392C5DD8-D403-594C-BA1A-E487D89EF3B1}" name="Order Date" dataDxfId="10"/>
    <tableColumn id="3" xr3:uid="{7FF3E55C-6C98-3F43-815C-C1AD59A1D927}" name="Customer ID" dataDxfId="9"/>
    <tableColumn id="4" xr3:uid="{86F87076-3E9E-2E4C-B7EE-14189F769FEE}" name="Product ID"/>
    <tableColumn id="5" xr3:uid="{8F09F907-654E-E842-8B8B-30CC19FDEEA1}" name="Quantity" dataDxfId="8"/>
    <tableColumn id="6" xr3:uid="{1319CD88-D97E-034D-AC75-43C243AEDF19}" name="Customer Name" dataDxfId="7">
      <calculatedColumnFormula>_xlfn.XLOOKUP(C2,customers!$A$1:$A$1001,customers!$B$1:$B$1001,,0)</calculatedColumnFormula>
    </tableColumn>
    <tableColumn id="7" xr3:uid="{95EEA560-F146-DF4C-9A63-BCEF4976B18F}" name="Email" dataDxfId="6">
      <calculatedColumnFormula>IF(_xlfn.XLOOKUP(C2,customers!$A$1:$A$1001,customers!$C$1:$C$1001,,0)=0,"",_xlfn.XLOOKUP(C2,customers!$A$1:$A$1001,customers!$C$1:$C$1001,,0))</calculatedColumnFormula>
    </tableColumn>
    <tableColumn id="8" xr3:uid="{A456A9E1-4BBC-514C-98ED-B119F76E6D44}" name="Country" dataDxfId="5">
      <calculatedColumnFormula>_xlfn.XLOOKUP(C2,customers!$A$1:$A$1001,customers!$G$1:$G$1001,,0)</calculatedColumnFormula>
    </tableColumn>
    <tableColumn id="9" xr3:uid="{724A3EF2-4AC9-D54F-A445-016F8699EEC7}" name="Coffee Type">
      <calculatedColumnFormula>INDEX(products!$A$1:$G$49, MATCH($D2,products!$A$1:$A$49,0),MATCH( orders!I$1,products!$A$1:$G$1,0))</calculatedColumnFormula>
    </tableColumn>
    <tableColumn id="10" xr3:uid="{B9BC8949-7589-9842-973A-8B3C8CBDF0DE}" name="Roast Type">
      <calculatedColumnFormula>INDEX(products!$A$1:$G$49, MATCH($D2,products!$A$1:$A$49,0),MATCH( orders!J$1,products!$A$1:$G$1,0))</calculatedColumnFormula>
    </tableColumn>
    <tableColumn id="11" xr3:uid="{4FAFA7FD-B5A1-5841-ABBB-51FA0B8C0AAD}" name="Size" dataDxfId="4">
      <calculatedColumnFormula>INDEX(products!$A$1:$G$49, MATCH($D2,products!$A$1:$A$49,0),MATCH( orders!K$1,products!$A$1:$G$1,0))</calculatedColumnFormula>
    </tableColumn>
    <tableColumn id="12" xr3:uid="{47D65837-C5B1-2747-A489-281446553439}" name="Unit Price" dataDxfId="3">
      <calculatedColumnFormula>INDEX(products!$A$1:$G$49, MATCH($D2,products!$A$1:$A$49,0),MATCH( orders!L$1,products!$A$1:$G$1,0))</calculatedColumnFormula>
    </tableColumn>
    <tableColumn id="13" xr3:uid="{F29F3968-FB93-A640-8DFC-CAFA82F52822}" name="Sales" dataDxfId="2">
      <calculatedColumnFormula>L2*E2</calculatedColumnFormula>
    </tableColumn>
    <tableColumn id="14" xr3:uid="{EA101269-ABD3-0B4A-A4C6-653480AB9E8E}" name="Coffee Type Name">
      <calculatedColumnFormula>IF(I2="Rob","Robusta",IF(I2="Exc","Excelsa",IF(I2="Ara","Arabica",IF(I2="Lib","Liberica",""))))</calculatedColumnFormula>
    </tableColumn>
    <tableColumn id="15" xr3:uid="{4A4AE2F2-B204-3E48-92A6-036E0C57F7DA}" name="Roast Type Name">
      <calculatedColumnFormula>IF(J2="M","Medium",IF(J2="L","Light",IF(J2="D","Dark","")))</calculatedColumnFormula>
    </tableColumn>
    <tableColumn id="16" xr3:uid="{3D52C133-0FB1-3D44-B1EA-12509CC03D2E}"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F98D4F2-0299-3B4D-A2AF-FD67EE08612D}" sourceName="Order Date">
  <pivotTables>
    <pivotTable tabId="20" name="TotalSales"/>
    <pivotTable tabId="21" name="TotalSales"/>
    <pivotTable tabId="22" name="TotalSales"/>
  </pivotTables>
  <state minimalRefreshVersion="6" lastRefreshVersion="6" pivotCacheId="29331677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284396C-29F3-BA4E-A6BA-457D15602B1D}" cache="NativeTimeline_Order_Date" caption="Order Date" level="2" selectionLevel="2" scrollPosition="2019-01-01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52ECA-3997-B44B-9338-2E642168A70D}">
  <dimension ref="B1:V5"/>
  <sheetViews>
    <sheetView showGridLines="0" tabSelected="1" topLeftCell="A2" workbookViewId="0">
      <selection activeCell="R49" sqref="R49"/>
    </sheetView>
  </sheetViews>
  <sheetFormatPr baseColWidth="10" defaultRowHeight="15" x14ac:dyDescent="0.2"/>
  <cols>
    <col min="1" max="1" width="1.83203125" customWidth="1"/>
  </cols>
  <sheetData>
    <row r="1" spans="2:22" ht="5" customHeight="1" x14ac:dyDescent="0.2"/>
    <row r="2" spans="2:22" x14ac:dyDescent="0.2">
      <c r="B2" s="10" t="s">
        <v>6222</v>
      </c>
      <c r="C2" s="9"/>
      <c r="D2" s="9"/>
      <c r="E2" s="9"/>
      <c r="F2" s="9"/>
      <c r="G2" s="9"/>
      <c r="H2" s="9"/>
      <c r="I2" s="9"/>
      <c r="J2" s="9"/>
      <c r="K2" s="9"/>
      <c r="L2" s="9"/>
      <c r="M2" s="9"/>
      <c r="N2" s="9"/>
      <c r="O2" s="9"/>
      <c r="P2" s="9"/>
      <c r="Q2" s="9"/>
      <c r="R2" s="9"/>
      <c r="S2" s="9"/>
      <c r="T2" s="9"/>
      <c r="U2" s="9"/>
      <c r="V2" s="9"/>
    </row>
    <row r="3" spans="2:22" x14ac:dyDescent="0.2">
      <c r="B3" s="9"/>
      <c r="C3" s="9"/>
      <c r="D3" s="9"/>
      <c r="E3" s="9"/>
      <c r="F3" s="9"/>
      <c r="G3" s="9"/>
      <c r="H3" s="9"/>
      <c r="I3" s="9"/>
      <c r="J3" s="9"/>
      <c r="K3" s="9"/>
      <c r="L3" s="9"/>
      <c r="M3" s="9"/>
      <c r="N3" s="9"/>
      <c r="O3" s="9"/>
      <c r="P3" s="9"/>
      <c r="Q3" s="9"/>
      <c r="R3" s="9"/>
      <c r="S3" s="9"/>
      <c r="T3" s="9"/>
      <c r="U3" s="9"/>
      <c r="V3" s="9"/>
    </row>
    <row r="4" spans="2:22" x14ac:dyDescent="0.2">
      <c r="B4" s="9"/>
      <c r="C4" s="9"/>
      <c r="D4" s="9"/>
      <c r="E4" s="9"/>
      <c r="F4" s="9"/>
      <c r="G4" s="9"/>
      <c r="H4" s="9"/>
      <c r="I4" s="9"/>
      <c r="J4" s="9"/>
      <c r="K4" s="9"/>
      <c r="L4" s="9"/>
      <c r="M4" s="9"/>
      <c r="N4" s="9"/>
      <c r="O4" s="9"/>
      <c r="P4" s="9"/>
      <c r="Q4" s="9"/>
      <c r="R4" s="9"/>
      <c r="S4" s="9"/>
      <c r="T4" s="9"/>
      <c r="U4" s="9"/>
      <c r="V4" s="9"/>
    </row>
    <row r="5" spans="2:22" x14ac:dyDescent="0.2">
      <c r="B5" s="9"/>
      <c r="C5" s="9"/>
      <c r="D5" s="9"/>
      <c r="E5" s="9"/>
      <c r="F5" s="9"/>
      <c r="G5" s="9"/>
      <c r="H5" s="9"/>
      <c r="I5" s="9"/>
      <c r="J5" s="9"/>
      <c r="K5" s="9"/>
      <c r="L5" s="9"/>
      <c r="M5" s="9"/>
      <c r="N5" s="9"/>
      <c r="O5" s="9"/>
      <c r="P5" s="9"/>
      <c r="Q5" s="9"/>
      <c r="R5" s="9"/>
      <c r="S5" s="9"/>
      <c r="T5" s="9"/>
      <c r="U5" s="9"/>
      <c r="V5" s="9"/>
    </row>
  </sheetData>
  <mergeCells count="1">
    <mergeCell ref="B2:V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8A3DC-8B52-B74C-B162-CF8FF2DD8A1C}">
  <dimension ref="A3:F48"/>
  <sheetViews>
    <sheetView topLeftCell="C2" zoomScale="133" workbookViewId="0">
      <selection activeCell="F3" sqref="F3"/>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6221</v>
      </c>
      <c r="C3" s="6" t="s">
        <v>6220</v>
      </c>
    </row>
    <row r="4" spans="1:6" x14ac:dyDescent="0.2">
      <c r="A4" s="6" t="s">
        <v>6214</v>
      </c>
      <c r="B4" s="6" t="s">
        <v>6215</v>
      </c>
      <c r="C4" t="s">
        <v>6216</v>
      </c>
      <c r="D4" t="s">
        <v>6217</v>
      </c>
      <c r="E4" t="s">
        <v>6218</v>
      </c>
      <c r="F4" t="s">
        <v>6219</v>
      </c>
    </row>
    <row r="5" spans="1:6" x14ac:dyDescent="0.2">
      <c r="A5" t="s">
        <v>6198</v>
      </c>
      <c r="B5" t="s">
        <v>6202</v>
      </c>
      <c r="C5" s="7">
        <v>186.85499999999999</v>
      </c>
      <c r="D5" s="7">
        <v>305.97000000000003</v>
      </c>
      <c r="E5" s="7">
        <v>213.15999999999997</v>
      </c>
      <c r="F5" s="7">
        <v>123</v>
      </c>
    </row>
    <row r="6" spans="1:6" x14ac:dyDescent="0.2">
      <c r="B6" t="s">
        <v>6203</v>
      </c>
      <c r="C6" s="7">
        <v>251.96499999999997</v>
      </c>
      <c r="D6" s="7">
        <v>129.46</v>
      </c>
      <c r="E6" s="7">
        <v>434.03999999999996</v>
      </c>
      <c r="F6" s="7">
        <v>171.93999999999997</v>
      </c>
    </row>
    <row r="7" spans="1:6" x14ac:dyDescent="0.2">
      <c r="B7" t="s">
        <v>6204</v>
      </c>
      <c r="C7" s="7">
        <v>224.94499999999999</v>
      </c>
      <c r="D7" s="7">
        <v>349.12</v>
      </c>
      <c r="E7" s="7">
        <v>321.04000000000002</v>
      </c>
      <c r="F7" s="7">
        <v>126.035</v>
      </c>
    </row>
    <row r="8" spans="1:6" x14ac:dyDescent="0.2">
      <c r="B8" t="s">
        <v>6205</v>
      </c>
      <c r="C8" s="7">
        <v>307.12</v>
      </c>
      <c r="D8" s="7">
        <v>681.07499999999993</v>
      </c>
      <c r="E8" s="7">
        <v>533.70499999999993</v>
      </c>
      <c r="F8" s="7">
        <v>158.85</v>
      </c>
    </row>
    <row r="9" spans="1:6" x14ac:dyDescent="0.2">
      <c r="B9" t="s">
        <v>6206</v>
      </c>
      <c r="C9" s="7">
        <v>53.664999999999992</v>
      </c>
      <c r="D9" s="7">
        <v>83.025000000000006</v>
      </c>
      <c r="E9" s="7">
        <v>193.83499999999998</v>
      </c>
      <c r="F9" s="7">
        <v>68.039999999999992</v>
      </c>
    </row>
    <row r="10" spans="1:6" x14ac:dyDescent="0.2">
      <c r="B10" t="s">
        <v>6207</v>
      </c>
      <c r="C10" s="7">
        <v>163.01999999999998</v>
      </c>
      <c r="D10" s="7">
        <v>678.3599999999999</v>
      </c>
      <c r="E10" s="7">
        <v>171.04500000000002</v>
      </c>
      <c r="F10" s="7">
        <v>372.255</v>
      </c>
    </row>
    <row r="11" spans="1:6" x14ac:dyDescent="0.2">
      <c r="B11" t="s">
        <v>6208</v>
      </c>
      <c r="C11" s="7">
        <v>345.02</v>
      </c>
      <c r="D11" s="7">
        <v>273.86999999999995</v>
      </c>
      <c r="E11" s="7">
        <v>184.12999999999997</v>
      </c>
      <c r="F11" s="7">
        <v>201.11499999999998</v>
      </c>
    </row>
    <row r="12" spans="1:6" x14ac:dyDescent="0.2">
      <c r="B12" t="s">
        <v>6209</v>
      </c>
      <c r="C12" s="7">
        <v>334.89</v>
      </c>
      <c r="D12" s="7">
        <v>70.95</v>
      </c>
      <c r="E12" s="7">
        <v>134.23000000000002</v>
      </c>
      <c r="F12" s="7">
        <v>166.27499999999998</v>
      </c>
    </row>
    <row r="13" spans="1:6" x14ac:dyDescent="0.2">
      <c r="B13" t="s">
        <v>6210</v>
      </c>
      <c r="C13" s="7">
        <v>178.70999999999998</v>
      </c>
      <c r="D13" s="7">
        <v>166.1</v>
      </c>
      <c r="E13" s="7">
        <v>439.30999999999995</v>
      </c>
      <c r="F13" s="7">
        <v>492.9</v>
      </c>
    </row>
    <row r="14" spans="1:6" x14ac:dyDescent="0.2">
      <c r="B14" t="s">
        <v>6211</v>
      </c>
      <c r="C14" s="7">
        <v>301.98500000000001</v>
      </c>
      <c r="D14" s="7">
        <v>153.76499999999999</v>
      </c>
      <c r="E14" s="7">
        <v>215.55499999999998</v>
      </c>
      <c r="F14" s="7">
        <v>213.66499999999999</v>
      </c>
    </row>
    <row r="15" spans="1:6" x14ac:dyDescent="0.2">
      <c r="B15" t="s">
        <v>6212</v>
      </c>
      <c r="C15" s="7">
        <v>312.83499999999998</v>
      </c>
      <c r="D15" s="7">
        <v>63.249999999999993</v>
      </c>
      <c r="E15" s="7">
        <v>350.89500000000004</v>
      </c>
      <c r="F15" s="7">
        <v>96.405000000000001</v>
      </c>
    </row>
    <row r="16" spans="1:6" x14ac:dyDescent="0.2">
      <c r="B16" t="s">
        <v>6213</v>
      </c>
      <c r="C16" s="7">
        <v>265.62</v>
      </c>
      <c r="D16" s="7">
        <v>526.51499999999987</v>
      </c>
      <c r="E16" s="7">
        <v>187.06</v>
      </c>
      <c r="F16" s="7">
        <v>210.58999999999997</v>
      </c>
    </row>
    <row r="17" spans="1:6" x14ac:dyDescent="0.2">
      <c r="A17" t="s">
        <v>6199</v>
      </c>
      <c r="B17" t="s">
        <v>6202</v>
      </c>
      <c r="C17" s="7">
        <v>47.25</v>
      </c>
      <c r="D17" s="7">
        <v>65.805000000000007</v>
      </c>
      <c r="E17" s="7">
        <v>274.67500000000001</v>
      </c>
      <c r="F17" s="7">
        <v>179.22</v>
      </c>
    </row>
    <row r="18" spans="1:6" x14ac:dyDescent="0.2">
      <c r="B18" t="s">
        <v>6203</v>
      </c>
      <c r="C18" s="7">
        <v>745.44999999999993</v>
      </c>
      <c r="D18" s="7">
        <v>428.88499999999999</v>
      </c>
      <c r="E18" s="7">
        <v>194.17499999999998</v>
      </c>
      <c r="F18" s="7">
        <v>429.82999999999993</v>
      </c>
    </row>
    <row r="19" spans="1:6" x14ac:dyDescent="0.2">
      <c r="B19" t="s">
        <v>6204</v>
      </c>
      <c r="C19" s="7">
        <v>130.47</v>
      </c>
      <c r="D19" s="7">
        <v>271.48500000000001</v>
      </c>
      <c r="E19" s="7">
        <v>281.20499999999998</v>
      </c>
      <c r="F19" s="7">
        <v>231.63000000000002</v>
      </c>
    </row>
    <row r="20" spans="1:6" x14ac:dyDescent="0.2">
      <c r="B20" t="s">
        <v>6205</v>
      </c>
      <c r="C20" s="7">
        <v>27</v>
      </c>
      <c r="D20" s="7">
        <v>347.26</v>
      </c>
      <c r="E20" s="7">
        <v>147.51</v>
      </c>
      <c r="F20" s="7">
        <v>240.04</v>
      </c>
    </row>
    <row r="21" spans="1:6" x14ac:dyDescent="0.2">
      <c r="B21" t="s">
        <v>6206</v>
      </c>
      <c r="C21" s="7">
        <v>255.11499999999995</v>
      </c>
      <c r="D21" s="7">
        <v>541.73</v>
      </c>
      <c r="E21" s="7">
        <v>83.43</v>
      </c>
      <c r="F21" s="7">
        <v>59.079999999999991</v>
      </c>
    </row>
    <row r="22" spans="1:6" x14ac:dyDescent="0.2">
      <c r="B22" t="s">
        <v>6207</v>
      </c>
      <c r="C22" s="7">
        <v>584.78999999999985</v>
      </c>
      <c r="D22" s="7">
        <v>357.42999999999995</v>
      </c>
      <c r="E22" s="7">
        <v>355.34</v>
      </c>
      <c r="F22" s="7">
        <v>140.88</v>
      </c>
    </row>
    <row r="23" spans="1:6" x14ac:dyDescent="0.2">
      <c r="B23" t="s">
        <v>6208</v>
      </c>
      <c r="C23" s="7">
        <v>430.62</v>
      </c>
      <c r="D23" s="7">
        <v>227.42500000000001</v>
      </c>
      <c r="E23" s="7">
        <v>236.315</v>
      </c>
      <c r="F23" s="7">
        <v>414.58499999999992</v>
      </c>
    </row>
    <row r="24" spans="1:6" x14ac:dyDescent="0.2">
      <c r="B24" t="s">
        <v>6209</v>
      </c>
      <c r="C24" s="7">
        <v>22.5</v>
      </c>
      <c r="D24" s="7">
        <v>77.72</v>
      </c>
      <c r="E24" s="7">
        <v>60.5</v>
      </c>
      <c r="F24" s="7">
        <v>139.67999999999998</v>
      </c>
    </row>
    <row r="25" spans="1:6" x14ac:dyDescent="0.2">
      <c r="B25" t="s">
        <v>6210</v>
      </c>
      <c r="C25" s="7">
        <v>126.14999999999999</v>
      </c>
      <c r="D25" s="7">
        <v>195.11</v>
      </c>
      <c r="E25" s="7">
        <v>89.13</v>
      </c>
      <c r="F25" s="7">
        <v>302.65999999999997</v>
      </c>
    </row>
    <row r="26" spans="1:6" x14ac:dyDescent="0.2">
      <c r="B26" t="s">
        <v>6211</v>
      </c>
      <c r="C26" s="7">
        <v>376.03</v>
      </c>
      <c r="D26" s="7">
        <v>523.24</v>
      </c>
      <c r="E26" s="7">
        <v>440.96499999999997</v>
      </c>
      <c r="F26" s="7">
        <v>174.46999999999997</v>
      </c>
    </row>
    <row r="27" spans="1:6" x14ac:dyDescent="0.2">
      <c r="B27" t="s">
        <v>6212</v>
      </c>
      <c r="C27" s="7">
        <v>515.17999999999995</v>
      </c>
      <c r="D27" s="7">
        <v>142.56</v>
      </c>
      <c r="E27" s="7">
        <v>347.03999999999996</v>
      </c>
      <c r="F27" s="7">
        <v>104.08499999999999</v>
      </c>
    </row>
    <row r="28" spans="1:6" x14ac:dyDescent="0.2">
      <c r="B28" t="s">
        <v>6213</v>
      </c>
      <c r="C28" s="7">
        <v>95.859999999999985</v>
      </c>
      <c r="D28" s="7">
        <v>484.76</v>
      </c>
      <c r="E28" s="7">
        <v>94.17</v>
      </c>
      <c r="F28" s="7">
        <v>77.10499999999999</v>
      </c>
    </row>
    <row r="29" spans="1:6" x14ac:dyDescent="0.2">
      <c r="A29" t="s">
        <v>6200</v>
      </c>
      <c r="B29" t="s">
        <v>6202</v>
      </c>
      <c r="C29" s="7">
        <v>258.34500000000003</v>
      </c>
      <c r="D29" s="7">
        <v>139.625</v>
      </c>
      <c r="E29" s="7">
        <v>279.52000000000004</v>
      </c>
      <c r="F29" s="7">
        <v>160.19499999999999</v>
      </c>
    </row>
    <row r="30" spans="1:6" x14ac:dyDescent="0.2">
      <c r="B30" t="s">
        <v>6203</v>
      </c>
      <c r="C30" s="7">
        <v>342.2</v>
      </c>
      <c r="D30" s="7">
        <v>284.24999999999994</v>
      </c>
      <c r="E30" s="7">
        <v>251.83</v>
      </c>
      <c r="F30" s="7">
        <v>80.550000000000011</v>
      </c>
    </row>
    <row r="31" spans="1:6" x14ac:dyDescent="0.2">
      <c r="B31" t="s">
        <v>6204</v>
      </c>
      <c r="C31" s="7">
        <v>418.30499999999989</v>
      </c>
      <c r="D31" s="7">
        <v>468.125</v>
      </c>
      <c r="E31" s="7">
        <v>405.05500000000006</v>
      </c>
      <c r="F31" s="7">
        <v>253.15499999999997</v>
      </c>
    </row>
    <row r="32" spans="1:6" x14ac:dyDescent="0.2">
      <c r="B32" t="s">
        <v>6205</v>
      </c>
      <c r="C32" s="7">
        <v>102.32999999999998</v>
      </c>
      <c r="D32" s="7">
        <v>242.14000000000001</v>
      </c>
      <c r="E32" s="7">
        <v>554.875</v>
      </c>
      <c r="F32" s="7">
        <v>106.23999999999998</v>
      </c>
    </row>
    <row r="33" spans="1:6" x14ac:dyDescent="0.2">
      <c r="B33" t="s">
        <v>6206</v>
      </c>
      <c r="C33" s="7">
        <v>234.71999999999997</v>
      </c>
      <c r="D33" s="7">
        <v>133.08000000000001</v>
      </c>
      <c r="E33" s="7">
        <v>267.2</v>
      </c>
      <c r="F33" s="7">
        <v>272.68999999999994</v>
      </c>
    </row>
    <row r="34" spans="1:6" x14ac:dyDescent="0.2">
      <c r="B34" t="s">
        <v>6207</v>
      </c>
      <c r="C34" s="7">
        <v>430.39</v>
      </c>
      <c r="D34" s="7">
        <v>136.20500000000001</v>
      </c>
      <c r="E34" s="7">
        <v>209.6</v>
      </c>
      <c r="F34" s="7">
        <v>88.334999999999994</v>
      </c>
    </row>
    <row r="35" spans="1:6" x14ac:dyDescent="0.2">
      <c r="B35" t="s">
        <v>6208</v>
      </c>
      <c r="C35" s="7">
        <v>109.005</v>
      </c>
      <c r="D35" s="7">
        <v>393.57499999999999</v>
      </c>
      <c r="E35" s="7">
        <v>61.034999999999997</v>
      </c>
      <c r="F35" s="7">
        <v>199.48999999999998</v>
      </c>
    </row>
    <row r="36" spans="1:6" x14ac:dyDescent="0.2">
      <c r="B36" t="s">
        <v>6209</v>
      </c>
      <c r="C36" s="7">
        <v>287.52499999999998</v>
      </c>
      <c r="D36" s="7">
        <v>288.67</v>
      </c>
      <c r="E36" s="7">
        <v>125.58</v>
      </c>
      <c r="F36" s="7">
        <v>374.13499999999999</v>
      </c>
    </row>
    <row r="37" spans="1:6" x14ac:dyDescent="0.2">
      <c r="B37" t="s">
        <v>6210</v>
      </c>
      <c r="C37" s="7">
        <v>840.92999999999984</v>
      </c>
      <c r="D37" s="7">
        <v>409.875</v>
      </c>
      <c r="E37" s="7">
        <v>171.32999999999998</v>
      </c>
      <c r="F37" s="7">
        <v>221.43999999999997</v>
      </c>
    </row>
    <row r="38" spans="1:6" x14ac:dyDescent="0.2">
      <c r="B38" t="s">
        <v>6211</v>
      </c>
      <c r="C38" s="7">
        <v>299.07</v>
      </c>
      <c r="D38" s="7">
        <v>260.32499999999999</v>
      </c>
      <c r="E38" s="7">
        <v>584.64</v>
      </c>
      <c r="F38" s="7">
        <v>256.36500000000001</v>
      </c>
    </row>
    <row r="39" spans="1:6" x14ac:dyDescent="0.2">
      <c r="B39" t="s">
        <v>6212</v>
      </c>
      <c r="C39" s="7">
        <v>323.32499999999999</v>
      </c>
      <c r="D39" s="7">
        <v>565.57000000000005</v>
      </c>
      <c r="E39" s="7">
        <v>537.80999999999995</v>
      </c>
      <c r="F39" s="7">
        <v>189.47499999999999</v>
      </c>
    </row>
    <row r="40" spans="1:6" x14ac:dyDescent="0.2">
      <c r="B40" t="s">
        <v>6213</v>
      </c>
      <c r="C40" s="7">
        <v>399.48499999999996</v>
      </c>
      <c r="D40" s="7">
        <v>148.19999999999999</v>
      </c>
      <c r="E40" s="7">
        <v>388.21999999999997</v>
      </c>
      <c r="F40" s="7">
        <v>212.07499999999999</v>
      </c>
    </row>
    <row r="41" spans="1:6" x14ac:dyDescent="0.2">
      <c r="A41" t="s">
        <v>6201</v>
      </c>
      <c r="B41" t="s">
        <v>6202</v>
      </c>
      <c r="C41" s="7">
        <v>112.69499999999999</v>
      </c>
      <c r="D41" s="7">
        <v>166.32</v>
      </c>
      <c r="E41" s="7">
        <v>843.71499999999992</v>
      </c>
      <c r="F41" s="7">
        <v>146.685</v>
      </c>
    </row>
    <row r="42" spans="1:6" x14ac:dyDescent="0.2">
      <c r="B42" t="s">
        <v>6203</v>
      </c>
      <c r="C42" s="7">
        <v>114.87999999999998</v>
      </c>
      <c r="D42" s="7">
        <v>133.815</v>
      </c>
      <c r="E42" s="7">
        <v>91.175000000000011</v>
      </c>
      <c r="F42" s="7">
        <v>53.759999999999991</v>
      </c>
    </row>
    <row r="43" spans="1:6" x14ac:dyDescent="0.2">
      <c r="B43" t="s">
        <v>6204</v>
      </c>
      <c r="C43" s="7">
        <v>277.76</v>
      </c>
      <c r="D43" s="7">
        <v>175.41</v>
      </c>
      <c r="E43" s="7">
        <v>462.50999999999993</v>
      </c>
      <c r="F43" s="7">
        <v>399.52499999999998</v>
      </c>
    </row>
    <row r="44" spans="1:6" x14ac:dyDescent="0.2">
      <c r="B44" t="s">
        <v>6205</v>
      </c>
      <c r="C44" s="7">
        <v>197.89499999999998</v>
      </c>
      <c r="D44" s="7">
        <v>289.755</v>
      </c>
      <c r="E44" s="7">
        <v>88.545000000000002</v>
      </c>
      <c r="F44" s="7">
        <v>200.25499999999997</v>
      </c>
    </row>
    <row r="45" spans="1:6" x14ac:dyDescent="0.2">
      <c r="B45" t="s">
        <v>6206</v>
      </c>
      <c r="C45" s="7">
        <v>193.11499999999998</v>
      </c>
      <c r="D45" s="7">
        <v>212.49499999999998</v>
      </c>
      <c r="E45" s="7">
        <v>292.29000000000002</v>
      </c>
      <c r="F45" s="7">
        <v>304.46999999999997</v>
      </c>
    </row>
    <row r="46" spans="1:6" x14ac:dyDescent="0.2">
      <c r="B46" t="s">
        <v>6207</v>
      </c>
      <c r="C46" s="7">
        <v>179.79</v>
      </c>
      <c r="D46" s="7">
        <v>426.2</v>
      </c>
      <c r="E46" s="7">
        <v>170.08999999999997</v>
      </c>
      <c r="F46" s="7">
        <v>379.31</v>
      </c>
    </row>
    <row r="47" spans="1:6" x14ac:dyDescent="0.2">
      <c r="B47" t="s">
        <v>6208</v>
      </c>
      <c r="C47" s="7">
        <v>247.28999999999996</v>
      </c>
      <c r="D47" s="7">
        <v>246.685</v>
      </c>
      <c r="E47" s="7">
        <v>271.05499999999995</v>
      </c>
      <c r="F47" s="7">
        <v>141.69999999999999</v>
      </c>
    </row>
    <row r="48" spans="1:6" x14ac:dyDescent="0.2">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00CFB-5676-2544-AC94-2D419B97B63A}">
  <dimension ref="A3:J28"/>
  <sheetViews>
    <sheetView topLeftCell="A2" zoomScale="133" workbookViewId="0">
      <selection activeCell="B5" sqref="B5"/>
    </sheetView>
  </sheetViews>
  <sheetFormatPr baseColWidth="10" defaultRowHeight="15" x14ac:dyDescent="0.2"/>
  <cols>
    <col min="1" max="1" width="13.5" bestFit="1" customWidth="1"/>
    <col min="2" max="2" width="10.6640625" bestFit="1" customWidth="1"/>
    <col min="3" max="3" width="6.6640625" bestFit="1" customWidth="1"/>
    <col min="4" max="6" width="7.33203125" bestFit="1" customWidth="1"/>
  </cols>
  <sheetData>
    <row r="3" spans="1:10" x14ac:dyDescent="0.2">
      <c r="A3" s="6" t="s">
        <v>7</v>
      </c>
      <c r="B3" t="s">
        <v>6221</v>
      </c>
    </row>
    <row r="4" spans="1:10" x14ac:dyDescent="0.2">
      <c r="A4" t="s">
        <v>28</v>
      </c>
      <c r="B4" s="8">
        <v>2798.5050000000001</v>
      </c>
    </row>
    <row r="5" spans="1:10" x14ac:dyDescent="0.2">
      <c r="A5" t="s">
        <v>318</v>
      </c>
      <c r="B5" s="8">
        <v>6696.8649999999989</v>
      </c>
    </row>
    <row r="6" spans="1:10" x14ac:dyDescent="0.2">
      <c r="A6" t="s">
        <v>19</v>
      </c>
      <c r="B6" s="8">
        <v>35638.88499999998</v>
      </c>
    </row>
    <row r="12" spans="1:10" x14ac:dyDescent="0.2">
      <c r="J12" t="s">
        <v>6196</v>
      </c>
    </row>
    <row r="28" spans="9:9" x14ac:dyDescent="0.2">
      <c r="I28" t="s">
        <v>6196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252F3-3A0C-C341-BFDC-FDA48CDED594}">
  <dimension ref="A3:J28"/>
  <sheetViews>
    <sheetView zoomScale="133" workbookViewId="0">
      <selection activeCell="A3" sqref="A3:B8"/>
    </sheetView>
  </sheetViews>
  <sheetFormatPr baseColWidth="10" defaultRowHeight="15" x14ac:dyDescent="0.2"/>
  <cols>
    <col min="1" max="1" width="16" bestFit="1" customWidth="1"/>
    <col min="2" max="2" width="10.6640625" bestFit="1" customWidth="1"/>
    <col min="3" max="3" width="6.6640625" bestFit="1" customWidth="1"/>
    <col min="4" max="6" width="7.33203125" bestFit="1" customWidth="1"/>
  </cols>
  <sheetData>
    <row r="3" spans="1:10" x14ac:dyDescent="0.2">
      <c r="A3" s="6" t="s">
        <v>4</v>
      </c>
      <c r="B3" t="s">
        <v>6221</v>
      </c>
    </row>
    <row r="4" spans="1:10" x14ac:dyDescent="0.2">
      <c r="A4" t="s">
        <v>3753</v>
      </c>
      <c r="B4" s="8">
        <v>278.01</v>
      </c>
    </row>
    <row r="5" spans="1:10" x14ac:dyDescent="0.2">
      <c r="A5" t="s">
        <v>1598</v>
      </c>
      <c r="B5" s="8">
        <v>281.67499999999995</v>
      </c>
    </row>
    <row r="6" spans="1:10" x14ac:dyDescent="0.2">
      <c r="A6" t="s">
        <v>2587</v>
      </c>
      <c r="B6" s="8">
        <v>289.11</v>
      </c>
    </row>
    <row r="7" spans="1:10" x14ac:dyDescent="0.2">
      <c r="A7" t="s">
        <v>5765</v>
      </c>
      <c r="B7" s="8">
        <v>307.04499999999996</v>
      </c>
    </row>
    <row r="8" spans="1:10" x14ac:dyDescent="0.2">
      <c r="A8" t="s">
        <v>5114</v>
      </c>
      <c r="B8" s="8">
        <v>317.06999999999994</v>
      </c>
    </row>
    <row r="12" spans="1:10" x14ac:dyDescent="0.2">
      <c r="J12" t="s">
        <v>6196</v>
      </c>
    </row>
    <row r="28" spans="9:9" x14ac:dyDescent="0.2">
      <c r="I28" t="s">
        <v>6196</v>
      </c>
    </row>
  </sheetData>
  <sortState xmlns:xlrd2="http://schemas.microsoft.com/office/spreadsheetml/2017/richdata2" ref="A3:B8">
    <sortCondition descending="1" ref="A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34" zoomScaleNormal="115" workbookViewId="0">
      <selection activeCell="P3" sqref="P3"/>
    </sheetView>
  </sheetViews>
  <sheetFormatPr baseColWidth="10" defaultColWidth="8.83203125" defaultRowHeight="15" x14ac:dyDescent="0.2"/>
  <cols>
    <col min="1" max="1" width="16.5" bestFit="1" customWidth="1"/>
    <col min="2" max="2" width="11.83203125" bestFit="1" customWidth="1"/>
    <col min="3" max="3" width="17.5" bestFit="1" customWidth="1"/>
    <col min="4" max="4" width="10.5" customWidth="1"/>
    <col min="5" max="5" width="9.33203125" customWidth="1"/>
    <col min="6" max="6" width="20.5" bestFit="1" customWidth="1"/>
    <col min="7" max="7" width="33.83203125" bestFit="1" customWidth="1"/>
    <col min="8" max="8" width="11.1640625" bestFit="1" customWidth="1"/>
    <col min="9" max="9" width="12" customWidth="1"/>
    <col min="10" max="10" width="11" customWidth="1"/>
    <col min="11" max="11" width="5.6640625" bestFit="1" customWidth="1"/>
    <col min="12" max="13" width="10.1640625" customWidth="1"/>
    <col min="14" max="14" width="16.33203125" customWidth="1"/>
    <col min="15" max="15" width="16"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6220</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 MATCH($D2,products!$A$1:$A$49,0),MATCH( orders!I$1,products!$A$1:$G$1,0))</f>
        <v>Rob</v>
      </c>
      <c r="J2" t="str">
        <f>INDEX(products!$A$1:$G$49, MATCH($D2,products!$A$1:$A$49,0),MATCH( orders!J$1,products!$A$1:$G$1,0))</f>
        <v>M</v>
      </c>
      <c r="K2" s="4">
        <f>INDEX(products!$A$1:$G$49, MATCH($D2,products!$A$1:$A$49,0),MATCH( orders!K$1,products!$A$1:$G$1,0))</f>
        <v>1</v>
      </c>
      <c r="L2" s="5">
        <f>INDEX(products!$A$1:$G$49, MATCH($D2,products!$A$1:$A$49,0),MATCH( 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 MATCH($D3,products!$A$1:$A$49,0),MATCH( orders!I$1,products!$A$1:$G$1,0))</f>
        <v>Exc</v>
      </c>
      <c r="J3" t="str">
        <f>INDEX(products!$A$1:$G$49, MATCH($D3,products!$A$1:$A$49,0),MATCH( orders!J$1,products!$A$1:$G$1,0))</f>
        <v>M</v>
      </c>
      <c r="K3" s="4">
        <f>INDEX(products!$A$1:$G$49, MATCH($D3,products!$A$1:$A$49,0),MATCH( orders!K$1,products!$A$1:$G$1,0))</f>
        <v>0.5</v>
      </c>
      <c r="L3" s="5">
        <f>INDEX(products!$A$1:$G$49, MATCH($D3,products!$A$1:$A$49,0),MATCH( orders!L$1,products!$A$1:$G$1,0))</f>
        <v>8.25</v>
      </c>
      <c r="M3" s="5">
        <f t="shared" ref="M3:M66" si="0">L3*E3</f>
        <v>41.25</v>
      </c>
      <c r="N3" t="str">
        <f t="shared" ref="N3:N66" si="1">IF(I3="Rob","Robusta",IF(I3="Exc","Excelsa",IF(I3="Ara","Arabica",IF(I3="Lib","Liberica",""))))</f>
        <v>Excelsa</v>
      </c>
      <c r="O3" t="str">
        <f>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 MATCH($D4,products!$A$1:$A$49,0),MATCH( orders!I$1,products!$A$1:$G$1,0))</f>
        <v>Ara</v>
      </c>
      <c r="J4" t="str">
        <f>INDEX(products!$A$1:$G$49, MATCH($D4,products!$A$1:$A$49,0),MATCH( orders!J$1,products!$A$1:$G$1,0))</f>
        <v>L</v>
      </c>
      <c r="K4" s="4">
        <f>INDEX(products!$A$1:$G$49, MATCH($D4,products!$A$1:$A$49,0),MATCH( orders!K$1,products!$A$1:$G$1,0))</f>
        <v>1</v>
      </c>
      <c r="L4" s="5">
        <f>INDEX(products!$A$1:$G$49, MATCH($D4,products!$A$1:$A$49,0),MATCH( orders!L$1,products!$A$1:$G$1,0))</f>
        <v>12.95</v>
      </c>
      <c r="M4" s="5">
        <f t="shared" si="0"/>
        <v>12.95</v>
      </c>
      <c r="N4" t="str">
        <f t="shared" si="1"/>
        <v>Arabica</v>
      </c>
      <c r="O4" t="str">
        <f t="shared" ref="O4:O67" si="2">IF(J4="M","Medium",IF(J4="L","Light",IF(J4="D","Dark","")))</f>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 MATCH($D5,products!$A$1:$A$49,0),MATCH( orders!I$1,products!$A$1:$G$1,0))</f>
        <v>Exc</v>
      </c>
      <c r="J5" t="str">
        <f>INDEX(products!$A$1:$G$49, MATCH($D5,products!$A$1:$A$49,0),MATCH( orders!J$1,products!$A$1:$G$1,0))</f>
        <v>M</v>
      </c>
      <c r="K5" s="4">
        <f>INDEX(products!$A$1:$G$49, MATCH($D5,products!$A$1:$A$49,0),MATCH( orders!K$1,products!$A$1:$G$1,0))</f>
        <v>1</v>
      </c>
      <c r="L5" s="5">
        <f>INDEX(products!$A$1:$G$49, MATCH($D5,products!$A$1:$A$49,0),MATCH( 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 MATCH($D6,products!$A$1:$A$49,0),MATCH( orders!I$1,products!$A$1:$G$1,0))</f>
        <v>Rob</v>
      </c>
      <c r="J6" t="str">
        <f>INDEX(products!$A$1:$G$49, MATCH($D6,products!$A$1:$A$49,0),MATCH( orders!J$1,products!$A$1:$G$1,0))</f>
        <v>L</v>
      </c>
      <c r="K6" s="4">
        <f>INDEX(products!$A$1:$G$49, MATCH($D6,products!$A$1:$A$49,0),MATCH( orders!K$1,products!$A$1:$G$1,0))</f>
        <v>2.5</v>
      </c>
      <c r="L6" s="5">
        <f>INDEX(products!$A$1:$G$49, MATCH($D6,products!$A$1:$A$49,0),MATCH( 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 MATCH($D7,products!$A$1:$A$49,0),MATCH( orders!I$1,products!$A$1:$G$1,0))</f>
        <v>Lib</v>
      </c>
      <c r="J7" t="str">
        <f>INDEX(products!$A$1:$G$49, MATCH($D7,products!$A$1:$A$49,0),MATCH( orders!J$1,products!$A$1:$G$1,0))</f>
        <v>D</v>
      </c>
      <c r="K7" s="4">
        <f>INDEX(products!$A$1:$G$49, MATCH($D7,products!$A$1:$A$49,0),MATCH( orders!K$1,products!$A$1:$G$1,0))</f>
        <v>1</v>
      </c>
      <c r="L7" s="5">
        <f>INDEX(products!$A$1:$G$49, MATCH($D7,products!$A$1:$A$49,0),MATCH( 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 MATCH($D8,products!$A$1:$A$49,0),MATCH( orders!I$1,products!$A$1:$G$1,0))</f>
        <v>Exc</v>
      </c>
      <c r="J8" t="str">
        <f>INDEX(products!$A$1:$G$49, MATCH($D8,products!$A$1:$A$49,0),MATCH( orders!J$1,products!$A$1:$G$1,0))</f>
        <v>D</v>
      </c>
      <c r="K8" s="4">
        <f>INDEX(products!$A$1:$G$49, MATCH($D8,products!$A$1:$A$49,0),MATCH( orders!K$1,products!$A$1:$G$1,0))</f>
        <v>0.5</v>
      </c>
      <c r="L8" s="5">
        <f>INDEX(products!$A$1:$G$49, MATCH($D8,products!$A$1:$A$49,0),MATCH( 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 MATCH($D9,products!$A$1:$A$49,0),MATCH( orders!I$1,products!$A$1:$G$1,0))</f>
        <v>Lib</v>
      </c>
      <c r="J9" t="str">
        <f>INDEX(products!$A$1:$G$49, MATCH($D9,products!$A$1:$A$49,0),MATCH( orders!J$1,products!$A$1:$G$1,0))</f>
        <v>L</v>
      </c>
      <c r="K9" s="4">
        <f>INDEX(products!$A$1:$G$49, MATCH($D9,products!$A$1:$A$49,0),MATCH( orders!K$1,products!$A$1:$G$1,0))</f>
        <v>0.2</v>
      </c>
      <c r="L9" s="5">
        <f>INDEX(products!$A$1:$G$49, MATCH($D9,products!$A$1:$A$49,0),MATCH( 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
        <v>6196</v>
      </c>
      <c r="H10" s="2" t="str">
        <f>_xlfn.XLOOKUP(C10,customers!$A$1:$A$1001,customers!$G$1:$G$1001,,0)</f>
        <v>United States</v>
      </c>
      <c r="I10" t="str">
        <f>INDEX(products!$A$1:$G$49, MATCH($D10,products!$A$1:$A$49,0),MATCH( orders!I$1,products!$A$1:$G$1,0))</f>
        <v>Rob</v>
      </c>
      <c r="J10" t="str">
        <f>INDEX(products!$A$1:$G$49, MATCH($D10,products!$A$1:$A$49,0),MATCH( orders!J$1,products!$A$1:$G$1,0))</f>
        <v>M</v>
      </c>
      <c r="K10" s="4">
        <f>INDEX(products!$A$1:$G$49, MATCH($D10,products!$A$1:$A$49,0),MATCH( orders!K$1,products!$A$1:$G$1,0))</f>
        <v>0.5</v>
      </c>
      <c r="L10" s="5">
        <f>INDEX(products!$A$1:$G$49, MATCH($D10,products!$A$1:$A$49,0),MATCH( 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 MATCH($D11,products!$A$1:$A$49,0),MATCH( orders!I$1,products!$A$1:$G$1,0))</f>
        <v>Rob</v>
      </c>
      <c r="J11" t="str">
        <f>INDEX(products!$A$1:$G$49, MATCH($D11,products!$A$1:$A$49,0),MATCH( orders!J$1,products!$A$1:$G$1,0))</f>
        <v>M</v>
      </c>
      <c r="K11" s="4">
        <f>INDEX(products!$A$1:$G$49, MATCH($D11,products!$A$1:$A$49,0),MATCH( orders!K$1,products!$A$1:$G$1,0))</f>
        <v>0.5</v>
      </c>
      <c r="L11" s="5">
        <f>INDEX(products!$A$1:$G$49, MATCH($D11,products!$A$1:$A$49,0),MATCH( 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 MATCH($D12,products!$A$1:$A$49,0),MATCH( orders!I$1,products!$A$1:$G$1,0))</f>
        <v>Ara</v>
      </c>
      <c r="J12" t="str">
        <f>INDEX(products!$A$1:$G$49, MATCH($D12,products!$A$1:$A$49,0),MATCH( orders!J$1,products!$A$1:$G$1,0))</f>
        <v>D</v>
      </c>
      <c r="K12" s="4">
        <f>INDEX(products!$A$1:$G$49, MATCH($D12,products!$A$1:$A$49,0),MATCH( orders!K$1,products!$A$1:$G$1,0))</f>
        <v>1</v>
      </c>
      <c r="L12" s="5">
        <f>INDEX(products!$A$1:$G$49, MATCH($D12,products!$A$1:$A$49,0),MATCH( 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 MATCH($D13,products!$A$1:$A$49,0),MATCH( orders!I$1,products!$A$1:$G$1,0))</f>
        <v>Exc</v>
      </c>
      <c r="J13" t="str">
        <f>INDEX(products!$A$1:$G$49, MATCH($D13,products!$A$1:$A$49,0),MATCH( orders!J$1,products!$A$1:$G$1,0))</f>
        <v>L</v>
      </c>
      <c r="K13" s="4">
        <f>INDEX(products!$A$1:$G$49, MATCH($D13,products!$A$1:$A$49,0),MATCH( orders!K$1,products!$A$1:$G$1,0))</f>
        <v>2.5</v>
      </c>
      <c r="L13" s="5">
        <f>INDEX(products!$A$1:$G$49, MATCH($D13,products!$A$1:$A$49,0),MATCH( 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 MATCH($D14,products!$A$1:$A$49,0),MATCH( orders!I$1,products!$A$1:$G$1,0))</f>
        <v>Rob</v>
      </c>
      <c r="J14" t="str">
        <f>INDEX(products!$A$1:$G$49, MATCH($D14,products!$A$1:$A$49,0),MATCH( orders!J$1,products!$A$1:$G$1,0))</f>
        <v>M</v>
      </c>
      <c r="K14" s="4">
        <f>INDEX(products!$A$1:$G$49, MATCH($D14,products!$A$1:$A$49,0),MATCH( orders!K$1,products!$A$1:$G$1,0))</f>
        <v>1</v>
      </c>
      <c r="L14" s="5">
        <f>INDEX(products!$A$1:$G$49, MATCH($D14,products!$A$1:$A$49,0),MATCH( 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 MATCH($D15,products!$A$1:$A$49,0),MATCH( orders!I$1,products!$A$1:$G$1,0))</f>
        <v>Rob</v>
      </c>
      <c r="J15" t="str">
        <f>INDEX(products!$A$1:$G$49, MATCH($D15,products!$A$1:$A$49,0),MATCH( orders!J$1,products!$A$1:$G$1,0))</f>
        <v>D</v>
      </c>
      <c r="K15" s="4">
        <f>INDEX(products!$A$1:$G$49, MATCH($D15,products!$A$1:$A$49,0),MATCH( orders!K$1,products!$A$1:$G$1,0))</f>
        <v>2.5</v>
      </c>
      <c r="L15" s="5">
        <f>INDEX(products!$A$1:$G$49, MATCH($D15,products!$A$1:$A$49,0),MATCH( 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 MATCH($D16,products!$A$1:$A$49,0),MATCH( orders!I$1,products!$A$1:$G$1,0))</f>
        <v>Lib</v>
      </c>
      <c r="J16" t="str">
        <f>INDEX(products!$A$1:$G$49, MATCH($D16,products!$A$1:$A$49,0),MATCH( orders!J$1,products!$A$1:$G$1,0))</f>
        <v>D</v>
      </c>
      <c r="K16" s="4">
        <f>INDEX(products!$A$1:$G$49, MATCH($D16,products!$A$1:$A$49,0),MATCH( orders!K$1,products!$A$1:$G$1,0))</f>
        <v>0.2</v>
      </c>
      <c r="L16" s="5">
        <f>INDEX(products!$A$1:$G$49, MATCH($D16,products!$A$1:$A$49,0),MATCH( 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 MATCH($D17,products!$A$1:$A$49,0),MATCH( orders!I$1,products!$A$1:$G$1,0))</f>
        <v>Rob</v>
      </c>
      <c r="J17" t="str">
        <f>INDEX(products!$A$1:$G$49, MATCH($D17,products!$A$1:$A$49,0),MATCH( orders!J$1,products!$A$1:$G$1,0))</f>
        <v>M</v>
      </c>
      <c r="K17" s="4">
        <f>INDEX(products!$A$1:$G$49, MATCH($D17,products!$A$1:$A$49,0),MATCH( orders!K$1,products!$A$1:$G$1,0))</f>
        <v>2.5</v>
      </c>
      <c r="L17" s="5">
        <f>INDEX(products!$A$1:$G$49, MATCH($D17,products!$A$1:$A$49,0),MATCH( 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 MATCH($D18,products!$A$1:$A$49,0),MATCH( orders!I$1,products!$A$1:$G$1,0))</f>
        <v>Ara</v>
      </c>
      <c r="J18" t="str">
        <f>INDEX(products!$A$1:$G$49, MATCH($D18,products!$A$1:$A$49,0),MATCH( orders!J$1,products!$A$1:$G$1,0))</f>
        <v>M</v>
      </c>
      <c r="K18" s="4">
        <f>INDEX(products!$A$1:$G$49, MATCH($D18,products!$A$1:$A$49,0),MATCH( orders!K$1,products!$A$1:$G$1,0))</f>
        <v>0.2</v>
      </c>
      <c r="L18" s="5">
        <f>INDEX(products!$A$1:$G$49, MATCH($D18,products!$A$1:$A$49,0),MATCH( 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 MATCH($D19,products!$A$1:$A$49,0),MATCH( orders!I$1,products!$A$1:$G$1,0))</f>
        <v>Ara</v>
      </c>
      <c r="J19" t="str">
        <f>INDEX(products!$A$1:$G$49, MATCH($D19,products!$A$1:$A$49,0),MATCH( orders!J$1,products!$A$1:$G$1,0))</f>
        <v>L</v>
      </c>
      <c r="K19" s="4">
        <f>INDEX(products!$A$1:$G$49, MATCH($D19,products!$A$1:$A$49,0),MATCH( orders!K$1,products!$A$1:$G$1,0))</f>
        <v>1</v>
      </c>
      <c r="L19" s="5">
        <f>INDEX(products!$A$1:$G$49, MATCH($D19,products!$A$1:$A$49,0),MATCH( 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 MATCH($D20,products!$A$1:$A$49,0),MATCH( orders!I$1,products!$A$1:$G$1,0))</f>
        <v>Rob</v>
      </c>
      <c r="J20" t="str">
        <f>INDEX(products!$A$1:$G$49, MATCH($D20,products!$A$1:$A$49,0),MATCH( orders!J$1,products!$A$1:$G$1,0))</f>
        <v>D</v>
      </c>
      <c r="K20" s="4">
        <f>INDEX(products!$A$1:$G$49, MATCH($D20,products!$A$1:$A$49,0),MATCH( orders!K$1,products!$A$1:$G$1,0))</f>
        <v>2.5</v>
      </c>
      <c r="L20" s="5">
        <f>INDEX(products!$A$1:$G$49, MATCH($D20,products!$A$1:$A$49,0),MATCH( 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 MATCH($D21,products!$A$1:$A$49,0),MATCH( orders!I$1,products!$A$1:$G$1,0))</f>
        <v>Ara</v>
      </c>
      <c r="J21" t="str">
        <f>INDEX(products!$A$1:$G$49, MATCH($D21,products!$A$1:$A$49,0),MATCH( orders!J$1,products!$A$1:$G$1,0))</f>
        <v>M</v>
      </c>
      <c r="K21" s="4">
        <f>INDEX(products!$A$1:$G$49, MATCH($D21,products!$A$1:$A$49,0),MATCH( orders!K$1,products!$A$1:$G$1,0))</f>
        <v>0.2</v>
      </c>
      <c r="L21" s="5">
        <f>INDEX(products!$A$1:$G$49, MATCH($D21,products!$A$1:$A$49,0),MATCH( 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 MATCH($D22,products!$A$1:$A$49,0),MATCH( orders!I$1,products!$A$1:$G$1,0))</f>
        <v>Exc</v>
      </c>
      <c r="J22" t="str">
        <f>INDEX(products!$A$1:$G$49, MATCH($D22,products!$A$1:$A$49,0),MATCH( orders!J$1,products!$A$1:$G$1,0))</f>
        <v>D</v>
      </c>
      <c r="K22" s="4">
        <f>INDEX(products!$A$1:$G$49, MATCH($D22,products!$A$1:$A$49,0),MATCH( orders!K$1,products!$A$1:$G$1,0))</f>
        <v>0.2</v>
      </c>
      <c r="L22" s="5">
        <f>INDEX(products!$A$1:$G$49, MATCH($D22,products!$A$1:$A$49,0),MATCH( 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 MATCH($D23,products!$A$1:$A$49,0),MATCH( orders!I$1,products!$A$1:$G$1,0))</f>
        <v>Ara</v>
      </c>
      <c r="J23" t="str">
        <f>INDEX(products!$A$1:$G$49, MATCH($D23,products!$A$1:$A$49,0),MATCH( orders!J$1,products!$A$1:$G$1,0))</f>
        <v>D</v>
      </c>
      <c r="K23" s="4">
        <f>INDEX(products!$A$1:$G$49, MATCH($D23,products!$A$1:$A$49,0),MATCH( orders!K$1,products!$A$1:$G$1,0))</f>
        <v>0.2</v>
      </c>
      <c r="L23" s="5">
        <f>INDEX(products!$A$1:$G$49, MATCH($D23,products!$A$1:$A$49,0),MATCH( 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 MATCH($D24,products!$A$1:$A$49,0),MATCH( orders!I$1,products!$A$1:$G$1,0))</f>
        <v>Rob</v>
      </c>
      <c r="J24" t="str">
        <f>INDEX(products!$A$1:$G$49, MATCH($D24,products!$A$1:$A$49,0),MATCH( orders!J$1,products!$A$1:$G$1,0))</f>
        <v>M</v>
      </c>
      <c r="K24" s="4">
        <f>INDEX(products!$A$1:$G$49, MATCH($D24,products!$A$1:$A$49,0),MATCH( orders!K$1,products!$A$1:$G$1,0))</f>
        <v>2.5</v>
      </c>
      <c r="L24" s="5">
        <f>INDEX(products!$A$1:$G$49, MATCH($D24,products!$A$1:$A$49,0),MATCH( 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 MATCH($D25,products!$A$1:$A$49,0),MATCH( orders!I$1,products!$A$1:$G$1,0))</f>
        <v>Ara</v>
      </c>
      <c r="J25" t="str">
        <f>INDEX(products!$A$1:$G$49, MATCH($D25,products!$A$1:$A$49,0),MATCH( orders!J$1,products!$A$1:$G$1,0))</f>
        <v>D</v>
      </c>
      <c r="K25" s="4">
        <f>INDEX(products!$A$1:$G$49, MATCH($D25,products!$A$1:$A$49,0),MATCH( orders!K$1,products!$A$1:$G$1,0))</f>
        <v>0.2</v>
      </c>
      <c r="L25" s="5">
        <f>INDEX(products!$A$1:$G$49, MATCH($D25,products!$A$1:$A$49,0),MATCH( 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 MATCH($D26,products!$A$1:$A$49,0),MATCH( orders!I$1,products!$A$1:$G$1,0))</f>
        <v>Ara</v>
      </c>
      <c r="J26" t="str">
        <f>INDEX(products!$A$1:$G$49, MATCH($D26,products!$A$1:$A$49,0),MATCH( orders!J$1,products!$A$1:$G$1,0))</f>
        <v>M</v>
      </c>
      <c r="K26" s="4">
        <f>INDEX(products!$A$1:$G$49, MATCH($D26,products!$A$1:$A$49,0),MATCH( orders!K$1,products!$A$1:$G$1,0))</f>
        <v>1</v>
      </c>
      <c r="L26" s="5">
        <f>INDEX(products!$A$1:$G$49, MATCH($D26,products!$A$1:$A$49,0),MATCH( 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 MATCH($D27,products!$A$1:$A$49,0),MATCH( orders!I$1,products!$A$1:$G$1,0))</f>
        <v>Exc</v>
      </c>
      <c r="J27" t="str">
        <f>INDEX(products!$A$1:$G$49, MATCH($D27,products!$A$1:$A$49,0),MATCH( orders!J$1,products!$A$1:$G$1,0))</f>
        <v>M</v>
      </c>
      <c r="K27" s="4">
        <f>INDEX(products!$A$1:$G$49, MATCH($D27,products!$A$1:$A$49,0),MATCH( orders!K$1,products!$A$1:$G$1,0))</f>
        <v>0.2</v>
      </c>
      <c r="L27" s="5">
        <f>INDEX(products!$A$1:$G$49, MATCH($D27,products!$A$1:$A$49,0),MATCH( 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 MATCH($D28,products!$A$1:$A$49,0),MATCH( orders!I$1,products!$A$1:$G$1,0))</f>
        <v>Ara</v>
      </c>
      <c r="J28" t="str">
        <f>INDEX(products!$A$1:$G$49, MATCH($D28,products!$A$1:$A$49,0),MATCH( orders!J$1,products!$A$1:$G$1,0))</f>
        <v>M</v>
      </c>
      <c r="K28" s="4">
        <f>INDEX(products!$A$1:$G$49, MATCH($D28,products!$A$1:$A$49,0),MATCH( orders!K$1,products!$A$1:$G$1,0))</f>
        <v>0.5</v>
      </c>
      <c r="L28" s="5">
        <f>INDEX(products!$A$1:$G$49, MATCH($D28,products!$A$1:$A$49,0),MATCH( 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 MATCH($D29,products!$A$1:$A$49,0),MATCH( orders!I$1,products!$A$1:$G$1,0))</f>
        <v>Ara</v>
      </c>
      <c r="J29" t="str">
        <f>INDEX(products!$A$1:$G$49, MATCH($D29,products!$A$1:$A$49,0),MATCH( orders!J$1,products!$A$1:$G$1,0))</f>
        <v>M</v>
      </c>
      <c r="K29" s="4">
        <f>INDEX(products!$A$1:$G$49, MATCH($D29,products!$A$1:$A$49,0),MATCH( orders!K$1,products!$A$1:$G$1,0))</f>
        <v>0.2</v>
      </c>
      <c r="L29" s="5">
        <f>INDEX(products!$A$1:$G$49, MATCH($D29,products!$A$1:$A$49,0),MATCH( 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 MATCH($D30,products!$A$1:$A$49,0),MATCH( orders!I$1,products!$A$1:$G$1,0))</f>
        <v>Ara</v>
      </c>
      <c r="J30" t="str">
        <f>INDEX(products!$A$1:$G$49, MATCH($D30,products!$A$1:$A$49,0),MATCH( orders!J$1,products!$A$1:$G$1,0))</f>
        <v>D</v>
      </c>
      <c r="K30" s="4">
        <f>INDEX(products!$A$1:$G$49, MATCH($D30,products!$A$1:$A$49,0),MATCH( orders!K$1,products!$A$1:$G$1,0))</f>
        <v>0.5</v>
      </c>
      <c r="L30" s="5">
        <f>INDEX(products!$A$1:$G$49, MATCH($D30,products!$A$1:$A$49,0),MATCH( 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 MATCH($D31,products!$A$1:$A$49,0),MATCH( orders!I$1,products!$A$1:$G$1,0))</f>
        <v>Ara</v>
      </c>
      <c r="J31" t="str">
        <f>INDEX(products!$A$1:$G$49, MATCH($D31,products!$A$1:$A$49,0),MATCH( orders!J$1,products!$A$1:$G$1,0))</f>
        <v>D</v>
      </c>
      <c r="K31" s="4">
        <f>INDEX(products!$A$1:$G$49, MATCH($D31,products!$A$1:$A$49,0),MATCH( orders!K$1,products!$A$1:$G$1,0))</f>
        <v>1</v>
      </c>
      <c r="L31" s="5">
        <f>INDEX(products!$A$1:$G$49, MATCH($D31,products!$A$1:$A$49,0),MATCH( 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 MATCH($D32,products!$A$1:$A$49,0),MATCH( orders!I$1,products!$A$1:$G$1,0))</f>
        <v>Lib</v>
      </c>
      <c r="J32" t="str">
        <f>INDEX(products!$A$1:$G$49, MATCH($D32,products!$A$1:$A$49,0),MATCH( orders!J$1,products!$A$1:$G$1,0))</f>
        <v>M</v>
      </c>
      <c r="K32" s="4">
        <f>INDEX(products!$A$1:$G$49, MATCH($D32,products!$A$1:$A$49,0),MATCH( orders!K$1,products!$A$1:$G$1,0))</f>
        <v>0.2</v>
      </c>
      <c r="L32" s="5">
        <f>INDEX(products!$A$1:$G$49, MATCH($D32,products!$A$1:$A$49,0),MATCH( 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 MATCH($D33,products!$A$1:$A$49,0),MATCH( orders!I$1,products!$A$1:$G$1,0))</f>
        <v>Ara</v>
      </c>
      <c r="J33" t="str">
        <f>INDEX(products!$A$1:$G$49, MATCH($D33,products!$A$1:$A$49,0),MATCH( orders!J$1,products!$A$1:$G$1,0))</f>
        <v>D</v>
      </c>
      <c r="K33" s="4">
        <f>INDEX(products!$A$1:$G$49, MATCH($D33,products!$A$1:$A$49,0),MATCH( orders!K$1,products!$A$1:$G$1,0))</f>
        <v>0.5</v>
      </c>
      <c r="L33" s="5">
        <f>INDEX(products!$A$1:$G$49, MATCH($D33,products!$A$1:$A$49,0),MATCH( 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 MATCH($D34,products!$A$1:$A$49,0),MATCH( orders!I$1,products!$A$1:$G$1,0))</f>
        <v>Lib</v>
      </c>
      <c r="J34" t="str">
        <f>INDEX(products!$A$1:$G$49, MATCH($D34,products!$A$1:$A$49,0),MATCH( orders!J$1,products!$A$1:$G$1,0))</f>
        <v>M</v>
      </c>
      <c r="K34" s="4">
        <f>INDEX(products!$A$1:$G$49, MATCH($D34,products!$A$1:$A$49,0),MATCH( orders!K$1,products!$A$1:$G$1,0))</f>
        <v>0.5</v>
      </c>
      <c r="L34" s="5">
        <f>INDEX(products!$A$1:$G$49, MATCH($D34,products!$A$1:$A$49,0),MATCH( 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 MATCH($D35,products!$A$1:$A$49,0),MATCH( orders!I$1,products!$A$1:$G$1,0))</f>
        <v>Lib</v>
      </c>
      <c r="J35" t="str">
        <f>INDEX(products!$A$1:$G$49, MATCH($D35,products!$A$1:$A$49,0),MATCH( orders!J$1,products!$A$1:$G$1,0))</f>
        <v>L</v>
      </c>
      <c r="K35" s="4">
        <f>INDEX(products!$A$1:$G$49, MATCH($D35,products!$A$1:$A$49,0),MATCH( orders!K$1,products!$A$1:$G$1,0))</f>
        <v>0.2</v>
      </c>
      <c r="L35" s="5">
        <f>INDEX(products!$A$1:$G$49, MATCH($D35,products!$A$1:$A$49,0),MATCH( 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 MATCH($D36,products!$A$1:$A$49,0),MATCH( orders!I$1,products!$A$1:$G$1,0))</f>
        <v>Lib</v>
      </c>
      <c r="J36" t="str">
        <f>INDEX(products!$A$1:$G$49, MATCH($D36,products!$A$1:$A$49,0),MATCH( orders!J$1,products!$A$1:$G$1,0))</f>
        <v>L</v>
      </c>
      <c r="K36" s="4">
        <f>INDEX(products!$A$1:$G$49, MATCH($D36,products!$A$1:$A$49,0),MATCH( orders!K$1,products!$A$1:$G$1,0))</f>
        <v>0.5</v>
      </c>
      <c r="L36" s="5">
        <f>INDEX(products!$A$1:$G$49, MATCH($D36,products!$A$1:$A$49,0),MATCH( 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 MATCH($D37,products!$A$1:$A$49,0),MATCH( orders!I$1,products!$A$1:$G$1,0))</f>
        <v>Ara</v>
      </c>
      <c r="J37" t="str">
        <f>INDEX(products!$A$1:$G$49, MATCH($D37,products!$A$1:$A$49,0),MATCH( orders!J$1,products!$A$1:$G$1,0))</f>
        <v>D</v>
      </c>
      <c r="K37" s="4">
        <f>INDEX(products!$A$1:$G$49, MATCH($D37,products!$A$1:$A$49,0),MATCH( orders!K$1,products!$A$1:$G$1,0))</f>
        <v>0.5</v>
      </c>
      <c r="L37" s="5">
        <f>INDEX(products!$A$1:$G$49, MATCH($D37,products!$A$1:$A$49,0),MATCH( 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 MATCH($D38,products!$A$1:$A$49,0),MATCH( orders!I$1,products!$A$1:$G$1,0))</f>
        <v>Lib</v>
      </c>
      <c r="J38" t="str">
        <f>INDEX(products!$A$1:$G$49, MATCH($D38,products!$A$1:$A$49,0),MATCH( orders!J$1,products!$A$1:$G$1,0))</f>
        <v>M</v>
      </c>
      <c r="K38" s="4">
        <f>INDEX(products!$A$1:$G$49, MATCH($D38,products!$A$1:$A$49,0),MATCH( orders!K$1,products!$A$1:$G$1,0))</f>
        <v>0.2</v>
      </c>
      <c r="L38" s="5">
        <f>INDEX(products!$A$1:$G$49, MATCH($D38,products!$A$1:$A$49,0),MATCH( 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 MATCH($D39,products!$A$1:$A$49,0),MATCH( orders!I$1,products!$A$1:$G$1,0))</f>
        <v>Lib</v>
      </c>
      <c r="J39" t="str">
        <f>INDEX(products!$A$1:$G$49, MATCH($D39,products!$A$1:$A$49,0),MATCH( orders!J$1,products!$A$1:$G$1,0))</f>
        <v>L</v>
      </c>
      <c r="K39" s="4">
        <f>INDEX(products!$A$1:$G$49, MATCH($D39,products!$A$1:$A$49,0),MATCH( orders!K$1,products!$A$1:$G$1,0))</f>
        <v>0.5</v>
      </c>
      <c r="L39" s="5">
        <f>INDEX(products!$A$1:$G$49, MATCH($D39,products!$A$1:$A$49,0),MATCH( 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 MATCH($D40,products!$A$1:$A$49,0),MATCH( orders!I$1,products!$A$1:$G$1,0))</f>
        <v>Rob</v>
      </c>
      <c r="J40" t="str">
        <f>INDEX(products!$A$1:$G$49, MATCH($D40,products!$A$1:$A$49,0),MATCH( orders!J$1,products!$A$1:$G$1,0))</f>
        <v>M</v>
      </c>
      <c r="K40" s="4">
        <f>INDEX(products!$A$1:$G$49, MATCH($D40,products!$A$1:$A$49,0),MATCH( orders!K$1,products!$A$1:$G$1,0))</f>
        <v>2.5</v>
      </c>
      <c r="L40" s="5">
        <f>INDEX(products!$A$1:$G$49, MATCH($D40,products!$A$1:$A$49,0),MATCH( 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 MATCH($D41,products!$A$1:$A$49,0),MATCH( orders!I$1,products!$A$1:$G$1,0))</f>
        <v>Rob</v>
      </c>
      <c r="J41" t="str">
        <f>INDEX(products!$A$1:$G$49, MATCH($D41,products!$A$1:$A$49,0),MATCH( orders!J$1,products!$A$1:$G$1,0))</f>
        <v>M</v>
      </c>
      <c r="K41" s="4">
        <f>INDEX(products!$A$1:$G$49, MATCH($D41,products!$A$1:$A$49,0),MATCH( orders!K$1,products!$A$1:$G$1,0))</f>
        <v>1</v>
      </c>
      <c r="L41" s="5">
        <f>INDEX(products!$A$1:$G$49, MATCH($D41,products!$A$1:$A$49,0),MATCH( 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 MATCH($D42,products!$A$1:$A$49,0),MATCH( orders!I$1,products!$A$1:$G$1,0))</f>
        <v>Lib</v>
      </c>
      <c r="J42" t="str">
        <f>INDEX(products!$A$1:$G$49, MATCH($D42,products!$A$1:$A$49,0),MATCH( orders!J$1,products!$A$1:$G$1,0))</f>
        <v>M</v>
      </c>
      <c r="K42" s="4">
        <f>INDEX(products!$A$1:$G$49, MATCH($D42,products!$A$1:$A$49,0),MATCH( orders!K$1,products!$A$1:$G$1,0))</f>
        <v>1</v>
      </c>
      <c r="L42" s="5">
        <f>INDEX(products!$A$1:$G$49, MATCH($D42,products!$A$1:$A$49,0),MATCH( 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 MATCH($D43,products!$A$1:$A$49,0),MATCH( orders!I$1,products!$A$1:$G$1,0))</f>
        <v>Exc</v>
      </c>
      <c r="J43" t="str">
        <f>INDEX(products!$A$1:$G$49, MATCH($D43,products!$A$1:$A$49,0),MATCH( orders!J$1,products!$A$1:$G$1,0))</f>
        <v>D</v>
      </c>
      <c r="K43" s="4">
        <f>INDEX(products!$A$1:$G$49, MATCH($D43,products!$A$1:$A$49,0),MATCH( orders!K$1,products!$A$1:$G$1,0))</f>
        <v>0.2</v>
      </c>
      <c r="L43" s="5">
        <f>INDEX(products!$A$1:$G$49, MATCH($D43,products!$A$1:$A$49,0),MATCH( 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 MATCH($D44,products!$A$1:$A$49,0),MATCH( orders!I$1,products!$A$1:$G$1,0))</f>
        <v>Rob</v>
      </c>
      <c r="J44" t="str">
        <f>INDEX(products!$A$1:$G$49, MATCH($D44,products!$A$1:$A$49,0),MATCH( orders!J$1,products!$A$1:$G$1,0))</f>
        <v>D</v>
      </c>
      <c r="K44" s="4">
        <f>INDEX(products!$A$1:$G$49, MATCH($D44,products!$A$1:$A$49,0),MATCH( orders!K$1,products!$A$1:$G$1,0))</f>
        <v>0.2</v>
      </c>
      <c r="L44" s="5">
        <f>INDEX(products!$A$1:$G$49, MATCH($D44,products!$A$1:$A$49,0),MATCH( 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 MATCH($D45,products!$A$1:$A$49,0),MATCH( orders!I$1,products!$A$1:$G$1,0))</f>
        <v>Lib</v>
      </c>
      <c r="J45" t="str">
        <f>INDEX(products!$A$1:$G$49, MATCH($D45,products!$A$1:$A$49,0),MATCH( orders!J$1,products!$A$1:$G$1,0))</f>
        <v>L</v>
      </c>
      <c r="K45" s="4">
        <f>INDEX(products!$A$1:$G$49, MATCH($D45,products!$A$1:$A$49,0),MATCH( orders!K$1,products!$A$1:$G$1,0))</f>
        <v>2.5</v>
      </c>
      <c r="L45" s="5">
        <f>INDEX(products!$A$1:$G$49, MATCH($D45,products!$A$1:$A$49,0),MATCH( 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 MATCH($D46,products!$A$1:$A$49,0),MATCH( orders!I$1,products!$A$1:$G$1,0))</f>
        <v>Exc</v>
      </c>
      <c r="J46" t="str">
        <f>INDEX(products!$A$1:$G$49, MATCH($D46,products!$A$1:$A$49,0),MATCH( orders!J$1,products!$A$1:$G$1,0))</f>
        <v>M</v>
      </c>
      <c r="K46" s="4">
        <f>INDEX(products!$A$1:$G$49, MATCH($D46,products!$A$1:$A$49,0),MATCH( orders!K$1,products!$A$1:$G$1,0))</f>
        <v>0.5</v>
      </c>
      <c r="L46" s="5">
        <f>INDEX(products!$A$1:$G$49, MATCH($D46,products!$A$1:$A$49,0),MATCH( 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 MATCH($D47,products!$A$1:$A$49,0),MATCH( orders!I$1,products!$A$1:$G$1,0))</f>
        <v>Lib</v>
      </c>
      <c r="J47" t="str">
        <f>INDEX(products!$A$1:$G$49, MATCH($D47,products!$A$1:$A$49,0),MATCH( orders!J$1,products!$A$1:$G$1,0))</f>
        <v>D</v>
      </c>
      <c r="K47" s="4">
        <f>INDEX(products!$A$1:$G$49, MATCH($D47,products!$A$1:$A$49,0),MATCH( orders!K$1,products!$A$1:$G$1,0))</f>
        <v>2.5</v>
      </c>
      <c r="L47" s="5">
        <f>INDEX(products!$A$1:$G$49, MATCH($D47,products!$A$1:$A$49,0),MATCH( 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 MATCH($D48,products!$A$1:$A$49,0),MATCH( orders!I$1,products!$A$1:$G$1,0))</f>
        <v>Exc</v>
      </c>
      <c r="J48" t="str">
        <f>INDEX(products!$A$1:$G$49, MATCH($D48,products!$A$1:$A$49,0),MATCH( orders!J$1,products!$A$1:$G$1,0))</f>
        <v>M</v>
      </c>
      <c r="K48" s="4">
        <f>INDEX(products!$A$1:$G$49, MATCH($D48,products!$A$1:$A$49,0),MATCH( orders!K$1,products!$A$1:$G$1,0))</f>
        <v>2.5</v>
      </c>
      <c r="L48" s="5">
        <f>INDEX(products!$A$1:$G$49, MATCH($D48,products!$A$1:$A$49,0),MATCH( 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 MATCH($D49,products!$A$1:$A$49,0),MATCH( orders!I$1,products!$A$1:$G$1,0))</f>
        <v>Ara</v>
      </c>
      <c r="J49" t="str">
        <f>INDEX(products!$A$1:$G$49, MATCH($D49,products!$A$1:$A$49,0),MATCH( orders!J$1,products!$A$1:$G$1,0))</f>
        <v>L</v>
      </c>
      <c r="K49" s="4">
        <f>INDEX(products!$A$1:$G$49, MATCH($D49,products!$A$1:$A$49,0),MATCH( orders!K$1,products!$A$1:$G$1,0))</f>
        <v>0.2</v>
      </c>
      <c r="L49" s="5">
        <f>INDEX(products!$A$1:$G$49, MATCH($D49,products!$A$1:$A$49,0),MATCH( 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 MATCH($D50,products!$A$1:$A$49,0),MATCH( orders!I$1,products!$A$1:$G$1,0))</f>
        <v>Ara</v>
      </c>
      <c r="J50" t="str">
        <f>INDEX(products!$A$1:$G$49, MATCH($D50,products!$A$1:$A$49,0),MATCH( orders!J$1,products!$A$1:$G$1,0))</f>
        <v>D</v>
      </c>
      <c r="K50" s="4">
        <f>INDEX(products!$A$1:$G$49, MATCH($D50,products!$A$1:$A$49,0),MATCH( orders!K$1,products!$A$1:$G$1,0))</f>
        <v>2.5</v>
      </c>
      <c r="L50" s="5">
        <f>INDEX(products!$A$1:$G$49, MATCH($D50,products!$A$1:$A$49,0),MATCH( 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 MATCH($D51,products!$A$1:$A$49,0),MATCH( orders!I$1,products!$A$1:$G$1,0))</f>
        <v>Ara</v>
      </c>
      <c r="J51" t="str">
        <f>INDEX(products!$A$1:$G$49, MATCH($D51,products!$A$1:$A$49,0),MATCH( orders!J$1,products!$A$1:$G$1,0))</f>
        <v>L</v>
      </c>
      <c r="K51" s="4">
        <f>INDEX(products!$A$1:$G$49, MATCH($D51,products!$A$1:$A$49,0),MATCH( orders!K$1,products!$A$1:$G$1,0))</f>
        <v>1</v>
      </c>
      <c r="L51" s="5">
        <f>INDEX(products!$A$1:$G$49, MATCH($D51,products!$A$1:$A$49,0),MATCH( 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 MATCH($D52,products!$A$1:$A$49,0),MATCH( orders!I$1,products!$A$1:$G$1,0))</f>
        <v>Lib</v>
      </c>
      <c r="J52" t="str">
        <f>INDEX(products!$A$1:$G$49, MATCH($D52,products!$A$1:$A$49,0),MATCH( orders!J$1,products!$A$1:$G$1,0))</f>
        <v>D</v>
      </c>
      <c r="K52" s="4">
        <f>INDEX(products!$A$1:$G$49, MATCH($D52,products!$A$1:$A$49,0),MATCH( orders!K$1,products!$A$1:$G$1,0))</f>
        <v>0.5</v>
      </c>
      <c r="L52" s="5">
        <f>INDEX(products!$A$1:$G$49, MATCH($D52,products!$A$1:$A$49,0),MATCH( 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 MATCH($D53,products!$A$1:$A$49,0),MATCH( orders!I$1,products!$A$1:$G$1,0))</f>
        <v>Lib</v>
      </c>
      <c r="J53" t="str">
        <f>INDEX(products!$A$1:$G$49, MATCH($D53,products!$A$1:$A$49,0),MATCH( orders!J$1,products!$A$1:$G$1,0))</f>
        <v>L</v>
      </c>
      <c r="K53" s="4">
        <f>INDEX(products!$A$1:$G$49, MATCH($D53,products!$A$1:$A$49,0),MATCH( orders!K$1,products!$A$1:$G$1,0))</f>
        <v>2.5</v>
      </c>
      <c r="L53" s="5">
        <f>INDEX(products!$A$1:$G$49, MATCH($D53,products!$A$1:$A$49,0),MATCH( 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 MATCH($D54,products!$A$1:$A$49,0),MATCH( orders!I$1,products!$A$1:$G$1,0))</f>
        <v>Rob</v>
      </c>
      <c r="J54" t="str">
        <f>INDEX(products!$A$1:$G$49, MATCH($D54,products!$A$1:$A$49,0),MATCH( orders!J$1,products!$A$1:$G$1,0))</f>
        <v>M</v>
      </c>
      <c r="K54" s="4">
        <f>INDEX(products!$A$1:$G$49, MATCH($D54,products!$A$1:$A$49,0),MATCH( orders!K$1,products!$A$1:$G$1,0))</f>
        <v>0.5</v>
      </c>
      <c r="L54" s="5">
        <f>INDEX(products!$A$1:$G$49, MATCH($D54,products!$A$1:$A$49,0),MATCH( 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 MATCH($D55,products!$A$1:$A$49,0),MATCH( orders!I$1,products!$A$1:$G$1,0))</f>
        <v>Lib</v>
      </c>
      <c r="J55" t="str">
        <f>INDEX(products!$A$1:$G$49, MATCH($D55,products!$A$1:$A$49,0),MATCH( orders!J$1,products!$A$1:$G$1,0))</f>
        <v>L</v>
      </c>
      <c r="K55" s="4">
        <f>INDEX(products!$A$1:$G$49, MATCH($D55,products!$A$1:$A$49,0),MATCH( orders!K$1,products!$A$1:$G$1,0))</f>
        <v>2.5</v>
      </c>
      <c r="L55" s="5">
        <f>INDEX(products!$A$1:$G$49, MATCH($D55,products!$A$1:$A$49,0),MATCH( 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 MATCH($D56,products!$A$1:$A$49,0),MATCH( orders!I$1,products!$A$1:$G$1,0))</f>
        <v>Lib</v>
      </c>
      <c r="J56" t="str">
        <f>INDEX(products!$A$1:$G$49, MATCH($D56,products!$A$1:$A$49,0),MATCH( orders!J$1,products!$A$1:$G$1,0))</f>
        <v>M</v>
      </c>
      <c r="K56" s="4">
        <f>INDEX(products!$A$1:$G$49, MATCH($D56,products!$A$1:$A$49,0),MATCH( orders!K$1,products!$A$1:$G$1,0))</f>
        <v>1</v>
      </c>
      <c r="L56" s="5">
        <f>INDEX(products!$A$1:$G$49, MATCH($D56,products!$A$1:$A$49,0),MATCH( 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 MATCH($D57,products!$A$1:$A$49,0),MATCH( orders!I$1,products!$A$1:$G$1,0))</f>
        <v>Lib</v>
      </c>
      <c r="J57" t="str">
        <f>INDEX(products!$A$1:$G$49, MATCH($D57,products!$A$1:$A$49,0),MATCH( orders!J$1,products!$A$1:$G$1,0))</f>
        <v>L</v>
      </c>
      <c r="K57" s="4">
        <f>INDEX(products!$A$1:$G$49, MATCH($D57,products!$A$1:$A$49,0),MATCH( orders!K$1,products!$A$1:$G$1,0))</f>
        <v>1</v>
      </c>
      <c r="L57" s="5">
        <f>INDEX(products!$A$1:$G$49, MATCH($D57,products!$A$1:$A$49,0),MATCH( 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 MATCH($D58,products!$A$1:$A$49,0),MATCH( orders!I$1,products!$A$1:$G$1,0))</f>
        <v>Exc</v>
      </c>
      <c r="J58" t="str">
        <f>INDEX(products!$A$1:$G$49, MATCH($D58,products!$A$1:$A$49,0),MATCH( orders!J$1,products!$A$1:$G$1,0))</f>
        <v>D</v>
      </c>
      <c r="K58" s="4">
        <f>INDEX(products!$A$1:$G$49, MATCH($D58,products!$A$1:$A$49,0),MATCH( orders!K$1,products!$A$1:$G$1,0))</f>
        <v>0.2</v>
      </c>
      <c r="L58" s="5">
        <f>INDEX(products!$A$1:$G$49, MATCH($D58,products!$A$1:$A$49,0),MATCH( 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 MATCH($D59,products!$A$1:$A$49,0),MATCH( orders!I$1,products!$A$1:$G$1,0))</f>
        <v>Exc</v>
      </c>
      <c r="J59" t="str">
        <f>INDEX(products!$A$1:$G$49, MATCH($D59,products!$A$1:$A$49,0),MATCH( orders!J$1,products!$A$1:$G$1,0))</f>
        <v>L</v>
      </c>
      <c r="K59" s="4">
        <f>INDEX(products!$A$1:$G$49, MATCH($D59,products!$A$1:$A$49,0),MATCH( orders!K$1,products!$A$1:$G$1,0))</f>
        <v>1</v>
      </c>
      <c r="L59" s="5">
        <f>INDEX(products!$A$1:$G$49, MATCH($D59,products!$A$1:$A$49,0),MATCH( 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 MATCH($D60,products!$A$1:$A$49,0),MATCH( orders!I$1,products!$A$1:$G$1,0))</f>
        <v>Lib</v>
      </c>
      <c r="J60" t="str">
        <f>INDEX(products!$A$1:$G$49, MATCH($D60,products!$A$1:$A$49,0),MATCH( orders!J$1,products!$A$1:$G$1,0))</f>
        <v>D</v>
      </c>
      <c r="K60" s="4">
        <f>INDEX(products!$A$1:$G$49, MATCH($D60,products!$A$1:$A$49,0),MATCH( orders!K$1,products!$A$1:$G$1,0))</f>
        <v>2.5</v>
      </c>
      <c r="L60" s="5">
        <f>INDEX(products!$A$1:$G$49, MATCH($D60,products!$A$1:$A$49,0),MATCH( 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 MATCH($D61,products!$A$1:$A$49,0),MATCH( orders!I$1,products!$A$1:$G$1,0))</f>
        <v>Lib</v>
      </c>
      <c r="J61" t="str">
        <f>INDEX(products!$A$1:$G$49, MATCH($D61,products!$A$1:$A$49,0),MATCH( orders!J$1,products!$A$1:$G$1,0))</f>
        <v>M</v>
      </c>
      <c r="K61" s="4">
        <f>INDEX(products!$A$1:$G$49, MATCH($D61,products!$A$1:$A$49,0),MATCH( orders!K$1,products!$A$1:$G$1,0))</f>
        <v>0.5</v>
      </c>
      <c r="L61" s="5">
        <f>INDEX(products!$A$1:$G$49, MATCH($D61,products!$A$1:$A$49,0),MATCH( 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 MATCH($D62,products!$A$1:$A$49,0),MATCH( orders!I$1,products!$A$1:$G$1,0))</f>
        <v>Ara</v>
      </c>
      <c r="J62" t="str">
        <f>INDEX(products!$A$1:$G$49, MATCH($D62,products!$A$1:$A$49,0),MATCH( orders!J$1,products!$A$1:$G$1,0))</f>
        <v>D</v>
      </c>
      <c r="K62" s="4">
        <f>INDEX(products!$A$1:$G$49, MATCH($D62,products!$A$1:$A$49,0),MATCH( orders!K$1,products!$A$1:$G$1,0))</f>
        <v>2.5</v>
      </c>
      <c r="L62" s="5">
        <f>INDEX(products!$A$1:$G$49, MATCH($D62,products!$A$1:$A$49,0),MATCH( 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 MATCH($D63,products!$A$1:$A$49,0),MATCH( orders!I$1,products!$A$1:$G$1,0))</f>
        <v>Rob</v>
      </c>
      <c r="J63" t="str">
        <f>INDEX(products!$A$1:$G$49, MATCH($D63,products!$A$1:$A$49,0),MATCH( orders!J$1,products!$A$1:$G$1,0))</f>
        <v>D</v>
      </c>
      <c r="K63" s="4">
        <f>INDEX(products!$A$1:$G$49, MATCH($D63,products!$A$1:$A$49,0),MATCH( orders!K$1,products!$A$1:$G$1,0))</f>
        <v>0.5</v>
      </c>
      <c r="L63" s="5">
        <f>INDEX(products!$A$1:$G$49, MATCH($D63,products!$A$1:$A$49,0),MATCH( 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 MATCH($D64,products!$A$1:$A$49,0),MATCH( orders!I$1,products!$A$1:$G$1,0))</f>
        <v>Lib</v>
      </c>
      <c r="J64" t="str">
        <f>INDEX(products!$A$1:$G$49, MATCH($D64,products!$A$1:$A$49,0),MATCH( orders!J$1,products!$A$1:$G$1,0))</f>
        <v>L</v>
      </c>
      <c r="K64" s="4">
        <f>INDEX(products!$A$1:$G$49, MATCH($D64,products!$A$1:$A$49,0),MATCH( orders!K$1,products!$A$1:$G$1,0))</f>
        <v>0.2</v>
      </c>
      <c r="L64" s="5">
        <f>INDEX(products!$A$1:$G$49, MATCH($D64,products!$A$1:$A$49,0),MATCH( 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 MATCH($D65,products!$A$1:$A$49,0),MATCH( orders!I$1,products!$A$1:$G$1,0))</f>
        <v>Ara</v>
      </c>
      <c r="J65" t="str">
        <f>INDEX(products!$A$1:$G$49, MATCH($D65,products!$A$1:$A$49,0),MATCH( orders!J$1,products!$A$1:$G$1,0))</f>
        <v>M</v>
      </c>
      <c r="K65" s="4">
        <f>INDEX(products!$A$1:$G$49, MATCH($D65,products!$A$1:$A$49,0),MATCH( orders!K$1,products!$A$1:$G$1,0))</f>
        <v>0.5</v>
      </c>
      <c r="L65" s="5">
        <f>INDEX(products!$A$1:$G$49, MATCH($D65,products!$A$1:$A$49,0),MATCH( 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 MATCH($D66,products!$A$1:$A$49,0),MATCH( orders!I$1,products!$A$1:$G$1,0))</f>
        <v>Rob</v>
      </c>
      <c r="J66" t="str">
        <f>INDEX(products!$A$1:$G$49, MATCH($D66,products!$A$1:$A$49,0),MATCH( orders!J$1,products!$A$1:$G$1,0))</f>
        <v>M</v>
      </c>
      <c r="K66" s="4">
        <f>INDEX(products!$A$1:$G$49, MATCH($D66,products!$A$1:$A$49,0),MATCH( orders!K$1,products!$A$1:$G$1,0))</f>
        <v>0.5</v>
      </c>
      <c r="L66" s="5">
        <f>INDEX(products!$A$1:$G$49, MATCH($D66,products!$A$1:$A$49,0),MATCH( 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 MATCH($D67,products!$A$1:$A$49,0),MATCH( orders!I$1,products!$A$1:$G$1,0))</f>
        <v>Rob</v>
      </c>
      <c r="J67" t="str">
        <f>INDEX(products!$A$1:$G$49, MATCH($D67,products!$A$1:$A$49,0),MATCH( orders!J$1,products!$A$1:$G$1,0))</f>
        <v>D</v>
      </c>
      <c r="K67" s="4">
        <f>INDEX(products!$A$1:$G$49, MATCH($D67,products!$A$1:$A$49,0),MATCH( orders!K$1,products!$A$1:$G$1,0))</f>
        <v>2.5</v>
      </c>
      <c r="L67" s="5">
        <f>INDEX(products!$A$1:$G$49, MATCH($D67,products!$A$1:$A$49,0),MATCH( orders!L$1,products!$A$1:$G$1,0))</f>
        <v>20.584999999999997</v>
      </c>
      <c r="M67" s="5">
        <f t="shared" ref="M67:M130" si="3">L67*E67</f>
        <v>82.339999999999989</v>
      </c>
      <c r="N67" t="str">
        <f t="shared" ref="N67:N130" si="4">IF(I67="Rob","Robusta",IF(I67="Exc","Excelsa",IF(I67="Ara","Arabica",IF(I67="Lib","Liberica",""))))</f>
        <v>Robusta</v>
      </c>
      <c r="O67" t="str">
        <f t="shared" si="2"/>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 MATCH($D68,products!$A$1:$A$49,0),MATCH( orders!I$1,products!$A$1:$G$1,0))</f>
        <v>Rob</v>
      </c>
      <c r="J68" t="str">
        <f>INDEX(products!$A$1:$G$49, MATCH($D68,products!$A$1:$A$49,0),MATCH( orders!J$1,products!$A$1:$G$1,0))</f>
        <v>L</v>
      </c>
      <c r="K68" s="4">
        <f>INDEX(products!$A$1:$G$49, MATCH($D68,products!$A$1:$A$49,0),MATCH( orders!K$1,products!$A$1:$G$1,0))</f>
        <v>0.5</v>
      </c>
      <c r="L68" s="5">
        <f>INDEX(products!$A$1:$G$49, MATCH($D68,products!$A$1:$A$49,0),MATCH( orders!L$1,products!$A$1:$G$1,0))</f>
        <v>7.169999999999999</v>
      </c>
      <c r="M68" s="5">
        <f t="shared" si="3"/>
        <v>7.169999999999999</v>
      </c>
      <c r="N68" t="str">
        <f t="shared" si="4"/>
        <v>Robusta</v>
      </c>
      <c r="O68" t="str">
        <f t="shared" ref="O68:O131" si="5">IF(J68="M","Medium",IF(J68="L","Light",IF(J68="D","Dark","")))</f>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 MATCH($D69,products!$A$1:$A$49,0),MATCH( orders!I$1,products!$A$1:$G$1,0))</f>
        <v>Lib</v>
      </c>
      <c r="J69" t="str">
        <f>INDEX(products!$A$1:$G$49, MATCH($D69,products!$A$1:$A$49,0),MATCH( orders!J$1,products!$A$1:$G$1,0))</f>
        <v>L</v>
      </c>
      <c r="K69" s="4">
        <f>INDEX(products!$A$1:$G$49, MATCH($D69,products!$A$1:$A$49,0),MATCH( orders!K$1,products!$A$1:$G$1,0))</f>
        <v>0.2</v>
      </c>
      <c r="L69" s="5">
        <f>INDEX(products!$A$1:$G$49, MATCH($D69,products!$A$1:$A$49,0),MATCH( 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 MATCH($D70,products!$A$1:$A$49,0),MATCH( orders!I$1,products!$A$1:$G$1,0))</f>
        <v>Rob</v>
      </c>
      <c r="J70" t="str">
        <f>INDEX(products!$A$1:$G$49, MATCH($D70,products!$A$1:$A$49,0),MATCH( orders!J$1,products!$A$1:$G$1,0))</f>
        <v>M</v>
      </c>
      <c r="K70" s="4">
        <f>INDEX(products!$A$1:$G$49, MATCH($D70,products!$A$1:$A$49,0),MATCH( orders!K$1,products!$A$1:$G$1,0))</f>
        <v>0.2</v>
      </c>
      <c r="L70" s="5">
        <f>INDEX(products!$A$1:$G$49, MATCH($D70,products!$A$1:$A$49,0),MATCH( 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 MATCH($D71,products!$A$1:$A$49,0),MATCH( orders!I$1,products!$A$1:$G$1,0))</f>
        <v>Rob</v>
      </c>
      <c r="J71" t="str">
        <f>INDEX(products!$A$1:$G$49, MATCH($D71,products!$A$1:$A$49,0),MATCH( orders!J$1,products!$A$1:$G$1,0))</f>
        <v>M</v>
      </c>
      <c r="K71" s="4">
        <f>INDEX(products!$A$1:$G$49, MATCH($D71,products!$A$1:$A$49,0),MATCH( orders!K$1,products!$A$1:$G$1,0))</f>
        <v>1</v>
      </c>
      <c r="L71" s="5">
        <f>INDEX(products!$A$1:$G$49, MATCH($D71,products!$A$1:$A$49,0),MATCH( 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 MATCH($D72,products!$A$1:$A$49,0),MATCH( orders!I$1,products!$A$1:$G$1,0))</f>
        <v>Exc</v>
      </c>
      <c r="J72" t="str">
        <f>INDEX(products!$A$1:$G$49, MATCH($D72,products!$A$1:$A$49,0),MATCH( orders!J$1,products!$A$1:$G$1,0))</f>
        <v>L</v>
      </c>
      <c r="K72" s="4">
        <f>INDEX(products!$A$1:$G$49, MATCH($D72,products!$A$1:$A$49,0),MATCH( orders!K$1,products!$A$1:$G$1,0))</f>
        <v>2.5</v>
      </c>
      <c r="L72" s="5">
        <f>INDEX(products!$A$1:$G$49, MATCH($D72,products!$A$1:$A$49,0),MATCH( 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 MATCH($D73,products!$A$1:$A$49,0),MATCH( orders!I$1,products!$A$1:$G$1,0))</f>
        <v>Lib</v>
      </c>
      <c r="J73" t="str">
        <f>INDEX(products!$A$1:$G$49, MATCH($D73,products!$A$1:$A$49,0),MATCH( orders!J$1,products!$A$1:$G$1,0))</f>
        <v>L</v>
      </c>
      <c r="K73" s="4">
        <f>INDEX(products!$A$1:$G$49, MATCH($D73,products!$A$1:$A$49,0),MATCH( orders!K$1,products!$A$1:$G$1,0))</f>
        <v>0.2</v>
      </c>
      <c r="L73" s="5">
        <f>INDEX(products!$A$1:$G$49, MATCH($D73,products!$A$1:$A$49,0),MATCH( 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 MATCH($D74,products!$A$1:$A$49,0),MATCH( orders!I$1,products!$A$1:$G$1,0))</f>
        <v>Ara</v>
      </c>
      <c r="J74" t="str">
        <f>INDEX(products!$A$1:$G$49, MATCH($D74,products!$A$1:$A$49,0),MATCH( orders!J$1,products!$A$1:$G$1,0))</f>
        <v>M</v>
      </c>
      <c r="K74" s="4">
        <f>INDEX(products!$A$1:$G$49, MATCH($D74,products!$A$1:$A$49,0),MATCH( orders!K$1,products!$A$1:$G$1,0))</f>
        <v>2.5</v>
      </c>
      <c r="L74" s="5">
        <f>INDEX(products!$A$1:$G$49, MATCH($D74,products!$A$1:$A$49,0),MATCH( 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 MATCH($D75,products!$A$1:$A$49,0),MATCH( orders!I$1,products!$A$1:$G$1,0))</f>
        <v>Lib</v>
      </c>
      <c r="J75" t="str">
        <f>INDEX(products!$A$1:$G$49, MATCH($D75,products!$A$1:$A$49,0),MATCH( orders!J$1,products!$A$1:$G$1,0))</f>
        <v>M</v>
      </c>
      <c r="K75" s="4">
        <f>INDEX(products!$A$1:$G$49, MATCH($D75,products!$A$1:$A$49,0),MATCH( orders!K$1,products!$A$1:$G$1,0))</f>
        <v>0.2</v>
      </c>
      <c r="L75" s="5">
        <f>INDEX(products!$A$1:$G$49, MATCH($D75,products!$A$1:$A$49,0),MATCH( 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 MATCH($D76,products!$A$1:$A$49,0),MATCH( orders!I$1,products!$A$1:$G$1,0))</f>
        <v>Exc</v>
      </c>
      <c r="J76" t="str">
        <f>INDEX(products!$A$1:$G$49, MATCH($D76,products!$A$1:$A$49,0),MATCH( orders!J$1,products!$A$1:$G$1,0))</f>
        <v>L</v>
      </c>
      <c r="K76" s="4">
        <f>INDEX(products!$A$1:$G$49, MATCH($D76,products!$A$1:$A$49,0),MATCH( orders!K$1,products!$A$1:$G$1,0))</f>
        <v>0.5</v>
      </c>
      <c r="L76" s="5">
        <f>INDEX(products!$A$1:$G$49, MATCH($D76,products!$A$1:$A$49,0),MATCH( 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 MATCH($D77,products!$A$1:$A$49,0),MATCH( orders!I$1,products!$A$1:$G$1,0))</f>
        <v>Rob</v>
      </c>
      <c r="J77" t="str">
        <f>INDEX(products!$A$1:$G$49, MATCH($D77,products!$A$1:$A$49,0),MATCH( orders!J$1,products!$A$1:$G$1,0))</f>
        <v>D</v>
      </c>
      <c r="K77" s="4">
        <f>INDEX(products!$A$1:$G$49, MATCH($D77,products!$A$1:$A$49,0),MATCH( orders!K$1,products!$A$1:$G$1,0))</f>
        <v>1</v>
      </c>
      <c r="L77" s="5">
        <f>INDEX(products!$A$1:$G$49, MATCH($D77,products!$A$1:$A$49,0),MATCH( 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 MATCH($D78,products!$A$1:$A$49,0),MATCH( orders!I$1,products!$A$1:$G$1,0))</f>
        <v>Rob</v>
      </c>
      <c r="J78" t="str">
        <f>INDEX(products!$A$1:$G$49, MATCH($D78,products!$A$1:$A$49,0),MATCH( orders!J$1,products!$A$1:$G$1,0))</f>
        <v>L</v>
      </c>
      <c r="K78" s="4">
        <f>INDEX(products!$A$1:$G$49, MATCH($D78,products!$A$1:$A$49,0),MATCH( orders!K$1,products!$A$1:$G$1,0))</f>
        <v>0.2</v>
      </c>
      <c r="L78" s="5">
        <f>INDEX(products!$A$1:$G$49, MATCH($D78,products!$A$1:$A$49,0),MATCH( 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 MATCH($D79,products!$A$1:$A$49,0),MATCH( orders!I$1,products!$A$1:$G$1,0))</f>
        <v>Exc</v>
      </c>
      <c r="J79" t="str">
        <f>INDEX(products!$A$1:$G$49, MATCH($D79,products!$A$1:$A$49,0),MATCH( orders!J$1,products!$A$1:$G$1,0))</f>
        <v>D</v>
      </c>
      <c r="K79" s="4">
        <f>INDEX(products!$A$1:$G$49, MATCH($D79,products!$A$1:$A$49,0),MATCH( orders!K$1,products!$A$1:$G$1,0))</f>
        <v>0.2</v>
      </c>
      <c r="L79" s="5">
        <f>INDEX(products!$A$1:$G$49, MATCH($D79,products!$A$1:$A$49,0),MATCH( 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 MATCH($D80,products!$A$1:$A$49,0),MATCH( orders!I$1,products!$A$1:$G$1,0))</f>
        <v>Ara</v>
      </c>
      <c r="J80" t="str">
        <f>INDEX(products!$A$1:$G$49, MATCH($D80,products!$A$1:$A$49,0),MATCH( orders!J$1,products!$A$1:$G$1,0))</f>
        <v>M</v>
      </c>
      <c r="K80" s="4">
        <f>INDEX(products!$A$1:$G$49, MATCH($D80,products!$A$1:$A$49,0),MATCH( orders!K$1,products!$A$1:$G$1,0))</f>
        <v>0.5</v>
      </c>
      <c r="L80" s="5">
        <f>INDEX(products!$A$1:$G$49, MATCH($D80,products!$A$1:$A$49,0),MATCH( 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 MATCH($D81,products!$A$1:$A$49,0),MATCH( orders!I$1,products!$A$1:$G$1,0))</f>
        <v>Rob</v>
      </c>
      <c r="J81" t="str">
        <f>INDEX(products!$A$1:$G$49, MATCH($D81,products!$A$1:$A$49,0),MATCH( orders!J$1,products!$A$1:$G$1,0))</f>
        <v>L</v>
      </c>
      <c r="K81" s="4">
        <f>INDEX(products!$A$1:$G$49, MATCH($D81,products!$A$1:$A$49,0),MATCH( orders!K$1,products!$A$1:$G$1,0))</f>
        <v>1</v>
      </c>
      <c r="L81" s="5">
        <f>INDEX(products!$A$1:$G$49, MATCH($D81,products!$A$1:$A$49,0),MATCH( 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 MATCH($D82,products!$A$1:$A$49,0),MATCH( orders!I$1,products!$A$1:$G$1,0))</f>
        <v>Ara</v>
      </c>
      <c r="J82" t="str">
        <f>INDEX(products!$A$1:$G$49, MATCH($D82,products!$A$1:$A$49,0),MATCH( orders!J$1,products!$A$1:$G$1,0))</f>
        <v>L</v>
      </c>
      <c r="K82" s="4">
        <f>INDEX(products!$A$1:$G$49, MATCH($D82,products!$A$1:$A$49,0),MATCH( orders!K$1,products!$A$1:$G$1,0))</f>
        <v>0.5</v>
      </c>
      <c r="L82" s="5">
        <f>INDEX(products!$A$1:$G$49, MATCH($D82,products!$A$1:$A$49,0),MATCH( 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 MATCH($D83,products!$A$1:$A$49,0),MATCH( orders!I$1,products!$A$1:$G$1,0))</f>
        <v>Lib</v>
      </c>
      <c r="J83" t="str">
        <f>INDEX(products!$A$1:$G$49, MATCH($D83,products!$A$1:$A$49,0),MATCH( orders!J$1,products!$A$1:$G$1,0))</f>
        <v>L</v>
      </c>
      <c r="K83" s="4">
        <f>INDEX(products!$A$1:$G$49, MATCH($D83,products!$A$1:$A$49,0),MATCH( orders!K$1,products!$A$1:$G$1,0))</f>
        <v>2.5</v>
      </c>
      <c r="L83" s="5">
        <f>INDEX(products!$A$1:$G$49, MATCH($D83,products!$A$1:$A$49,0),MATCH( 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 MATCH($D84,products!$A$1:$A$49,0),MATCH( orders!I$1,products!$A$1:$G$1,0))</f>
        <v>Lib</v>
      </c>
      <c r="J84" t="str">
        <f>INDEX(products!$A$1:$G$49, MATCH($D84,products!$A$1:$A$49,0),MATCH( orders!J$1,products!$A$1:$G$1,0))</f>
        <v>M</v>
      </c>
      <c r="K84" s="4">
        <f>INDEX(products!$A$1:$G$49, MATCH($D84,products!$A$1:$A$49,0),MATCH( orders!K$1,products!$A$1:$G$1,0))</f>
        <v>2.5</v>
      </c>
      <c r="L84" s="5">
        <f>INDEX(products!$A$1:$G$49, MATCH($D84,products!$A$1:$A$49,0),MATCH( 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 MATCH($D85,products!$A$1:$A$49,0),MATCH( orders!I$1,products!$A$1:$G$1,0))</f>
        <v>Rob</v>
      </c>
      <c r="J85" t="str">
        <f>INDEX(products!$A$1:$G$49, MATCH($D85,products!$A$1:$A$49,0),MATCH( orders!J$1,products!$A$1:$G$1,0))</f>
        <v>D</v>
      </c>
      <c r="K85" s="4">
        <f>INDEX(products!$A$1:$G$49, MATCH($D85,products!$A$1:$A$49,0),MATCH( orders!K$1,products!$A$1:$G$1,0))</f>
        <v>2.5</v>
      </c>
      <c r="L85" s="5">
        <f>INDEX(products!$A$1:$G$49, MATCH($D85,products!$A$1:$A$49,0),MATCH( 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 MATCH($D86,products!$A$1:$A$49,0),MATCH( orders!I$1,products!$A$1:$G$1,0))</f>
        <v>Lib</v>
      </c>
      <c r="J86" t="str">
        <f>INDEX(products!$A$1:$G$49, MATCH($D86,products!$A$1:$A$49,0),MATCH( orders!J$1,products!$A$1:$G$1,0))</f>
        <v>L</v>
      </c>
      <c r="K86" s="4">
        <f>INDEX(products!$A$1:$G$49, MATCH($D86,products!$A$1:$A$49,0),MATCH( orders!K$1,products!$A$1:$G$1,0))</f>
        <v>0.5</v>
      </c>
      <c r="L86" s="5">
        <f>INDEX(products!$A$1:$G$49, MATCH($D86,products!$A$1:$A$49,0),MATCH( 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 MATCH($D87,products!$A$1:$A$49,0),MATCH( orders!I$1,products!$A$1:$G$1,0))</f>
        <v>Ara</v>
      </c>
      <c r="J87" t="str">
        <f>INDEX(products!$A$1:$G$49, MATCH($D87,products!$A$1:$A$49,0),MATCH( orders!J$1,products!$A$1:$G$1,0))</f>
        <v>L</v>
      </c>
      <c r="K87" s="4">
        <f>INDEX(products!$A$1:$G$49, MATCH($D87,products!$A$1:$A$49,0),MATCH( orders!K$1,products!$A$1:$G$1,0))</f>
        <v>2.5</v>
      </c>
      <c r="L87" s="5">
        <f>INDEX(products!$A$1:$G$49, MATCH($D87,products!$A$1:$A$49,0),MATCH( 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 MATCH($D88,products!$A$1:$A$49,0),MATCH( orders!I$1,products!$A$1:$G$1,0))</f>
        <v>Ara</v>
      </c>
      <c r="J88" t="str">
        <f>INDEX(products!$A$1:$G$49, MATCH($D88,products!$A$1:$A$49,0),MATCH( orders!J$1,products!$A$1:$G$1,0))</f>
        <v>D</v>
      </c>
      <c r="K88" s="4">
        <f>INDEX(products!$A$1:$G$49, MATCH($D88,products!$A$1:$A$49,0),MATCH( orders!K$1,products!$A$1:$G$1,0))</f>
        <v>0.2</v>
      </c>
      <c r="L88" s="5">
        <f>INDEX(products!$A$1:$G$49, MATCH($D88,products!$A$1:$A$49,0),MATCH( 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 MATCH($D89,products!$A$1:$A$49,0),MATCH( orders!I$1,products!$A$1:$G$1,0))</f>
        <v>Ara</v>
      </c>
      <c r="J89" t="str">
        <f>INDEX(products!$A$1:$G$49, MATCH($D89,products!$A$1:$A$49,0),MATCH( orders!J$1,products!$A$1:$G$1,0))</f>
        <v>M</v>
      </c>
      <c r="K89" s="4">
        <f>INDEX(products!$A$1:$G$49, MATCH($D89,products!$A$1:$A$49,0),MATCH( orders!K$1,products!$A$1:$G$1,0))</f>
        <v>1</v>
      </c>
      <c r="L89" s="5">
        <f>INDEX(products!$A$1:$G$49, MATCH($D89,products!$A$1:$A$49,0),MATCH( 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 MATCH($D90,products!$A$1:$A$49,0),MATCH( orders!I$1,products!$A$1:$G$1,0))</f>
        <v>Rob</v>
      </c>
      <c r="J90" t="str">
        <f>INDEX(products!$A$1:$G$49, MATCH($D90,products!$A$1:$A$49,0),MATCH( orders!J$1,products!$A$1:$G$1,0))</f>
        <v>L</v>
      </c>
      <c r="K90" s="4">
        <f>INDEX(products!$A$1:$G$49, MATCH($D90,products!$A$1:$A$49,0),MATCH( orders!K$1,products!$A$1:$G$1,0))</f>
        <v>1</v>
      </c>
      <c r="L90" s="5">
        <f>INDEX(products!$A$1:$G$49, MATCH($D90,products!$A$1:$A$49,0),MATCH( 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 MATCH($D91,products!$A$1:$A$49,0),MATCH( orders!I$1,products!$A$1:$G$1,0))</f>
        <v>Ara</v>
      </c>
      <c r="J91" t="str">
        <f>INDEX(products!$A$1:$G$49, MATCH($D91,products!$A$1:$A$49,0),MATCH( orders!J$1,products!$A$1:$G$1,0))</f>
        <v>L</v>
      </c>
      <c r="K91" s="4">
        <f>INDEX(products!$A$1:$G$49, MATCH($D91,products!$A$1:$A$49,0),MATCH( orders!K$1,products!$A$1:$G$1,0))</f>
        <v>1</v>
      </c>
      <c r="L91" s="5">
        <f>INDEX(products!$A$1:$G$49, MATCH($D91,products!$A$1:$A$49,0),MATCH( 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 MATCH($D92,products!$A$1:$A$49,0),MATCH( orders!I$1,products!$A$1:$G$1,0))</f>
        <v>Ara</v>
      </c>
      <c r="J92" t="str">
        <f>INDEX(products!$A$1:$G$49, MATCH($D92,products!$A$1:$A$49,0),MATCH( orders!J$1,products!$A$1:$G$1,0))</f>
        <v>L</v>
      </c>
      <c r="K92" s="4">
        <f>INDEX(products!$A$1:$G$49, MATCH($D92,products!$A$1:$A$49,0),MATCH( orders!K$1,products!$A$1:$G$1,0))</f>
        <v>1</v>
      </c>
      <c r="L92" s="5">
        <f>INDEX(products!$A$1:$G$49, MATCH($D92,products!$A$1:$A$49,0),MATCH( 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 MATCH($D93,products!$A$1:$A$49,0),MATCH( orders!I$1,products!$A$1:$G$1,0))</f>
        <v>Ara</v>
      </c>
      <c r="J93" t="str">
        <f>INDEX(products!$A$1:$G$49, MATCH($D93,products!$A$1:$A$49,0),MATCH( orders!J$1,products!$A$1:$G$1,0))</f>
        <v>M</v>
      </c>
      <c r="K93" s="4">
        <f>INDEX(products!$A$1:$G$49, MATCH($D93,products!$A$1:$A$49,0),MATCH( orders!K$1,products!$A$1:$G$1,0))</f>
        <v>2.5</v>
      </c>
      <c r="L93" s="5">
        <f>INDEX(products!$A$1:$G$49, MATCH($D93,products!$A$1:$A$49,0),MATCH( 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 MATCH($D94,products!$A$1:$A$49,0),MATCH( orders!I$1,products!$A$1:$G$1,0))</f>
        <v>Exc</v>
      </c>
      <c r="J94" t="str">
        <f>INDEX(products!$A$1:$G$49, MATCH($D94,products!$A$1:$A$49,0),MATCH( orders!J$1,products!$A$1:$G$1,0))</f>
        <v>L</v>
      </c>
      <c r="K94" s="4">
        <f>INDEX(products!$A$1:$G$49, MATCH($D94,products!$A$1:$A$49,0),MATCH( orders!K$1,products!$A$1:$G$1,0))</f>
        <v>1</v>
      </c>
      <c r="L94" s="5">
        <f>INDEX(products!$A$1:$G$49, MATCH($D94,products!$A$1:$A$49,0),MATCH( 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 MATCH($D95,products!$A$1:$A$49,0),MATCH( orders!I$1,products!$A$1:$G$1,0))</f>
        <v>Exc</v>
      </c>
      <c r="J95" t="str">
        <f>INDEX(products!$A$1:$G$49, MATCH($D95,products!$A$1:$A$49,0),MATCH( orders!J$1,products!$A$1:$G$1,0))</f>
        <v>L</v>
      </c>
      <c r="K95" s="4">
        <f>INDEX(products!$A$1:$G$49, MATCH($D95,products!$A$1:$A$49,0),MATCH( orders!K$1,products!$A$1:$G$1,0))</f>
        <v>0.5</v>
      </c>
      <c r="L95" s="5">
        <f>INDEX(products!$A$1:$G$49, MATCH($D95,products!$A$1:$A$49,0),MATCH( 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 MATCH($D96,products!$A$1:$A$49,0),MATCH( orders!I$1,products!$A$1:$G$1,0))</f>
        <v>Ara</v>
      </c>
      <c r="J96" t="str">
        <f>INDEX(products!$A$1:$G$49, MATCH($D96,products!$A$1:$A$49,0),MATCH( orders!J$1,products!$A$1:$G$1,0))</f>
        <v>D</v>
      </c>
      <c r="K96" s="4">
        <f>INDEX(products!$A$1:$G$49, MATCH($D96,products!$A$1:$A$49,0),MATCH( orders!K$1,products!$A$1:$G$1,0))</f>
        <v>0.2</v>
      </c>
      <c r="L96" s="5">
        <f>INDEX(products!$A$1:$G$49, MATCH($D96,products!$A$1:$A$49,0),MATCH( 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 MATCH($D97,products!$A$1:$A$49,0),MATCH( orders!I$1,products!$A$1:$G$1,0))</f>
        <v>Ara</v>
      </c>
      <c r="J97" t="str">
        <f>INDEX(products!$A$1:$G$49, MATCH($D97,products!$A$1:$A$49,0),MATCH( orders!J$1,products!$A$1:$G$1,0))</f>
        <v>M</v>
      </c>
      <c r="K97" s="4">
        <f>INDEX(products!$A$1:$G$49, MATCH($D97,products!$A$1:$A$49,0),MATCH( orders!K$1,products!$A$1:$G$1,0))</f>
        <v>2.5</v>
      </c>
      <c r="L97" s="5">
        <f>INDEX(products!$A$1:$G$49, MATCH($D97,products!$A$1:$A$49,0),MATCH( 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 MATCH($D98,products!$A$1:$A$49,0),MATCH( orders!I$1,products!$A$1:$G$1,0))</f>
        <v>Ara</v>
      </c>
      <c r="J98" t="str">
        <f>INDEX(products!$A$1:$G$49, MATCH($D98,products!$A$1:$A$49,0),MATCH( orders!J$1,products!$A$1:$G$1,0))</f>
        <v>D</v>
      </c>
      <c r="K98" s="4">
        <f>INDEX(products!$A$1:$G$49, MATCH($D98,products!$A$1:$A$49,0),MATCH( orders!K$1,products!$A$1:$G$1,0))</f>
        <v>0.2</v>
      </c>
      <c r="L98" s="5">
        <f>INDEX(products!$A$1:$G$49, MATCH($D98,products!$A$1:$A$49,0),MATCH( 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 MATCH($D99,products!$A$1:$A$49,0),MATCH( orders!I$1,products!$A$1:$G$1,0))</f>
        <v>Ara</v>
      </c>
      <c r="J99" t="str">
        <f>INDEX(products!$A$1:$G$49, MATCH($D99,products!$A$1:$A$49,0),MATCH( orders!J$1,products!$A$1:$G$1,0))</f>
        <v>M</v>
      </c>
      <c r="K99" s="4">
        <f>INDEX(products!$A$1:$G$49, MATCH($D99,products!$A$1:$A$49,0),MATCH( orders!K$1,products!$A$1:$G$1,0))</f>
        <v>0.5</v>
      </c>
      <c r="L99" s="5">
        <f>INDEX(products!$A$1:$G$49, MATCH($D99,products!$A$1:$A$49,0),MATCH( 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 MATCH($D100,products!$A$1:$A$49,0),MATCH( orders!I$1,products!$A$1:$G$1,0))</f>
        <v>Ara</v>
      </c>
      <c r="J100" t="str">
        <f>INDEX(products!$A$1:$G$49, MATCH($D100,products!$A$1:$A$49,0),MATCH( orders!J$1,products!$A$1:$G$1,0))</f>
        <v>D</v>
      </c>
      <c r="K100" s="4">
        <f>INDEX(products!$A$1:$G$49, MATCH($D100,products!$A$1:$A$49,0),MATCH( orders!K$1,products!$A$1:$G$1,0))</f>
        <v>0.2</v>
      </c>
      <c r="L100" s="5">
        <f>INDEX(products!$A$1:$G$49, MATCH($D100,products!$A$1:$A$49,0),MATCH( 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 MATCH($D101,products!$A$1:$A$49,0),MATCH( orders!I$1,products!$A$1:$G$1,0))</f>
        <v>Lib</v>
      </c>
      <c r="J101" t="str">
        <f>INDEX(products!$A$1:$G$49, MATCH($D101,products!$A$1:$A$49,0),MATCH( orders!J$1,products!$A$1:$G$1,0))</f>
        <v>M</v>
      </c>
      <c r="K101" s="4">
        <f>INDEX(products!$A$1:$G$49, MATCH($D101,products!$A$1:$A$49,0),MATCH( orders!K$1,products!$A$1:$G$1,0))</f>
        <v>0.2</v>
      </c>
      <c r="L101" s="5">
        <f>INDEX(products!$A$1:$G$49, MATCH($D101,products!$A$1:$A$49,0),MATCH( 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 MATCH($D102,products!$A$1:$A$49,0),MATCH( orders!I$1,products!$A$1:$G$1,0))</f>
        <v>Ara</v>
      </c>
      <c r="J102" t="str">
        <f>INDEX(products!$A$1:$G$49, MATCH($D102,products!$A$1:$A$49,0),MATCH( orders!J$1,products!$A$1:$G$1,0))</f>
        <v>L</v>
      </c>
      <c r="K102" s="4">
        <f>INDEX(products!$A$1:$G$49, MATCH($D102,products!$A$1:$A$49,0),MATCH( orders!K$1,products!$A$1:$G$1,0))</f>
        <v>0.2</v>
      </c>
      <c r="L102" s="5">
        <f>INDEX(products!$A$1:$G$49, MATCH($D102,products!$A$1:$A$49,0),MATCH( 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 MATCH($D103,products!$A$1:$A$49,0),MATCH( orders!I$1,products!$A$1:$G$1,0))</f>
        <v>Lib</v>
      </c>
      <c r="J103" t="str">
        <f>INDEX(products!$A$1:$G$49, MATCH($D103,products!$A$1:$A$49,0),MATCH( orders!J$1,products!$A$1:$G$1,0))</f>
        <v>D</v>
      </c>
      <c r="K103" s="4">
        <f>INDEX(products!$A$1:$G$49, MATCH($D103,products!$A$1:$A$49,0),MATCH( orders!K$1,products!$A$1:$G$1,0))</f>
        <v>2.5</v>
      </c>
      <c r="L103" s="5">
        <f>INDEX(products!$A$1:$G$49, MATCH($D103,products!$A$1:$A$49,0),MATCH( 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 MATCH($D104,products!$A$1:$A$49,0),MATCH( orders!I$1,products!$A$1:$G$1,0))</f>
        <v>Lib</v>
      </c>
      <c r="J104" t="str">
        <f>INDEX(products!$A$1:$G$49, MATCH($D104,products!$A$1:$A$49,0),MATCH( orders!J$1,products!$A$1:$G$1,0))</f>
        <v>D</v>
      </c>
      <c r="K104" s="4">
        <f>INDEX(products!$A$1:$G$49, MATCH($D104,products!$A$1:$A$49,0),MATCH( orders!K$1,products!$A$1:$G$1,0))</f>
        <v>1</v>
      </c>
      <c r="L104" s="5">
        <f>INDEX(products!$A$1:$G$49, MATCH($D104,products!$A$1:$A$49,0),MATCH( 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 MATCH($D105,products!$A$1:$A$49,0),MATCH( orders!I$1,products!$A$1:$G$1,0))</f>
        <v>Rob</v>
      </c>
      <c r="J105" t="str">
        <f>INDEX(products!$A$1:$G$49, MATCH($D105,products!$A$1:$A$49,0),MATCH( orders!J$1,products!$A$1:$G$1,0))</f>
        <v>M</v>
      </c>
      <c r="K105" s="4">
        <f>INDEX(products!$A$1:$G$49, MATCH($D105,products!$A$1:$A$49,0),MATCH( orders!K$1,products!$A$1:$G$1,0))</f>
        <v>0.2</v>
      </c>
      <c r="L105" s="5">
        <f>INDEX(products!$A$1:$G$49, MATCH($D105,products!$A$1:$A$49,0),MATCH( 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 MATCH($D106,products!$A$1:$A$49,0),MATCH( orders!I$1,products!$A$1:$G$1,0))</f>
        <v>Lib</v>
      </c>
      <c r="J106" t="str">
        <f>INDEX(products!$A$1:$G$49, MATCH($D106,products!$A$1:$A$49,0),MATCH( orders!J$1,products!$A$1:$G$1,0))</f>
        <v>M</v>
      </c>
      <c r="K106" s="4">
        <f>INDEX(products!$A$1:$G$49, MATCH($D106,products!$A$1:$A$49,0),MATCH( orders!K$1,products!$A$1:$G$1,0))</f>
        <v>1</v>
      </c>
      <c r="L106" s="5">
        <f>INDEX(products!$A$1:$G$49, MATCH($D106,products!$A$1:$A$49,0),MATCH( 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 MATCH($D107,products!$A$1:$A$49,0),MATCH( orders!I$1,products!$A$1:$G$1,0))</f>
        <v>Ara</v>
      </c>
      <c r="J107" t="str">
        <f>INDEX(products!$A$1:$G$49, MATCH($D107,products!$A$1:$A$49,0),MATCH( orders!J$1,products!$A$1:$G$1,0))</f>
        <v>M</v>
      </c>
      <c r="K107" s="4">
        <f>INDEX(products!$A$1:$G$49, MATCH($D107,products!$A$1:$A$49,0),MATCH( orders!K$1,products!$A$1:$G$1,0))</f>
        <v>0.5</v>
      </c>
      <c r="L107" s="5">
        <f>INDEX(products!$A$1:$G$49, MATCH($D107,products!$A$1:$A$49,0),MATCH( 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 MATCH($D108,products!$A$1:$A$49,0),MATCH( orders!I$1,products!$A$1:$G$1,0))</f>
        <v>Exc</v>
      </c>
      <c r="J108" t="str">
        <f>INDEX(products!$A$1:$G$49, MATCH($D108,products!$A$1:$A$49,0),MATCH( orders!J$1,products!$A$1:$G$1,0))</f>
        <v>D</v>
      </c>
      <c r="K108" s="4">
        <f>INDEX(products!$A$1:$G$49, MATCH($D108,products!$A$1:$A$49,0),MATCH( orders!K$1,products!$A$1:$G$1,0))</f>
        <v>1</v>
      </c>
      <c r="L108" s="5">
        <f>INDEX(products!$A$1:$G$49, MATCH($D108,products!$A$1:$A$49,0),MATCH( 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 MATCH($D109,products!$A$1:$A$49,0),MATCH( orders!I$1,products!$A$1:$G$1,0))</f>
        <v>Rob</v>
      </c>
      <c r="J109" t="str">
        <f>INDEX(products!$A$1:$G$49, MATCH($D109,products!$A$1:$A$49,0),MATCH( orders!J$1,products!$A$1:$G$1,0))</f>
        <v>M</v>
      </c>
      <c r="K109" s="4">
        <f>INDEX(products!$A$1:$G$49, MATCH($D109,products!$A$1:$A$49,0),MATCH( orders!K$1,products!$A$1:$G$1,0))</f>
        <v>0.5</v>
      </c>
      <c r="L109" s="5">
        <f>INDEX(products!$A$1:$G$49, MATCH($D109,products!$A$1:$A$49,0),MATCH( 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 MATCH($D110,products!$A$1:$A$49,0),MATCH( orders!I$1,products!$A$1:$G$1,0))</f>
        <v>Ara</v>
      </c>
      <c r="J110" t="str">
        <f>INDEX(products!$A$1:$G$49, MATCH($D110,products!$A$1:$A$49,0),MATCH( orders!J$1,products!$A$1:$G$1,0))</f>
        <v>M</v>
      </c>
      <c r="K110" s="4">
        <f>INDEX(products!$A$1:$G$49, MATCH($D110,products!$A$1:$A$49,0),MATCH( orders!K$1,products!$A$1:$G$1,0))</f>
        <v>0.5</v>
      </c>
      <c r="L110" s="5">
        <f>INDEX(products!$A$1:$G$49, MATCH($D110,products!$A$1:$A$49,0),MATCH( 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 MATCH($D111,products!$A$1:$A$49,0),MATCH( orders!I$1,products!$A$1:$G$1,0))</f>
        <v>Lib</v>
      </c>
      <c r="J111" t="str">
        <f>INDEX(products!$A$1:$G$49, MATCH($D111,products!$A$1:$A$49,0),MATCH( orders!J$1,products!$A$1:$G$1,0))</f>
        <v>D</v>
      </c>
      <c r="K111" s="4">
        <f>INDEX(products!$A$1:$G$49, MATCH($D111,products!$A$1:$A$49,0),MATCH( orders!K$1,products!$A$1:$G$1,0))</f>
        <v>0.5</v>
      </c>
      <c r="L111" s="5">
        <f>INDEX(products!$A$1:$G$49, MATCH($D111,products!$A$1:$A$49,0),MATCH( 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 MATCH($D112,products!$A$1:$A$49,0),MATCH( orders!I$1,products!$A$1:$G$1,0))</f>
        <v>Exc</v>
      </c>
      <c r="J112" t="str">
        <f>INDEX(products!$A$1:$G$49, MATCH($D112,products!$A$1:$A$49,0),MATCH( orders!J$1,products!$A$1:$G$1,0))</f>
        <v>L</v>
      </c>
      <c r="K112" s="4">
        <f>INDEX(products!$A$1:$G$49, MATCH($D112,products!$A$1:$A$49,0),MATCH( orders!K$1,products!$A$1:$G$1,0))</f>
        <v>0.2</v>
      </c>
      <c r="L112" s="5">
        <f>INDEX(products!$A$1:$G$49, MATCH($D112,products!$A$1:$A$49,0),MATCH( 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 MATCH($D113,products!$A$1:$A$49,0),MATCH( orders!I$1,products!$A$1:$G$1,0))</f>
        <v>Rob</v>
      </c>
      <c r="J113" t="str">
        <f>INDEX(products!$A$1:$G$49, MATCH($D113,products!$A$1:$A$49,0),MATCH( orders!J$1,products!$A$1:$G$1,0))</f>
        <v>D</v>
      </c>
      <c r="K113" s="4">
        <f>INDEX(products!$A$1:$G$49, MATCH($D113,products!$A$1:$A$49,0),MATCH( orders!K$1,products!$A$1:$G$1,0))</f>
        <v>0.5</v>
      </c>
      <c r="L113" s="5">
        <f>INDEX(products!$A$1:$G$49, MATCH($D113,products!$A$1:$A$49,0),MATCH( 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 MATCH($D114,products!$A$1:$A$49,0),MATCH( orders!I$1,products!$A$1:$G$1,0))</f>
        <v>Ara</v>
      </c>
      <c r="J114" t="str">
        <f>INDEX(products!$A$1:$G$49, MATCH($D114,products!$A$1:$A$49,0),MATCH( orders!J$1,products!$A$1:$G$1,0))</f>
        <v>M</v>
      </c>
      <c r="K114" s="4">
        <f>INDEX(products!$A$1:$G$49, MATCH($D114,products!$A$1:$A$49,0),MATCH( orders!K$1,products!$A$1:$G$1,0))</f>
        <v>1</v>
      </c>
      <c r="L114" s="5">
        <f>INDEX(products!$A$1:$G$49, MATCH($D114,products!$A$1:$A$49,0),MATCH( 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 MATCH($D115,products!$A$1:$A$49,0),MATCH( orders!I$1,products!$A$1:$G$1,0))</f>
        <v>Lib</v>
      </c>
      <c r="J115" t="str">
        <f>INDEX(products!$A$1:$G$49, MATCH($D115,products!$A$1:$A$49,0),MATCH( orders!J$1,products!$A$1:$G$1,0))</f>
        <v>M</v>
      </c>
      <c r="K115" s="4">
        <f>INDEX(products!$A$1:$G$49, MATCH($D115,products!$A$1:$A$49,0),MATCH( orders!K$1,products!$A$1:$G$1,0))</f>
        <v>1</v>
      </c>
      <c r="L115" s="5">
        <f>INDEX(products!$A$1:$G$49, MATCH($D115,products!$A$1:$A$49,0),MATCH( 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 MATCH($D116,products!$A$1:$A$49,0),MATCH( orders!I$1,products!$A$1:$G$1,0))</f>
        <v>Rob</v>
      </c>
      <c r="J116" t="str">
        <f>INDEX(products!$A$1:$G$49, MATCH($D116,products!$A$1:$A$49,0),MATCH( orders!J$1,products!$A$1:$G$1,0))</f>
        <v>L</v>
      </c>
      <c r="K116" s="4">
        <f>INDEX(products!$A$1:$G$49, MATCH($D116,products!$A$1:$A$49,0),MATCH( orders!K$1,products!$A$1:$G$1,0))</f>
        <v>0.2</v>
      </c>
      <c r="L116" s="5">
        <f>INDEX(products!$A$1:$G$49, MATCH($D116,products!$A$1:$A$49,0),MATCH( 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 MATCH($D117,products!$A$1:$A$49,0),MATCH( orders!I$1,products!$A$1:$G$1,0))</f>
        <v>Lib</v>
      </c>
      <c r="J117" t="str">
        <f>INDEX(products!$A$1:$G$49, MATCH($D117,products!$A$1:$A$49,0),MATCH( orders!J$1,products!$A$1:$G$1,0))</f>
        <v>L</v>
      </c>
      <c r="K117" s="4">
        <f>INDEX(products!$A$1:$G$49, MATCH($D117,products!$A$1:$A$49,0),MATCH( orders!K$1,products!$A$1:$G$1,0))</f>
        <v>1</v>
      </c>
      <c r="L117" s="5">
        <f>INDEX(products!$A$1:$G$49, MATCH($D117,products!$A$1:$A$49,0),MATCH( 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 MATCH($D118,products!$A$1:$A$49,0),MATCH( orders!I$1,products!$A$1:$G$1,0))</f>
        <v>Lib</v>
      </c>
      <c r="J118" t="str">
        <f>INDEX(products!$A$1:$G$49, MATCH($D118,products!$A$1:$A$49,0),MATCH( orders!J$1,products!$A$1:$G$1,0))</f>
        <v>L</v>
      </c>
      <c r="K118" s="4">
        <f>INDEX(products!$A$1:$G$49, MATCH($D118,products!$A$1:$A$49,0),MATCH( orders!K$1,products!$A$1:$G$1,0))</f>
        <v>0.2</v>
      </c>
      <c r="L118" s="5">
        <f>INDEX(products!$A$1:$G$49, MATCH($D118,products!$A$1:$A$49,0),MATCH( 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 MATCH($D119,products!$A$1:$A$49,0),MATCH( orders!I$1,products!$A$1:$G$1,0))</f>
        <v>Lib</v>
      </c>
      <c r="J119" t="str">
        <f>INDEX(products!$A$1:$G$49, MATCH($D119,products!$A$1:$A$49,0),MATCH( orders!J$1,products!$A$1:$G$1,0))</f>
        <v>L</v>
      </c>
      <c r="K119" s="4">
        <f>INDEX(products!$A$1:$G$49, MATCH($D119,products!$A$1:$A$49,0),MATCH( orders!K$1,products!$A$1:$G$1,0))</f>
        <v>0.5</v>
      </c>
      <c r="L119" s="5">
        <f>INDEX(products!$A$1:$G$49, MATCH($D119,products!$A$1:$A$49,0),MATCH( 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 MATCH($D120,products!$A$1:$A$49,0),MATCH( orders!I$1,products!$A$1:$G$1,0))</f>
        <v>Exc</v>
      </c>
      <c r="J120" t="str">
        <f>INDEX(products!$A$1:$G$49, MATCH($D120,products!$A$1:$A$49,0),MATCH( orders!J$1,products!$A$1:$G$1,0))</f>
        <v>D</v>
      </c>
      <c r="K120" s="4">
        <f>INDEX(products!$A$1:$G$49, MATCH($D120,products!$A$1:$A$49,0),MATCH( orders!K$1,products!$A$1:$G$1,0))</f>
        <v>0.5</v>
      </c>
      <c r="L120" s="5">
        <f>INDEX(products!$A$1:$G$49, MATCH($D120,products!$A$1:$A$49,0),MATCH( 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 MATCH($D121,products!$A$1:$A$49,0),MATCH( orders!I$1,products!$A$1:$G$1,0))</f>
        <v>Exc</v>
      </c>
      <c r="J121" t="str">
        <f>INDEX(products!$A$1:$G$49, MATCH($D121,products!$A$1:$A$49,0),MATCH( orders!J$1,products!$A$1:$G$1,0))</f>
        <v>M</v>
      </c>
      <c r="K121" s="4">
        <f>INDEX(products!$A$1:$G$49, MATCH($D121,products!$A$1:$A$49,0),MATCH( orders!K$1,products!$A$1:$G$1,0))</f>
        <v>0.2</v>
      </c>
      <c r="L121" s="5">
        <f>INDEX(products!$A$1:$G$49, MATCH($D121,products!$A$1:$A$49,0),MATCH( 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 MATCH($D122,products!$A$1:$A$49,0),MATCH( orders!I$1,products!$A$1:$G$1,0))</f>
        <v>Ara</v>
      </c>
      <c r="J122" t="str">
        <f>INDEX(products!$A$1:$G$49, MATCH($D122,products!$A$1:$A$49,0),MATCH( orders!J$1,products!$A$1:$G$1,0))</f>
        <v>L</v>
      </c>
      <c r="K122" s="4">
        <f>INDEX(products!$A$1:$G$49, MATCH($D122,products!$A$1:$A$49,0),MATCH( orders!K$1,products!$A$1:$G$1,0))</f>
        <v>0.2</v>
      </c>
      <c r="L122" s="5">
        <f>INDEX(products!$A$1:$G$49, MATCH($D122,products!$A$1:$A$49,0),MATCH( 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 MATCH($D123,products!$A$1:$A$49,0),MATCH( orders!I$1,products!$A$1:$G$1,0))</f>
        <v>Exc</v>
      </c>
      <c r="J123" t="str">
        <f>INDEX(products!$A$1:$G$49, MATCH($D123,products!$A$1:$A$49,0),MATCH( orders!J$1,products!$A$1:$G$1,0))</f>
        <v>M</v>
      </c>
      <c r="K123" s="4">
        <f>INDEX(products!$A$1:$G$49, MATCH($D123,products!$A$1:$A$49,0),MATCH( orders!K$1,products!$A$1:$G$1,0))</f>
        <v>1</v>
      </c>
      <c r="L123" s="5">
        <f>INDEX(products!$A$1:$G$49, MATCH($D123,products!$A$1:$A$49,0),MATCH( 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 MATCH($D124,products!$A$1:$A$49,0),MATCH( orders!I$1,products!$A$1:$G$1,0))</f>
        <v>Ara</v>
      </c>
      <c r="J124" t="str">
        <f>INDEX(products!$A$1:$G$49, MATCH($D124,products!$A$1:$A$49,0),MATCH( orders!J$1,products!$A$1:$G$1,0))</f>
        <v>D</v>
      </c>
      <c r="K124" s="4">
        <f>INDEX(products!$A$1:$G$49, MATCH($D124,products!$A$1:$A$49,0),MATCH( orders!K$1,products!$A$1:$G$1,0))</f>
        <v>0.5</v>
      </c>
      <c r="L124" s="5">
        <f>INDEX(products!$A$1:$G$49, MATCH($D124,products!$A$1:$A$49,0),MATCH( 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 MATCH($D125,products!$A$1:$A$49,0),MATCH( orders!I$1,products!$A$1:$G$1,0))</f>
        <v>Lib</v>
      </c>
      <c r="J125" t="str">
        <f>INDEX(products!$A$1:$G$49, MATCH($D125,products!$A$1:$A$49,0),MATCH( orders!J$1,products!$A$1:$G$1,0))</f>
        <v>L</v>
      </c>
      <c r="K125" s="4">
        <f>INDEX(products!$A$1:$G$49, MATCH($D125,products!$A$1:$A$49,0),MATCH( orders!K$1,products!$A$1:$G$1,0))</f>
        <v>2.5</v>
      </c>
      <c r="L125" s="5">
        <f>INDEX(products!$A$1:$G$49, MATCH($D125,products!$A$1:$A$49,0),MATCH( 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 MATCH($D126,products!$A$1:$A$49,0),MATCH( orders!I$1,products!$A$1:$G$1,0))</f>
        <v>Lib</v>
      </c>
      <c r="J126" t="str">
        <f>INDEX(products!$A$1:$G$49, MATCH($D126,products!$A$1:$A$49,0),MATCH( orders!J$1,products!$A$1:$G$1,0))</f>
        <v>M</v>
      </c>
      <c r="K126" s="4">
        <f>INDEX(products!$A$1:$G$49, MATCH($D126,products!$A$1:$A$49,0),MATCH( orders!K$1,products!$A$1:$G$1,0))</f>
        <v>0.2</v>
      </c>
      <c r="L126" s="5">
        <f>INDEX(products!$A$1:$G$49, MATCH($D126,products!$A$1:$A$49,0),MATCH( 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 MATCH($D127,products!$A$1:$A$49,0),MATCH( orders!I$1,products!$A$1:$G$1,0))</f>
        <v>Lib</v>
      </c>
      <c r="J127" t="str">
        <f>INDEX(products!$A$1:$G$49, MATCH($D127,products!$A$1:$A$49,0),MATCH( orders!J$1,products!$A$1:$G$1,0))</f>
        <v>M</v>
      </c>
      <c r="K127" s="4">
        <f>INDEX(products!$A$1:$G$49, MATCH($D127,products!$A$1:$A$49,0),MATCH( orders!K$1,products!$A$1:$G$1,0))</f>
        <v>0.5</v>
      </c>
      <c r="L127" s="5">
        <f>INDEX(products!$A$1:$G$49, MATCH($D127,products!$A$1:$A$49,0),MATCH( 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 MATCH($D128,products!$A$1:$A$49,0),MATCH( orders!I$1,products!$A$1:$G$1,0))</f>
        <v>Ara</v>
      </c>
      <c r="J128" t="str">
        <f>INDEX(products!$A$1:$G$49, MATCH($D128,products!$A$1:$A$49,0),MATCH( orders!J$1,products!$A$1:$G$1,0))</f>
        <v>M</v>
      </c>
      <c r="K128" s="4">
        <f>INDEX(products!$A$1:$G$49, MATCH($D128,products!$A$1:$A$49,0),MATCH( orders!K$1,products!$A$1:$G$1,0))</f>
        <v>1</v>
      </c>
      <c r="L128" s="5">
        <f>INDEX(products!$A$1:$G$49, MATCH($D128,products!$A$1:$A$49,0),MATCH( 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 MATCH($D129,products!$A$1:$A$49,0),MATCH( orders!I$1,products!$A$1:$G$1,0))</f>
        <v>Lib</v>
      </c>
      <c r="J129" t="str">
        <f>INDEX(products!$A$1:$G$49, MATCH($D129,products!$A$1:$A$49,0),MATCH( orders!J$1,products!$A$1:$G$1,0))</f>
        <v>D</v>
      </c>
      <c r="K129" s="4">
        <f>INDEX(products!$A$1:$G$49, MATCH($D129,products!$A$1:$A$49,0),MATCH( orders!K$1,products!$A$1:$G$1,0))</f>
        <v>1</v>
      </c>
      <c r="L129" s="5">
        <f>INDEX(products!$A$1:$G$49, MATCH($D129,products!$A$1:$A$49,0),MATCH( 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 MATCH($D130,products!$A$1:$A$49,0),MATCH( orders!I$1,products!$A$1:$G$1,0))</f>
        <v>Ara</v>
      </c>
      <c r="J130" t="str">
        <f>INDEX(products!$A$1:$G$49, MATCH($D130,products!$A$1:$A$49,0),MATCH( orders!J$1,products!$A$1:$G$1,0))</f>
        <v>M</v>
      </c>
      <c r="K130" s="4">
        <f>INDEX(products!$A$1:$G$49, MATCH($D130,products!$A$1:$A$49,0),MATCH( orders!K$1,products!$A$1:$G$1,0))</f>
        <v>0.5</v>
      </c>
      <c r="L130" s="5">
        <f>INDEX(products!$A$1:$G$49, MATCH($D130,products!$A$1:$A$49,0),MATCH( 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 MATCH($D131,products!$A$1:$A$49,0),MATCH( orders!I$1,products!$A$1:$G$1,0))</f>
        <v>Exc</v>
      </c>
      <c r="J131" t="str">
        <f>INDEX(products!$A$1:$G$49, MATCH($D131,products!$A$1:$A$49,0),MATCH( orders!J$1,products!$A$1:$G$1,0))</f>
        <v>D</v>
      </c>
      <c r="K131" s="4">
        <f>INDEX(products!$A$1:$G$49, MATCH($D131,products!$A$1:$A$49,0),MATCH( orders!K$1,products!$A$1:$G$1,0))</f>
        <v>1</v>
      </c>
      <c r="L131" s="5">
        <f>INDEX(products!$A$1:$G$49, MATCH($D131,products!$A$1:$A$49,0),MATCH( orders!L$1,products!$A$1:$G$1,0))</f>
        <v>12.15</v>
      </c>
      <c r="M131" s="5">
        <f t="shared" ref="M131:M194" si="6">L131*E131</f>
        <v>12.15</v>
      </c>
      <c r="N131" t="str">
        <f t="shared" ref="N131:N194" si="7">IF(I131="Rob","Robusta",IF(I131="Exc","Excelsa",IF(I131="Ara","Arabica",IF(I131="Lib","Liberica",""))))</f>
        <v>Excelsa</v>
      </c>
      <c r="O131" t="str">
        <f t="shared" si="5"/>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 MATCH($D132,products!$A$1:$A$49,0),MATCH( orders!I$1,products!$A$1:$G$1,0))</f>
        <v>Ara</v>
      </c>
      <c r="J132" t="str">
        <f>INDEX(products!$A$1:$G$49, MATCH($D132,products!$A$1:$A$49,0),MATCH( orders!J$1,products!$A$1:$G$1,0))</f>
        <v>L</v>
      </c>
      <c r="K132" s="4">
        <f>INDEX(products!$A$1:$G$49, MATCH($D132,products!$A$1:$A$49,0),MATCH( orders!K$1,products!$A$1:$G$1,0))</f>
        <v>2.5</v>
      </c>
      <c r="L132" s="5">
        <f>INDEX(products!$A$1:$G$49, MATCH($D132,products!$A$1:$A$49,0),MATCH( orders!L$1,products!$A$1:$G$1,0))</f>
        <v>29.784999999999997</v>
      </c>
      <c r="M132" s="5">
        <f t="shared" si="6"/>
        <v>148.92499999999998</v>
      </c>
      <c r="N132" t="str">
        <f t="shared" si="7"/>
        <v>Arabica</v>
      </c>
      <c r="O132" t="str">
        <f t="shared" ref="O132:O195" si="8">IF(J132="M","Medium",IF(J132="L","Light",IF(J132="D","Dark","")))</f>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 MATCH($D133,products!$A$1:$A$49,0),MATCH( orders!I$1,products!$A$1:$G$1,0))</f>
        <v>Exc</v>
      </c>
      <c r="J133" t="str">
        <f>INDEX(products!$A$1:$G$49, MATCH($D133,products!$A$1:$A$49,0),MATCH( orders!J$1,products!$A$1:$G$1,0))</f>
        <v>D</v>
      </c>
      <c r="K133" s="4">
        <f>INDEX(products!$A$1:$G$49, MATCH($D133,products!$A$1:$A$49,0),MATCH( orders!K$1,products!$A$1:$G$1,0))</f>
        <v>0.5</v>
      </c>
      <c r="L133" s="5">
        <f>INDEX(products!$A$1:$G$49, MATCH($D133,products!$A$1:$A$49,0),MATCH( 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 MATCH($D134,products!$A$1:$A$49,0),MATCH( orders!I$1,products!$A$1:$G$1,0))</f>
        <v>Ara</v>
      </c>
      <c r="J134" t="str">
        <f>INDEX(products!$A$1:$G$49, MATCH($D134,products!$A$1:$A$49,0),MATCH( orders!J$1,products!$A$1:$G$1,0))</f>
        <v>L</v>
      </c>
      <c r="K134" s="4">
        <f>INDEX(products!$A$1:$G$49, MATCH($D134,products!$A$1:$A$49,0),MATCH( orders!K$1,products!$A$1:$G$1,0))</f>
        <v>2.5</v>
      </c>
      <c r="L134" s="5">
        <f>INDEX(products!$A$1:$G$49, MATCH($D134,products!$A$1:$A$49,0),MATCH( 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 MATCH($D135,products!$A$1:$A$49,0),MATCH( orders!I$1,products!$A$1:$G$1,0))</f>
        <v>Lib</v>
      </c>
      <c r="J135" t="str">
        <f>INDEX(products!$A$1:$G$49, MATCH($D135,products!$A$1:$A$49,0),MATCH( orders!J$1,products!$A$1:$G$1,0))</f>
        <v>D</v>
      </c>
      <c r="K135" s="4">
        <f>INDEX(products!$A$1:$G$49, MATCH($D135,products!$A$1:$A$49,0),MATCH( orders!K$1,products!$A$1:$G$1,0))</f>
        <v>1</v>
      </c>
      <c r="L135" s="5">
        <f>INDEX(products!$A$1:$G$49, MATCH($D135,products!$A$1:$A$49,0),MATCH( 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 MATCH($D136,products!$A$1:$A$49,0),MATCH( orders!I$1,products!$A$1:$G$1,0))</f>
        <v>Exc</v>
      </c>
      <c r="J136" t="str">
        <f>INDEX(products!$A$1:$G$49, MATCH($D136,products!$A$1:$A$49,0),MATCH( orders!J$1,products!$A$1:$G$1,0))</f>
        <v>M</v>
      </c>
      <c r="K136" s="4">
        <f>INDEX(products!$A$1:$G$49, MATCH($D136,products!$A$1:$A$49,0),MATCH( orders!K$1,products!$A$1:$G$1,0))</f>
        <v>2.5</v>
      </c>
      <c r="L136" s="5">
        <f>INDEX(products!$A$1:$G$49, MATCH($D136,products!$A$1:$A$49,0),MATCH( 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 MATCH($D137,products!$A$1:$A$49,0),MATCH( orders!I$1,products!$A$1:$G$1,0))</f>
        <v>Ara</v>
      </c>
      <c r="J137" t="str">
        <f>INDEX(products!$A$1:$G$49, MATCH($D137,products!$A$1:$A$49,0),MATCH( orders!J$1,products!$A$1:$G$1,0))</f>
        <v>L</v>
      </c>
      <c r="K137" s="4">
        <f>INDEX(products!$A$1:$G$49, MATCH($D137,products!$A$1:$A$49,0),MATCH( orders!K$1,products!$A$1:$G$1,0))</f>
        <v>0.5</v>
      </c>
      <c r="L137" s="5">
        <f>INDEX(products!$A$1:$G$49, MATCH($D137,products!$A$1:$A$49,0),MATCH( 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 MATCH($D138,products!$A$1:$A$49,0),MATCH( orders!I$1,products!$A$1:$G$1,0))</f>
        <v>Ara</v>
      </c>
      <c r="J138" t="str">
        <f>INDEX(products!$A$1:$G$49, MATCH($D138,products!$A$1:$A$49,0),MATCH( orders!J$1,products!$A$1:$G$1,0))</f>
        <v>D</v>
      </c>
      <c r="K138" s="4">
        <f>INDEX(products!$A$1:$G$49, MATCH($D138,products!$A$1:$A$49,0),MATCH( orders!K$1,products!$A$1:$G$1,0))</f>
        <v>0.2</v>
      </c>
      <c r="L138" s="5">
        <f>INDEX(products!$A$1:$G$49, MATCH($D138,products!$A$1:$A$49,0),MATCH( 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 MATCH($D139,products!$A$1:$A$49,0),MATCH( orders!I$1,products!$A$1:$G$1,0))</f>
        <v>Exc</v>
      </c>
      <c r="J139" t="str">
        <f>INDEX(products!$A$1:$G$49, MATCH($D139,products!$A$1:$A$49,0),MATCH( orders!J$1,products!$A$1:$G$1,0))</f>
        <v>L</v>
      </c>
      <c r="K139" s="4">
        <f>INDEX(products!$A$1:$G$49, MATCH($D139,products!$A$1:$A$49,0),MATCH( orders!K$1,products!$A$1:$G$1,0))</f>
        <v>2.5</v>
      </c>
      <c r="L139" s="5">
        <f>INDEX(products!$A$1:$G$49, MATCH($D139,products!$A$1:$A$49,0),MATCH( 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 MATCH($D140,products!$A$1:$A$49,0),MATCH( orders!I$1,products!$A$1:$G$1,0))</f>
        <v>Exc</v>
      </c>
      <c r="J140" t="str">
        <f>INDEX(products!$A$1:$G$49, MATCH($D140,products!$A$1:$A$49,0),MATCH( orders!J$1,products!$A$1:$G$1,0))</f>
        <v>D</v>
      </c>
      <c r="K140" s="4">
        <f>INDEX(products!$A$1:$G$49, MATCH($D140,products!$A$1:$A$49,0),MATCH( orders!K$1,products!$A$1:$G$1,0))</f>
        <v>1</v>
      </c>
      <c r="L140" s="5">
        <f>INDEX(products!$A$1:$G$49, MATCH($D140,products!$A$1:$A$49,0),MATCH( 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 MATCH($D141,products!$A$1:$A$49,0),MATCH( orders!I$1,products!$A$1:$G$1,0))</f>
        <v>Lib</v>
      </c>
      <c r="J141" t="str">
        <f>INDEX(products!$A$1:$G$49, MATCH($D141,products!$A$1:$A$49,0),MATCH( orders!J$1,products!$A$1:$G$1,0))</f>
        <v>D</v>
      </c>
      <c r="K141" s="4">
        <f>INDEX(products!$A$1:$G$49, MATCH($D141,products!$A$1:$A$49,0),MATCH( orders!K$1,products!$A$1:$G$1,0))</f>
        <v>1</v>
      </c>
      <c r="L141" s="5">
        <f>INDEX(products!$A$1:$G$49, MATCH($D141,products!$A$1:$A$49,0),MATCH( 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 MATCH($D142,products!$A$1:$A$49,0),MATCH( orders!I$1,products!$A$1:$G$1,0))</f>
        <v>Lib</v>
      </c>
      <c r="J142" t="str">
        <f>INDEX(products!$A$1:$G$49, MATCH($D142,products!$A$1:$A$49,0),MATCH( orders!J$1,products!$A$1:$G$1,0))</f>
        <v>D</v>
      </c>
      <c r="K142" s="4">
        <f>INDEX(products!$A$1:$G$49, MATCH($D142,products!$A$1:$A$49,0),MATCH( orders!K$1,products!$A$1:$G$1,0))</f>
        <v>2.5</v>
      </c>
      <c r="L142" s="5">
        <f>INDEX(products!$A$1:$G$49, MATCH($D142,products!$A$1:$A$49,0),MATCH( 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 MATCH($D143,products!$A$1:$A$49,0),MATCH( orders!I$1,products!$A$1:$G$1,0))</f>
        <v>Ara</v>
      </c>
      <c r="J143" t="str">
        <f>INDEX(products!$A$1:$G$49, MATCH($D143,products!$A$1:$A$49,0),MATCH( orders!J$1,products!$A$1:$G$1,0))</f>
        <v>L</v>
      </c>
      <c r="K143" s="4">
        <f>INDEX(products!$A$1:$G$49, MATCH($D143,products!$A$1:$A$49,0),MATCH( orders!K$1,products!$A$1:$G$1,0))</f>
        <v>0.2</v>
      </c>
      <c r="L143" s="5">
        <f>INDEX(products!$A$1:$G$49, MATCH($D143,products!$A$1:$A$49,0),MATCH( 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 MATCH($D144,products!$A$1:$A$49,0),MATCH( orders!I$1,products!$A$1:$G$1,0))</f>
        <v>Exc</v>
      </c>
      <c r="J144" t="str">
        <f>INDEX(products!$A$1:$G$49, MATCH($D144,products!$A$1:$A$49,0),MATCH( orders!J$1,products!$A$1:$G$1,0))</f>
        <v>L</v>
      </c>
      <c r="K144" s="4">
        <f>INDEX(products!$A$1:$G$49, MATCH($D144,products!$A$1:$A$49,0),MATCH( orders!K$1,products!$A$1:$G$1,0))</f>
        <v>2.5</v>
      </c>
      <c r="L144" s="5">
        <f>INDEX(products!$A$1:$G$49, MATCH($D144,products!$A$1:$A$49,0),MATCH( 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 MATCH($D145,products!$A$1:$A$49,0),MATCH( orders!I$1,products!$A$1:$G$1,0))</f>
        <v>Lib</v>
      </c>
      <c r="J145" t="str">
        <f>INDEX(products!$A$1:$G$49, MATCH($D145,products!$A$1:$A$49,0),MATCH( orders!J$1,products!$A$1:$G$1,0))</f>
        <v>M</v>
      </c>
      <c r="K145" s="4">
        <f>INDEX(products!$A$1:$G$49, MATCH($D145,products!$A$1:$A$49,0),MATCH( orders!K$1,products!$A$1:$G$1,0))</f>
        <v>0.5</v>
      </c>
      <c r="L145" s="5">
        <f>INDEX(products!$A$1:$G$49, MATCH($D145,products!$A$1:$A$49,0),MATCH( 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 MATCH($D146,products!$A$1:$A$49,0),MATCH( orders!I$1,products!$A$1:$G$1,0))</f>
        <v>Exc</v>
      </c>
      <c r="J146" t="str">
        <f>INDEX(products!$A$1:$G$49, MATCH($D146,products!$A$1:$A$49,0),MATCH( orders!J$1,products!$A$1:$G$1,0))</f>
        <v>L</v>
      </c>
      <c r="K146" s="4">
        <f>INDEX(products!$A$1:$G$49, MATCH($D146,products!$A$1:$A$49,0),MATCH( orders!K$1,products!$A$1:$G$1,0))</f>
        <v>2.5</v>
      </c>
      <c r="L146" s="5">
        <f>INDEX(products!$A$1:$G$49, MATCH($D146,products!$A$1:$A$49,0),MATCH( 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 MATCH($D147,products!$A$1:$A$49,0),MATCH( orders!I$1,products!$A$1:$G$1,0))</f>
        <v>Lib</v>
      </c>
      <c r="J147" t="str">
        <f>INDEX(products!$A$1:$G$49, MATCH($D147,products!$A$1:$A$49,0),MATCH( orders!J$1,products!$A$1:$G$1,0))</f>
        <v>M</v>
      </c>
      <c r="K147" s="4">
        <f>INDEX(products!$A$1:$G$49, MATCH($D147,products!$A$1:$A$49,0),MATCH( orders!K$1,products!$A$1:$G$1,0))</f>
        <v>0.2</v>
      </c>
      <c r="L147" s="5">
        <f>INDEX(products!$A$1:$G$49, MATCH($D147,products!$A$1:$A$49,0),MATCH( 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 MATCH($D148,products!$A$1:$A$49,0),MATCH( orders!I$1,products!$A$1:$G$1,0))</f>
        <v>Lib</v>
      </c>
      <c r="J148" t="str">
        <f>INDEX(products!$A$1:$G$49, MATCH($D148,products!$A$1:$A$49,0),MATCH( orders!J$1,products!$A$1:$G$1,0))</f>
        <v>M</v>
      </c>
      <c r="K148" s="4">
        <f>INDEX(products!$A$1:$G$49, MATCH($D148,products!$A$1:$A$49,0),MATCH( orders!K$1,products!$A$1:$G$1,0))</f>
        <v>1</v>
      </c>
      <c r="L148" s="5">
        <f>INDEX(products!$A$1:$G$49, MATCH($D148,products!$A$1:$A$49,0),MATCH( 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 MATCH($D149,products!$A$1:$A$49,0),MATCH( orders!I$1,products!$A$1:$G$1,0))</f>
        <v>Exc</v>
      </c>
      <c r="J149" t="str">
        <f>INDEX(products!$A$1:$G$49, MATCH($D149,products!$A$1:$A$49,0),MATCH( orders!J$1,products!$A$1:$G$1,0))</f>
        <v>M</v>
      </c>
      <c r="K149" s="4">
        <f>INDEX(products!$A$1:$G$49, MATCH($D149,products!$A$1:$A$49,0),MATCH( orders!K$1,products!$A$1:$G$1,0))</f>
        <v>1</v>
      </c>
      <c r="L149" s="5">
        <f>INDEX(products!$A$1:$G$49, MATCH($D149,products!$A$1:$A$49,0),MATCH( 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 MATCH($D150,products!$A$1:$A$49,0),MATCH( orders!I$1,products!$A$1:$G$1,0))</f>
        <v>Exc</v>
      </c>
      <c r="J150" t="str">
        <f>INDEX(products!$A$1:$G$49, MATCH($D150,products!$A$1:$A$49,0),MATCH( orders!J$1,products!$A$1:$G$1,0))</f>
        <v>D</v>
      </c>
      <c r="K150" s="4">
        <f>INDEX(products!$A$1:$G$49, MATCH($D150,products!$A$1:$A$49,0),MATCH( orders!K$1,products!$A$1:$G$1,0))</f>
        <v>0.2</v>
      </c>
      <c r="L150" s="5">
        <f>INDEX(products!$A$1:$G$49, MATCH($D150,products!$A$1:$A$49,0),MATCH( 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 MATCH($D151,products!$A$1:$A$49,0),MATCH( orders!I$1,products!$A$1:$G$1,0))</f>
        <v>Ara</v>
      </c>
      <c r="J151" t="str">
        <f>INDEX(products!$A$1:$G$49, MATCH($D151,products!$A$1:$A$49,0),MATCH( orders!J$1,products!$A$1:$G$1,0))</f>
        <v>M</v>
      </c>
      <c r="K151" s="4">
        <f>INDEX(products!$A$1:$G$49, MATCH($D151,products!$A$1:$A$49,0),MATCH( orders!K$1,products!$A$1:$G$1,0))</f>
        <v>2.5</v>
      </c>
      <c r="L151" s="5">
        <f>INDEX(products!$A$1:$G$49, MATCH($D151,products!$A$1:$A$49,0),MATCH( 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 MATCH($D152,products!$A$1:$A$49,0),MATCH( orders!I$1,products!$A$1:$G$1,0))</f>
        <v>Lib</v>
      </c>
      <c r="J152" t="str">
        <f>INDEX(products!$A$1:$G$49, MATCH($D152,products!$A$1:$A$49,0),MATCH( orders!J$1,products!$A$1:$G$1,0))</f>
        <v>D</v>
      </c>
      <c r="K152" s="4">
        <f>INDEX(products!$A$1:$G$49, MATCH($D152,products!$A$1:$A$49,0),MATCH( orders!K$1,products!$A$1:$G$1,0))</f>
        <v>1</v>
      </c>
      <c r="L152" s="5">
        <f>INDEX(products!$A$1:$G$49, MATCH($D152,products!$A$1:$A$49,0),MATCH( 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 MATCH($D153,products!$A$1:$A$49,0),MATCH( orders!I$1,products!$A$1:$G$1,0))</f>
        <v>Ara</v>
      </c>
      <c r="J153" t="str">
        <f>INDEX(products!$A$1:$G$49, MATCH($D153,products!$A$1:$A$49,0),MATCH( orders!J$1,products!$A$1:$G$1,0))</f>
        <v>M</v>
      </c>
      <c r="K153" s="4">
        <f>INDEX(products!$A$1:$G$49, MATCH($D153,products!$A$1:$A$49,0),MATCH( orders!K$1,products!$A$1:$G$1,0))</f>
        <v>1</v>
      </c>
      <c r="L153" s="5">
        <f>INDEX(products!$A$1:$G$49, MATCH($D153,products!$A$1:$A$49,0),MATCH( 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 MATCH($D154,products!$A$1:$A$49,0),MATCH( orders!I$1,products!$A$1:$G$1,0))</f>
        <v>Rob</v>
      </c>
      <c r="J154" t="str">
        <f>INDEX(products!$A$1:$G$49, MATCH($D154,products!$A$1:$A$49,0),MATCH( orders!J$1,products!$A$1:$G$1,0))</f>
        <v>M</v>
      </c>
      <c r="K154" s="4">
        <f>INDEX(products!$A$1:$G$49, MATCH($D154,products!$A$1:$A$49,0),MATCH( orders!K$1,products!$A$1:$G$1,0))</f>
        <v>2.5</v>
      </c>
      <c r="L154" s="5">
        <f>INDEX(products!$A$1:$G$49, MATCH($D154,products!$A$1:$A$49,0),MATCH( 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 MATCH($D155,products!$A$1:$A$49,0),MATCH( orders!I$1,products!$A$1:$G$1,0))</f>
        <v>Rob</v>
      </c>
      <c r="J155" t="str">
        <f>INDEX(products!$A$1:$G$49, MATCH($D155,products!$A$1:$A$49,0),MATCH( orders!J$1,products!$A$1:$G$1,0))</f>
        <v>D</v>
      </c>
      <c r="K155" s="4">
        <f>INDEX(products!$A$1:$G$49, MATCH($D155,products!$A$1:$A$49,0),MATCH( orders!K$1,products!$A$1:$G$1,0))</f>
        <v>0.2</v>
      </c>
      <c r="L155" s="5">
        <f>INDEX(products!$A$1:$G$49, MATCH($D155,products!$A$1:$A$49,0),MATCH( 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 MATCH($D156,products!$A$1:$A$49,0),MATCH( orders!I$1,products!$A$1:$G$1,0))</f>
        <v>Ara</v>
      </c>
      <c r="J156" t="str">
        <f>INDEX(products!$A$1:$G$49, MATCH($D156,products!$A$1:$A$49,0),MATCH( orders!J$1,products!$A$1:$G$1,0))</f>
        <v>D</v>
      </c>
      <c r="K156" s="4">
        <f>INDEX(products!$A$1:$G$49, MATCH($D156,products!$A$1:$A$49,0),MATCH( orders!K$1,products!$A$1:$G$1,0))</f>
        <v>2.5</v>
      </c>
      <c r="L156" s="5">
        <f>INDEX(products!$A$1:$G$49, MATCH($D156,products!$A$1:$A$49,0),MATCH( 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 MATCH($D157,products!$A$1:$A$49,0),MATCH( orders!I$1,products!$A$1:$G$1,0))</f>
        <v>Ara</v>
      </c>
      <c r="J157" t="str">
        <f>INDEX(products!$A$1:$G$49, MATCH($D157,products!$A$1:$A$49,0),MATCH( orders!J$1,products!$A$1:$G$1,0))</f>
        <v>M</v>
      </c>
      <c r="K157" s="4">
        <f>INDEX(products!$A$1:$G$49, MATCH($D157,products!$A$1:$A$49,0),MATCH( orders!K$1,products!$A$1:$G$1,0))</f>
        <v>2.5</v>
      </c>
      <c r="L157" s="5">
        <f>INDEX(products!$A$1:$G$49, MATCH($D157,products!$A$1:$A$49,0),MATCH( 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 MATCH($D158,products!$A$1:$A$49,0),MATCH( orders!I$1,products!$A$1:$G$1,0))</f>
        <v>Ara</v>
      </c>
      <c r="J158" t="str">
        <f>INDEX(products!$A$1:$G$49, MATCH($D158,products!$A$1:$A$49,0),MATCH( orders!J$1,products!$A$1:$G$1,0))</f>
        <v>M</v>
      </c>
      <c r="K158" s="4">
        <f>INDEX(products!$A$1:$G$49, MATCH($D158,products!$A$1:$A$49,0),MATCH( orders!K$1,products!$A$1:$G$1,0))</f>
        <v>2.5</v>
      </c>
      <c r="L158" s="5">
        <f>INDEX(products!$A$1:$G$49, MATCH($D158,products!$A$1:$A$49,0),MATCH( 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 MATCH($D159,products!$A$1:$A$49,0),MATCH( orders!I$1,products!$A$1:$G$1,0))</f>
        <v>Rob</v>
      </c>
      <c r="J159" t="str">
        <f>INDEX(products!$A$1:$G$49, MATCH($D159,products!$A$1:$A$49,0),MATCH( orders!J$1,products!$A$1:$G$1,0))</f>
        <v>D</v>
      </c>
      <c r="K159" s="4">
        <f>INDEX(products!$A$1:$G$49, MATCH($D159,products!$A$1:$A$49,0),MATCH( orders!K$1,products!$A$1:$G$1,0))</f>
        <v>2.5</v>
      </c>
      <c r="L159" s="5">
        <f>INDEX(products!$A$1:$G$49, MATCH($D159,products!$A$1:$A$49,0),MATCH( 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 MATCH($D160,products!$A$1:$A$49,0),MATCH( orders!I$1,products!$A$1:$G$1,0))</f>
        <v>Rob</v>
      </c>
      <c r="J160" t="str">
        <f>INDEX(products!$A$1:$G$49, MATCH($D160,products!$A$1:$A$49,0),MATCH( orders!J$1,products!$A$1:$G$1,0))</f>
        <v>D</v>
      </c>
      <c r="K160" s="4">
        <f>INDEX(products!$A$1:$G$49, MATCH($D160,products!$A$1:$A$49,0),MATCH( orders!K$1,products!$A$1:$G$1,0))</f>
        <v>2.5</v>
      </c>
      <c r="L160" s="5">
        <f>INDEX(products!$A$1:$G$49, MATCH($D160,products!$A$1:$A$49,0),MATCH( 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 MATCH($D161,products!$A$1:$A$49,0),MATCH( orders!I$1,products!$A$1:$G$1,0))</f>
        <v>Lib</v>
      </c>
      <c r="J161" t="str">
        <f>INDEX(products!$A$1:$G$49, MATCH($D161,products!$A$1:$A$49,0),MATCH( orders!J$1,products!$A$1:$G$1,0))</f>
        <v>L</v>
      </c>
      <c r="K161" s="4">
        <f>INDEX(products!$A$1:$G$49, MATCH($D161,products!$A$1:$A$49,0),MATCH( orders!K$1,products!$A$1:$G$1,0))</f>
        <v>2.5</v>
      </c>
      <c r="L161" s="5">
        <f>INDEX(products!$A$1:$G$49, MATCH($D161,products!$A$1:$A$49,0),MATCH( 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 MATCH($D162,products!$A$1:$A$49,0),MATCH( orders!I$1,products!$A$1:$G$1,0))</f>
        <v>Exc</v>
      </c>
      <c r="J162" t="str">
        <f>INDEX(products!$A$1:$G$49, MATCH($D162,products!$A$1:$A$49,0),MATCH( orders!J$1,products!$A$1:$G$1,0))</f>
        <v>M</v>
      </c>
      <c r="K162" s="4">
        <f>INDEX(products!$A$1:$G$49, MATCH($D162,products!$A$1:$A$49,0),MATCH( orders!K$1,products!$A$1:$G$1,0))</f>
        <v>0.5</v>
      </c>
      <c r="L162" s="5">
        <f>INDEX(products!$A$1:$G$49, MATCH($D162,products!$A$1:$A$49,0),MATCH( 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 MATCH($D163,products!$A$1:$A$49,0),MATCH( orders!I$1,products!$A$1:$G$1,0))</f>
        <v>Ara</v>
      </c>
      <c r="J163" t="str">
        <f>INDEX(products!$A$1:$G$49, MATCH($D163,products!$A$1:$A$49,0),MATCH( orders!J$1,products!$A$1:$G$1,0))</f>
        <v>L</v>
      </c>
      <c r="K163" s="4">
        <f>INDEX(products!$A$1:$G$49, MATCH($D163,products!$A$1:$A$49,0),MATCH( orders!K$1,products!$A$1:$G$1,0))</f>
        <v>0.5</v>
      </c>
      <c r="L163" s="5">
        <f>INDEX(products!$A$1:$G$49, MATCH($D163,products!$A$1:$A$49,0),MATCH( 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 MATCH($D164,products!$A$1:$A$49,0),MATCH( orders!I$1,products!$A$1:$G$1,0))</f>
        <v>Exc</v>
      </c>
      <c r="J164" t="str">
        <f>INDEX(products!$A$1:$G$49, MATCH($D164,products!$A$1:$A$49,0),MATCH( orders!J$1,products!$A$1:$G$1,0))</f>
        <v>D</v>
      </c>
      <c r="K164" s="4">
        <f>INDEX(products!$A$1:$G$49, MATCH($D164,products!$A$1:$A$49,0),MATCH( orders!K$1,products!$A$1:$G$1,0))</f>
        <v>0.5</v>
      </c>
      <c r="L164" s="5">
        <f>INDEX(products!$A$1:$G$49, MATCH($D164,products!$A$1:$A$49,0),MATCH( 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 MATCH($D165,products!$A$1:$A$49,0),MATCH( orders!I$1,products!$A$1:$G$1,0))</f>
        <v>Rob</v>
      </c>
      <c r="J165" t="str">
        <f>INDEX(products!$A$1:$G$49, MATCH($D165,products!$A$1:$A$49,0),MATCH( orders!J$1,products!$A$1:$G$1,0))</f>
        <v>D</v>
      </c>
      <c r="K165" s="4">
        <f>INDEX(products!$A$1:$G$49, MATCH($D165,products!$A$1:$A$49,0),MATCH( orders!K$1,products!$A$1:$G$1,0))</f>
        <v>0.2</v>
      </c>
      <c r="L165" s="5">
        <f>INDEX(products!$A$1:$G$49, MATCH($D165,products!$A$1:$A$49,0),MATCH( 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 MATCH($D166,products!$A$1:$A$49,0),MATCH( orders!I$1,products!$A$1:$G$1,0))</f>
        <v>Exc</v>
      </c>
      <c r="J166" t="str">
        <f>INDEX(products!$A$1:$G$49, MATCH($D166,products!$A$1:$A$49,0),MATCH( orders!J$1,products!$A$1:$G$1,0))</f>
        <v>D</v>
      </c>
      <c r="K166" s="4">
        <f>INDEX(products!$A$1:$G$49, MATCH($D166,products!$A$1:$A$49,0),MATCH( orders!K$1,products!$A$1:$G$1,0))</f>
        <v>0.5</v>
      </c>
      <c r="L166" s="5">
        <f>INDEX(products!$A$1:$G$49, MATCH($D166,products!$A$1:$A$49,0),MATCH( 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 MATCH($D167,products!$A$1:$A$49,0),MATCH( orders!I$1,products!$A$1:$G$1,0))</f>
        <v>Rob</v>
      </c>
      <c r="J167" t="str">
        <f>INDEX(products!$A$1:$G$49, MATCH($D167,products!$A$1:$A$49,0),MATCH( orders!J$1,products!$A$1:$G$1,0))</f>
        <v>D</v>
      </c>
      <c r="K167" s="4">
        <f>INDEX(products!$A$1:$G$49, MATCH($D167,products!$A$1:$A$49,0),MATCH( orders!K$1,products!$A$1:$G$1,0))</f>
        <v>1</v>
      </c>
      <c r="L167" s="5">
        <f>INDEX(products!$A$1:$G$49, MATCH($D167,products!$A$1:$A$49,0),MATCH( 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 MATCH($D168,products!$A$1:$A$49,0),MATCH( orders!I$1,products!$A$1:$G$1,0))</f>
        <v>Rob</v>
      </c>
      <c r="J168" t="str">
        <f>INDEX(products!$A$1:$G$49, MATCH($D168,products!$A$1:$A$49,0),MATCH( orders!J$1,products!$A$1:$G$1,0))</f>
        <v>D</v>
      </c>
      <c r="K168" s="4">
        <f>INDEX(products!$A$1:$G$49, MATCH($D168,products!$A$1:$A$49,0),MATCH( orders!K$1,products!$A$1:$G$1,0))</f>
        <v>0.5</v>
      </c>
      <c r="L168" s="5">
        <f>INDEX(products!$A$1:$G$49, MATCH($D168,products!$A$1:$A$49,0),MATCH( 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 MATCH($D169,products!$A$1:$A$49,0),MATCH( orders!I$1,products!$A$1:$G$1,0))</f>
        <v>Exc</v>
      </c>
      <c r="J169" t="str">
        <f>INDEX(products!$A$1:$G$49, MATCH($D169,products!$A$1:$A$49,0),MATCH( orders!J$1,products!$A$1:$G$1,0))</f>
        <v>M</v>
      </c>
      <c r="K169" s="4">
        <f>INDEX(products!$A$1:$G$49, MATCH($D169,products!$A$1:$A$49,0),MATCH( orders!K$1,products!$A$1:$G$1,0))</f>
        <v>0.5</v>
      </c>
      <c r="L169" s="5">
        <f>INDEX(products!$A$1:$G$49, MATCH($D169,products!$A$1:$A$49,0),MATCH( 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 MATCH($D170,products!$A$1:$A$49,0),MATCH( orders!I$1,products!$A$1:$G$1,0))</f>
        <v>Ara</v>
      </c>
      <c r="J170" t="str">
        <f>INDEX(products!$A$1:$G$49, MATCH($D170,products!$A$1:$A$49,0),MATCH( orders!J$1,products!$A$1:$G$1,0))</f>
        <v>M</v>
      </c>
      <c r="K170" s="4">
        <f>INDEX(products!$A$1:$G$49, MATCH($D170,products!$A$1:$A$49,0),MATCH( orders!K$1,products!$A$1:$G$1,0))</f>
        <v>0.5</v>
      </c>
      <c r="L170" s="5">
        <f>INDEX(products!$A$1:$G$49, MATCH($D170,products!$A$1:$A$49,0),MATCH( 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 MATCH($D171,products!$A$1:$A$49,0),MATCH( orders!I$1,products!$A$1:$G$1,0))</f>
        <v>Rob</v>
      </c>
      <c r="J171" t="str">
        <f>INDEX(products!$A$1:$G$49, MATCH($D171,products!$A$1:$A$49,0),MATCH( orders!J$1,products!$A$1:$G$1,0))</f>
        <v>D</v>
      </c>
      <c r="K171" s="4">
        <f>INDEX(products!$A$1:$G$49, MATCH($D171,products!$A$1:$A$49,0),MATCH( orders!K$1,products!$A$1:$G$1,0))</f>
        <v>1</v>
      </c>
      <c r="L171" s="5">
        <f>INDEX(products!$A$1:$G$49, MATCH($D171,products!$A$1:$A$49,0),MATCH( 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 MATCH($D172,products!$A$1:$A$49,0),MATCH( orders!I$1,products!$A$1:$G$1,0))</f>
        <v>Exc</v>
      </c>
      <c r="J172" t="str">
        <f>INDEX(products!$A$1:$G$49, MATCH($D172,products!$A$1:$A$49,0),MATCH( orders!J$1,products!$A$1:$G$1,0))</f>
        <v>L</v>
      </c>
      <c r="K172" s="4">
        <f>INDEX(products!$A$1:$G$49, MATCH($D172,products!$A$1:$A$49,0),MATCH( orders!K$1,products!$A$1:$G$1,0))</f>
        <v>2.5</v>
      </c>
      <c r="L172" s="5">
        <f>INDEX(products!$A$1:$G$49, MATCH($D172,products!$A$1:$A$49,0),MATCH( 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 MATCH($D173,products!$A$1:$A$49,0),MATCH( orders!I$1,products!$A$1:$G$1,0))</f>
        <v>Exc</v>
      </c>
      <c r="J173" t="str">
        <f>INDEX(products!$A$1:$G$49, MATCH($D173,products!$A$1:$A$49,0),MATCH( orders!J$1,products!$A$1:$G$1,0))</f>
        <v>M</v>
      </c>
      <c r="K173" s="4">
        <f>INDEX(products!$A$1:$G$49, MATCH($D173,products!$A$1:$A$49,0),MATCH( orders!K$1,products!$A$1:$G$1,0))</f>
        <v>2.5</v>
      </c>
      <c r="L173" s="5">
        <f>INDEX(products!$A$1:$G$49, MATCH($D173,products!$A$1:$A$49,0),MATCH( 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 MATCH($D174,products!$A$1:$A$49,0),MATCH( orders!I$1,products!$A$1:$G$1,0))</f>
        <v>Exc</v>
      </c>
      <c r="J174" t="str">
        <f>INDEX(products!$A$1:$G$49, MATCH($D174,products!$A$1:$A$49,0),MATCH( orders!J$1,products!$A$1:$G$1,0))</f>
        <v>D</v>
      </c>
      <c r="K174" s="4">
        <f>INDEX(products!$A$1:$G$49, MATCH($D174,products!$A$1:$A$49,0),MATCH( orders!K$1,products!$A$1:$G$1,0))</f>
        <v>0.5</v>
      </c>
      <c r="L174" s="5">
        <f>INDEX(products!$A$1:$G$49, MATCH($D174,products!$A$1:$A$49,0),MATCH( 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 MATCH($D175,products!$A$1:$A$49,0),MATCH( orders!I$1,products!$A$1:$G$1,0))</f>
        <v>Rob</v>
      </c>
      <c r="J175" t="str">
        <f>INDEX(products!$A$1:$G$49, MATCH($D175,products!$A$1:$A$49,0),MATCH( orders!J$1,products!$A$1:$G$1,0))</f>
        <v>M</v>
      </c>
      <c r="K175" s="4">
        <f>INDEX(products!$A$1:$G$49, MATCH($D175,products!$A$1:$A$49,0),MATCH( orders!K$1,products!$A$1:$G$1,0))</f>
        <v>2.5</v>
      </c>
      <c r="L175" s="5">
        <f>INDEX(products!$A$1:$G$49, MATCH($D175,products!$A$1:$A$49,0),MATCH( 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 MATCH($D176,products!$A$1:$A$49,0),MATCH( orders!I$1,products!$A$1:$G$1,0))</f>
        <v>Exc</v>
      </c>
      <c r="J176" t="str">
        <f>INDEX(products!$A$1:$G$49, MATCH($D176,products!$A$1:$A$49,0),MATCH( orders!J$1,products!$A$1:$G$1,0))</f>
        <v>L</v>
      </c>
      <c r="K176" s="4">
        <f>INDEX(products!$A$1:$G$49, MATCH($D176,products!$A$1:$A$49,0),MATCH( orders!K$1,products!$A$1:$G$1,0))</f>
        <v>2.5</v>
      </c>
      <c r="L176" s="5">
        <f>INDEX(products!$A$1:$G$49, MATCH($D176,products!$A$1:$A$49,0),MATCH( 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 MATCH($D177,products!$A$1:$A$49,0),MATCH( orders!I$1,products!$A$1:$G$1,0))</f>
        <v>Exc</v>
      </c>
      <c r="J177" t="str">
        <f>INDEX(products!$A$1:$G$49, MATCH($D177,products!$A$1:$A$49,0),MATCH( orders!J$1,products!$A$1:$G$1,0))</f>
        <v>M</v>
      </c>
      <c r="K177" s="4">
        <f>INDEX(products!$A$1:$G$49, MATCH($D177,products!$A$1:$A$49,0),MATCH( orders!K$1,products!$A$1:$G$1,0))</f>
        <v>2.5</v>
      </c>
      <c r="L177" s="5">
        <f>INDEX(products!$A$1:$G$49, MATCH($D177,products!$A$1:$A$49,0),MATCH( 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 MATCH($D178,products!$A$1:$A$49,0),MATCH( orders!I$1,products!$A$1:$G$1,0))</f>
        <v>Exc</v>
      </c>
      <c r="J178" t="str">
        <f>INDEX(products!$A$1:$G$49, MATCH($D178,products!$A$1:$A$49,0),MATCH( orders!J$1,products!$A$1:$G$1,0))</f>
        <v>L</v>
      </c>
      <c r="K178" s="4">
        <f>INDEX(products!$A$1:$G$49, MATCH($D178,products!$A$1:$A$49,0),MATCH( orders!K$1,products!$A$1:$G$1,0))</f>
        <v>2.5</v>
      </c>
      <c r="L178" s="5">
        <f>INDEX(products!$A$1:$G$49, MATCH($D178,products!$A$1:$A$49,0),MATCH( 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 MATCH($D179,products!$A$1:$A$49,0),MATCH( orders!I$1,products!$A$1:$G$1,0))</f>
        <v>Rob</v>
      </c>
      <c r="J179" t="str">
        <f>INDEX(products!$A$1:$G$49, MATCH($D179,products!$A$1:$A$49,0),MATCH( orders!J$1,products!$A$1:$G$1,0))</f>
        <v>L</v>
      </c>
      <c r="K179" s="4">
        <f>INDEX(products!$A$1:$G$49, MATCH($D179,products!$A$1:$A$49,0),MATCH( orders!K$1,products!$A$1:$G$1,0))</f>
        <v>2.5</v>
      </c>
      <c r="L179" s="5">
        <f>INDEX(products!$A$1:$G$49, MATCH($D179,products!$A$1:$A$49,0),MATCH( 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 MATCH($D180,products!$A$1:$A$49,0),MATCH( orders!I$1,products!$A$1:$G$1,0))</f>
        <v>Ara</v>
      </c>
      <c r="J180" t="str">
        <f>INDEX(products!$A$1:$G$49, MATCH($D180,products!$A$1:$A$49,0),MATCH( orders!J$1,products!$A$1:$G$1,0))</f>
        <v>L</v>
      </c>
      <c r="K180" s="4">
        <f>INDEX(products!$A$1:$G$49, MATCH($D180,products!$A$1:$A$49,0),MATCH( orders!K$1,products!$A$1:$G$1,0))</f>
        <v>1</v>
      </c>
      <c r="L180" s="5">
        <f>INDEX(products!$A$1:$G$49, MATCH($D180,products!$A$1:$A$49,0),MATCH( 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 MATCH($D181,products!$A$1:$A$49,0),MATCH( orders!I$1,products!$A$1:$G$1,0))</f>
        <v>Ara</v>
      </c>
      <c r="J181" t="str">
        <f>INDEX(products!$A$1:$G$49, MATCH($D181,products!$A$1:$A$49,0),MATCH( orders!J$1,products!$A$1:$G$1,0))</f>
        <v>D</v>
      </c>
      <c r="K181" s="4">
        <f>INDEX(products!$A$1:$G$49, MATCH($D181,products!$A$1:$A$49,0),MATCH( orders!K$1,products!$A$1:$G$1,0))</f>
        <v>0.2</v>
      </c>
      <c r="L181" s="5">
        <f>INDEX(products!$A$1:$G$49, MATCH($D181,products!$A$1:$A$49,0),MATCH( 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 MATCH($D182,products!$A$1:$A$49,0),MATCH( orders!I$1,products!$A$1:$G$1,0))</f>
        <v>Exc</v>
      </c>
      <c r="J182" t="str">
        <f>INDEX(products!$A$1:$G$49, MATCH($D182,products!$A$1:$A$49,0),MATCH( orders!J$1,products!$A$1:$G$1,0))</f>
        <v>L</v>
      </c>
      <c r="K182" s="4">
        <f>INDEX(products!$A$1:$G$49, MATCH($D182,products!$A$1:$A$49,0),MATCH( orders!K$1,products!$A$1:$G$1,0))</f>
        <v>0.2</v>
      </c>
      <c r="L182" s="5">
        <f>INDEX(products!$A$1:$G$49, MATCH($D182,products!$A$1:$A$49,0),MATCH( 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 MATCH($D183,products!$A$1:$A$49,0),MATCH( orders!I$1,products!$A$1:$G$1,0))</f>
        <v>Ara</v>
      </c>
      <c r="J183" t="str">
        <f>INDEX(products!$A$1:$G$49, MATCH($D183,products!$A$1:$A$49,0),MATCH( orders!J$1,products!$A$1:$G$1,0))</f>
        <v>D</v>
      </c>
      <c r="K183" s="4">
        <f>INDEX(products!$A$1:$G$49, MATCH($D183,products!$A$1:$A$49,0),MATCH( orders!K$1,products!$A$1:$G$1,0))</f>
        <v>0.5</v>
      </c>
      <c r="L183" s="5">
        <f>INDEX(products!$A$1:$G$49, MATCH($D183,products!$A$1:$A$49,0),MATCH( 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 MATCH($D184,products!$A$1:$A$49,0),MATCH( orders!I$1,products!$A$1:$G$1,0))</f>
        <v>Rob</v>
      </c>
      <c r="J184" t="str">
        <f>INDEX(products!$A$1:$G$49, MATCH($D184,products!$A$1:$A$49,0),MATCH( orders!J$1,products!$A$1:$G$1,0))</f>
        <v>D</v>
      </c>
      <c r="K184" s="4">
        <f>INDEX(products!$A$1:$G$49, MATCH($D184,products!$A$1:$A$49,0),MATCH( orders!K$1,products!$A$1:$G$1,0))</f>
        <v>0.5</v>
      </c>
      <c r="L184" s="5">
        <f>INDEX(products!$A$1:$G$49, MATCH($D184,products!$A$1:$A$49,0),MATCH( 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 MATCH($D185,products!$A$1:$A$49,0),MATCH( orders!I$1,products!$A$1:$G$1,0))</f>
        <v>Exc</v>
      </c>
      <c r="J185" t="str">
        <f>INDEX(products!$A$1:$G$49, MATCH($D185,products!$A$1:$A$49,0),MATCH( orders!J$1,products!$A$1:$G$1,0))</f>
        <v>M</v>
      </c>
      <c r="K185" s="4">
        <f>INDEX(products!$A$1:$G$49, MATCH($D185,products!$A$1:$A$49,0),MATCH( orders!K$1,products!$A$1:$G$1,0))</f>
        <v>0.2</v>
      </c>
      <c r="L185" s="5">
        <f>INDEX(products!$A$1:$G$49, MATCH($D185,products!$A$1:$A$49,0),MATCH( 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 MATCH($D186,products!$A$1:$A$49,0),MATCH( orders!I$1,products!$A$1:$G$1,0))</f>
        <v>Ara</v>
      </c>
      <c r="J186" t="str">
        <f>INDEX(products!$A$1:$G$49, MATCH($D186,products!$A$1:$A$49,0),MATCH( orders!J$1,products!$A$1:$G$1,0))</f>
        <v>L</v>
      </c>
      <c r="K186" s="4">
        <f>INDEX(products!$A$1:$G$49, MATCH($D186,products!$A$1:$A$49,0),MATCH( orders!K$1,products!$A$1:$G$1,0))</f>
        <v>0.5</v>
      </c>
      <c r="L186" s="5">
        <f>INDEX(products!$A$1:$G$49, MATCH($D186,products!$A$1:$A$49,0),MATCH( 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 MATCH($D187,products!$A$1:$A$49,0),MATCH( orders!I$1,products!$A$1:$G$1,0))</f>
        <v>Exc</v>
      </c>
      <c r="J187" t="str">
        <f>INDEX(products!$A$1:$G$49, MATCH($D187,products!$A$1:$A$49,0),MATCH( orders!J$1,products!$A$1:$G$1,0))</f>
        <v>D</v>
      </c>
      <c r="K187" s="4">
        <f>INDEX(products!$A$1:$G$49, MATCH($D187,products!$A$1:$A$49,0),MATCH( orders!K$1,products!$A$1:$G$1,0))</f>
        <v>0.5</v>
      </c>
      <c r="L187" s="5">
        <f>INDEX(products!$A$1:$G$49, MATCH($D187,products!$A$1:$A$49,0),MATCH( 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 MATCH($D188,products!$A$1:$A$49,0),MATCH( orders!I$1,products!$A$1:$G$1,0))</f>
        <v>Rob</v>
      </c>
      <c r="J188" t="str">
        <f>INDEX(products!$A$1:$G$49, MATCH($D188,products!$A$1:$A$49,0),MATCH( orders!J$1,products!$A$1:$G$1,0))</f>
        <v>M</v>
      </c>
      <c r="K188" s="4">
        <f>INDEX(products!$A$1:$G$49, MATCH($D188,products!$A$1:$A$49,0),MATCH( orders!K$1,products!$A$1:$G$1,0))</f>
        <v>2.5</v>
      </c>
      <c r="L188" s="5">
        <f>INDEX(products!$A$1:$G$49, MATCH($D188,products!$A$1:$A$49,0),MATCH( 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 MATCH($D189,products!$A$1:$A$49,0),MATCH( orders!I$1,products!$A$1:$G$1,0))</f>
        <v>Lib</v>
      </c>
      <c r="J189" t="str">
        <f>INDEX(products!$A$1:$G$49, MATCH($D189,products!$A$1:$A$49,0),MATCH( orders!J$1,products!$A$1:$G$1,0))</f>
        <v>M</v>
      </c>
      <c r="K189" s="4">
        <f>INDEX(products!$A$1:$G$49, MATCH($D189,products!$A$1:$A$49,0),MATCH( orders!K$1,products!$A$1:$G$1,0))</f>
        <v>0.5</v>
      </c>
      <c r="L189" s="5">
        <f>INDEX(products!$A$1:$G$49, MATCH($D189,products!$A$1:$A$49,0),MATCH( 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 MATCH($D190,products!$A$1:$A$49,0),MATCH( orders!I$1,products!$A$1:$G$1,0))</f>
        <v>Exc</v>
      </c>
      <c r="J190" t="str">
        <f>INDEX(products!$A$1:$G$49, MATCH($D190,products!$A$1:$A$49,0),MATCH( orders!J$1,products!$A$1:$G$1,0))</f>
        <v>L</v>
      </c>
      <c r="K190" s="4">
        <f>INDEX(products!$A$1:$G$49, MATCH($D190,products!$A$1:$A$49,0),MATCH( orders!K$1,products!$A$1:$G$1,0))</f>
        <v>0.2</v>
      </c>
      <c r="L190" s="5">
        <f>INDEX(products!$A$1:$G$49, MATCH($D190,products!$A$1:$A$49,0),MATCH( 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 MATCH($D191,products!$A$1:$A$49,0),MATCH( orders!I$1,products!$A$1:$G$1,0))</f>
        <v>Lib</v>
      </c>
      <c r="J191" t="str">
        <f>INDEX(products!$A$1:$G$49, MATCH($D191,products!$A$1:$A$49,0),MATCH( orders!J$1,products!$A$1:$G$1,0))</f>
        <v>M</v>
      </c>
      <c r="K191" s="4">
        <f>INDEX(products!$A$1:$G$49, MATCH($D191,products!$A$1:$A$49,0),MATCH( orders!K$1,products!$A$1:$G$1,0))</f>
        <v>1</v>
      </c>
      <c r="L191" s="5">
        <f>INDEX(products!$A$1:$G$49, MATCH($D191,products!$A$1:$A$49,0),MATCH( 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 MATCH($D192,products!$A$1:$A$49,0),MATCH( orders!I$1,products!$A$1:$G$1,0))</f>
        <v>Lib</v>
      </c>
      <c r="J192" t="str">
        <f>INDEX(products!$A$1:$G$49, MATCH($D192,products!$A$1:$A$49,0),MATCH( orders!J$1,products!$A$1:$G$1,0))</f>
        <v>M</v>
      </c>
      <c r="K192" s="4">
        <f>INDEX(products!$A$1:$G$49, MATCH($D192,products!$A$1:$A$49,0),MATCH( orders!K$1,products!$A$1:$G$1,0))</f>
        <v>2.5</v>
      </c>
      <c r="L192" s="5">
        <f>INDEX(products!$A$1:$G$49, MATCH($D192,products!$A$1:$A$49,0),MATCH( 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 MATCH($D193,products!$A$1:$A$49,0),MATCH( orders!I$1,products!$A$1:$G$1,0))</f>
        <v>Lib</v>
      </c>
      <c r="J193" t="str">
        <f>INDEX(products!$A$1:$G$49, MATCH($D193,products!$A$1:$A$49,0),MATCH( orders!J$1,products!$A$1:$G$1,0))</f>
        <v>D</v>
      </c>
      <c r="K193" s="4">
        <f>INDEX(products!$A$1:$G$49, MATCH($D193,products!$A$1:$A$49,0),MATCH( orders!K$1,products!$A$1:$G$1,0))</f>
        <v>0.2</v>
      </c>
      <c r="L193" s="5">
        <f>INDEX(products!$A$1:$G$49, MATCH($D193,products!$A$1:$A$49,0),MATCH( 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 MATCH($D194,products!$A$1:$A$49,0),MATCH( orders!I$1,products!$A$1:$G$1,0))</f>
        <v>Exc</v>
      </c>
      <c r="J194" t="str">
        <f>INDEX(products!$A$1:$G$49, MATCH($D194,products!$A$1:$A$49,0),MATCH( orders!J$1,products!$A$1:$G$1,0))</f>
        <v>D</v>
      </c>
      <c r="K194" s="4">
        <f>INDEX(products!$A$1:$G$49, MATCH($D194,products!$A$1:$A$49,0),MATCH( orders!K$1,products!$A$1:$G$1,0))</f>
        <v>1</v>
      </c>
      <c r="L194" s="5">
        <f>INDEX(products!$A$1:$G$49, MATCH($D194,products!$A$1:$A$49,0),MATCH( 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 MATCH($D195,products!$A$1:$A$49,0),MATCH( orders!I$1,products!$A$1:$G$1,0))</f>
        <v>Exc</v>
      </c>
      <c r="J195" t="str">
        <f>INDEX(products!$A$1:$G$49, MATCH($D195,products!$A$1:$A$49,0),MATCH( orders!J$1,products!$A$1:$G$1,0))</f>
        <v>L</v>
      </c>
      <c r="K195" s="4">
        <f>INDEX(products!$A$1:$G$49, MATCH($D195,products!$A$1:$A$49,0),MATCH( orders!K$1,products!$A$1:$G$1,0))</f>
        <v>1</v>
      </c>
      <c r="L195" s="5">
        <f>INDEX(products!$A$1:$G$49, MATCH($D195,products!$A$1:$A$49,0),MATCH( orders!L$1,products!$A$1:$G$1,0))</f>
        <v>14.85</v>
      </c>
      <c r="M195" s="5">
        <f t="shared" ref="M195:M258" si="9">L195*E195</f>
        <v>44.55</v>
      </c>
      <c r="N195" t="str">
        <f t="shared" ref="N195:N258" si="10">IF(I195="Rob","Robusta",IF(I195="Exc","Excelsa",IF(I195="Ara","Arabica",IF(I195="Lib","Liberica",""))))</f>
        <v>Excelsa</v>
      </c>
      <c r="O195" t="str">
        <f t="shared" si="8"/>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 MATCH($D196,products!$A$1:$A$49,0),MATCH( orders!I$1,products!$A$1:$G$1,0))</f>
        <v>Exc</v>
      </c>
      <c r="J196" t="str">
        <f>INDEX(products!$A$1:$G$49, MATCH($D196,products!$A$1:$A$49,0),MATCH( orders!J$1,products!$A$1:$G$1,0))</f>
        <v>D</v>
      </c>
      <c r="K196" s="4">
        <f>INDEX(products!$A$1:$G$49, MATCH($D196,products!$A$1:$A$49,0),MATCH( orders!K$1,products!$A$1:$G$1,0))</f>
        <v>0.5</v>
      </c>
      <c r="L196" s="5">
        <f>INDEX(products!$A$1:$G$49, MATCH($D196,products!$A$1:$A$49,0),MATCH( orders!L$1,products!$A$1:$G$1,0))</f>
        <v>7.29</v>
      </c>
      <c r="M196" s="5">
        <f t="shared" si="9"/>
        <v>36.450000000000003</v>
      </c>
      <c r="N196" t="str">
        <f t="shared" si="10"/>
        <v>Excelsa</v>
      </c>
      <c r="O196" t="str">
        <f t="shared" ref="O196:O259" si="11">IF(J196="M","Medium",IF(J196="L","Light",IF(J196="D","Dark","")))</f>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 MATCH($D197,products!$A$1:$A$49,0),MATCH( orders!I$1,products!$A$1:$G$1,0))</f>
        <v>Ara</v>
      </c>
      <c r="J197" t="str">
        <f>INDEX(products!$A$1:$G$49, MATCH($D197,products!$A$1:$A$49,0),MATCH( orders!J$1,products!$A$1:$G$1,0))</f>
        <v>L</v>
      </c>
      <c r="K197" s="4">
        <f>INDEX(products!$A$1:$G$49, MATCH($D197,products!$A$1:$A$49,0),MATCH( orders!K$1,products!$A$1:$G$1,0))</f>
        <v>1</v>
      </c>
      <c r="L197" s="5">
        <f>INDEX(products!$A$1:$G$49, MATCH($D197,products!$A$1:$A$49,0),MATCH( 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 MATCH($D198,products!$A$1:$A$49,0),MATCH( orders!I$1,products!$A$1:$G$1,0))</f>
        <v>Exc</v>
      </c>
      <c r="J198" t="str">
        <f>INDEX(products!$A$1:$G$49, MATCH($D198,products!$A$1:$A$49,0),MATCH( orders!J$1,products!$A$1:$G$1,0))</f>
        <v>L</v>
      </c>
      <c r="K198" s="4">
        <f>INDEX(products!$A$1:$G$49, MATCH($D198,products!$A$1:$A$49,0),MATCH( orders!K$1,products!$A$1:$G$1,0))</f>
        <v>0.5</v>
      </c>
      <c r="L198" s="5">
        <f>INDEX(products!$A$1:$G$49, MATCH($D198,products!$A$1:$A$49,0),MATCH( 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 MATCH($D199,products!$A$1:$A$49,0),MATCH( orders!I$1,products!$A$1:$G$1,0))</f>
        <v>Lib</v>
      </c>
      <c r="J199" t="str">
        <f>INDEX(products!$A$1:$G$49, MATCH($D199,products!$A$1:$A$49,0),MATCH( orders!J$1,products!$A$1:$G$1,0))</f>
        <v>D</v>
      </c>
      <c r="K199" s="4">
        <f>INDEX(products!$A$1:$G$49, MATCH($D199,products!$A$1:$A$49,0),MATCH( orders!K$1,products!$A$1:$G$1,0))</f>
        <v>2.5</v>
      </c>
      <c r="L199" s="5">
        <f>INDEX(products!$A$1:$G$49, MATCH($D199,products!$A$1:$A$49,0),MATCH( 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 MATCH($D200,products!$A$1:$A$49,0),MATCH( orders!I$1,products!$A$1:$G$1,0))</f>
        <v>Lib</v>
      </c>
      <c r="J200" t="str">
        <f>INDEX(products!$A$1:$G$49, MATCH($D200,products!$A$1:$A$49,0),MATCH( orders!J$1,products!$A$1:$G$1,0))</f>
        <v>D</v>
      </c>
      <c r="K200" s="4">
        <f>INDEX(products!$A$1:$G$49, MATCH($D200,products!$A$1:$A$49,0),MATCH( orders!K$1,products!$A$1:$G$1,0))</f>
        <v>2.5</v>
      </c>
      <c r="L200" s="5">
        <f>INDEX(products!$A$1:$G$49, MATCH($D200,products!$A$1:$A$49,0),MATCH( 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 MATCH($D201,products!$A$1:$A$49,0),MATCH( orders!I$1,products!$A$1:$G$1,0))</f>
        <v>Lib</v>
      </c>
      <c r="J201" t="str">
        <f>INDEX(products!$A$1:$G$49, MATCH($D201,products!$A$1:$A$49,0),MATCH( orders!J$1,products!$A$1:$G$1,0))</f>
        <v>L</v>
      </c>
      <c r="K201" s="4">
        <f>INDEX(products!$A$1:$G$49, MATCH($D201,products!$A$1:$A$49,0),MATCH( orders!K$1,products!$A$1:$G$1,0))</f>
        <v>0.5</v>
      </c>
      <c r="L201" s="5">
        <f>INDEX(products!$A$1:$G$49, MATCH($D201,products!$A$1:$A$49,0),MATCH( 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 MATCH($D202,products!$A$1:$A$49,0),MATCH( orders!I$1,products!$A$1:$G$1,0))</f>
        <v>Exc</v>
      </c>
      <c r="J202" t="str">
        <f>INDEX(products!$A$1:$G$49, MATCH($D202,products!$A$1:$A$49,0),MATCH( orders!J$1,products!$A$1:$G$1,0))</f>
        <v>M</v>
      </c>
      <c r="K202" s="4">
        <f>INDEX(products!$A$1:$G$49, MATCH($D202,products!$A$1:$A$49,0),MATCH( orders!K$1,products!$A$1:$G$1,0))</f>
        <v>1</v>
      </c>
      <c r="L202" s="5">
        <f>INDEX(products!$A$1:$G$49, MATCH($D202,products!$A$1:$A$49,0),MATCH( 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 MATCH($D203,products!$A$1:$A$49,0),MATCH( orders!I$1,products!$A$1:$G$1,0))</f>
        <v>Lib</v>
      </c>
      <c r="J203" t="str">
        <f>INDEX(products!$A$1:$G$49, MATCH($D203,products!$A$1:$A$49,0),MATCH( orders!J$1,products!$A$1:$G$1,0))</f>
        <v>L</v>
      </c>
      <c r="K203" s="4">
        <f>INDEX(products!$A$1:$G$49, MATCH($D203,products!$A$1:$A$49,0),MATCH( orders!K$1,products!$A$1:$G$1,0))</f>
        <v>0.5</v>
      </c>
      <c r="L203" s="5">
        <f>INDEX(products!$A$1:$G$49, MATCH($D203,products!$A$1:$A$49,0),MATCH( 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 MATCH($D204,products!$A$1:$A$49,0),MATCH( orders!I$1,products!$A$1:$G$1,0))</f>
        <v>Lib</v>
      </c>
      <c r="J204" t="str">
        <f>INDEX(products!$A$1:$G$49, MATCH($D204,products!$A$1:$A$49,0),MATCH( orders!J$1,products!$A$1:$G$1,0))</f>
        <v>D</v>
      </c>
      <c r="K204" s="4">
        <f>INDEX(products!$A$1:$G$49, MATCH($D204,products!$A$1:$A$49,0),MATCH( orders!K$1,products!$A$1:$G$1,0))</f>
        <v>2.5</v>
      </c>
      <c r="L204" s="5">
        <f>INDEX(products!$A$1:$G$49, MATCH($D204,products!$A$1:$A$49,0),MATCH( 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 MATCH($D205,products!$A$1:$A$49,0),MATCH( orders!I$1,products!$A$1:$G$1,0))</f>
        <v>Lib</v>
      </c>
      <c r="J205" t="str">
        <f>INDEX(products!$A$1:$G$49, MATCH($D205,products!$A$1:$A$49,0),MATCH( orders!J$1,products!$A$1:$G$1,0))</f>
        <v>L</v>
      </c>
      <c r="K205" s="4">
        <f>INDEX(products!$A$1:$G$49, MATCH($D205,products!$A$1:$A$49,0),MATCH( orders!K$1,products!$A$1:$G$1,0))</f>
        <v>0.2</v>
      </c>
      <c r="L205" s="5">
        <f>INDEX(products!$A$1:$G$49, MATCH($D205,products!$A$1:$A$49,0),MATCH( 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 MATCH($D206,products!$A$1:$A$49,0),MATCH( orders!I$1,products!$A$1:$G$1,0))</f>
        <v>Exc</v>
      </c>
      <c r="J206" t="str">
        <f>INDEX(products!$A$1:$G$49, MATCH($D206,products!$A$1:$A$49,0),MATCH( orders!J$1,products!$A$1:$G$1,0))</f>
        <v>M</v>
      </c>
      <c r="K206" s="4">
        <f>INDEX(products!$A$1:$G$49, MATCH($D206,products!$A$1:$A$49,0),MATCH( orders!K$1,products!$A$1:$G$1,0))</f>
        <v>1</v>
      </c>
      <c r="L206" s="5">
        <f>INDEX(products!$A$1:$G$49, MATCH($D206,products!$A$1:$A$49,0),MATCH( 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 MATCH($D207,products!$A$1:$A$49,0),MATCH( orders!I$1,products!$A$1:$G$1,0))</f>
        <v>Rob</v>
      </c>
      <c r="J207" t="str">
        <f>INDEX(products!$A$1:$G$49, MATCH($D207,products!$A$1:$A$49,0),MATCH( orders!J$1,products!$A$1:$G$1,0))</f>
        <v>D</v>
      </c>
      <c r="K207" s="4">
        <f>INDEX(products!$A$1:$G$49, MATCH($D207,products!$A$1:$A$49,0),MATCH( orders!K$1,products!$A$1:$G$1,0))</f>
        <v>0.2</v>
      </c>
      <c r="L207" s="5">
        <f>INDEX(products!$A$1:$G$49, MATCH($D207,products!$A$1:$A$49,0),MATCH( 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 MATCH($D208,products!$A$1:$A$49,0),MATCH( orders!I$1,products!$A$1:$G$1,0))</f>
        <v>Ara</v>
      </c>
      <c r="J208" t="str">
        <f>INDEX(products!$A$1:$G$49, MATCH($D208,products!$A$1:$A$49,0),MATCH( orders!J$1,products!$A$1:$G$1,0))</f>
        <v>M</v>
      </c>
      <c r="K208" s="4">
        <f>INDEX(products!$A$1:$G$49, MATCH($D208,products!$A$1:$A$49,0),MATCH( orders!K$1,products!$A$1:$G$1,0))</f>
        <v>1</v>
      </c>
      <c r="L208" s="5">
        <f>INDEX(products!$A$1:$G$49, MATCH($D208,products!$A$1:$A$49,0),MATCH( 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 MATCH($D209,products!$A$1:$A$49,0),MATCH( orders!I$1,products!$A$1:$G$1,0))</f>
        <v>Ara</v>
      </c>
      <c r="J209" t="str">
        <f>INDEX(products!$A$1:$G$49, MATCH($D209,products!$A$1:$A$49,0),MATCH( orders!J$1,products!$A$1:$G$1,0))</f>
        <v>M</v>
      </c>
      <c r="K209" s="4">
        <f>INDEX(products!$A$1:$G$49, MATCH($D209,products!$A$1:$A$49,0),MATCH( orders!K$1,products!$A$1:$G$1,0))</f>
        <v>0.5</v>
      </c>
      <c r="L209" s="5">
        <f>INDEX(products!$A$1:$G$49, MATCH($D209,products!$A$1:$A$49,0),MATCH( 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 MATCH($D210,products!$A$1:$A$49,0),MATCH( orders!I$1,products!$A$1:$G$1,0))</f>
        <v>Exc</v>
      </c>
      <c r="J210" t="str">
        <f>INDEX(products!$A$1:$G$49, MATCH($D210,products!$A$1:$A$49,0),MATCH( orders!J$1,products!$A$1:$G$1,0))</f>
        <v>D</v>
      </c>
      <c r="K210" s="4">
        <f>INDEX(products!$A$1:$G$49, MATCH($D210,products!$A$1:$A$49,0),MATCH( orders!K$1,products!$A$1:$G$1,0))</f>
        <v>0.5</v>
      </c>
      <c r="L210" s="5">
        <f>INDEX(products!$A$1:$G$49, MATCH($D210,products!$A$1:$A$49,0),MATCH( 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 MATCH($D211,products!$A$1:$A$49,0),MATCH( orders!I$1,products!$A$1:$G$1,0))</f>
        <v>Ara</v>
      </c>
      <c r="J211" t="str">
        <f>INDEX(products!$A$1:$G$49, MATCH($D211,products!$A$1:$A$49,0),MATCH( orders!J$1,products!$A$1:$G$1,0))</f>
        <v>M</v>
      </c>
      <c r="K211" s="4">
        <f>INDEX(products!$A$1:$G$49, MATCH($D211,products!$A$1:$A$49,0),MATCH( orders!K$1,products!$A$1:$G$1,0))</f>
        <v>0.5</v>
      </c>
      <c r="L211" s="5">
        <f>INDEX(products!$A$1:$G$49, MATCH($D211,products!$A$1:$A$49,0),MATCH( 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 MATCH($D212,products!$A$1:$A$49,0),MATCH( orders!I$1,products!$A$1:$G$1,0))</f>
        <v>Lib</v>
      </c>
      <c r="J212" t="str">
        <f>INDEX(products!$A$1:$G$49, MATCH($D212,products!$A$1:$A$49,0),MATCH( orders!J$1,products!$A$1:$G$1,0))</f>
        <v>D</v>
      </c>
      <c r="K212" s="4">
        <f>INDEX(products!$A$1:$G$49, MATCH($D212,products!$A$1:$A$49,0),MATCH( orders!K$1,products!$A$1:$G$1,0))</f>
        <v>1</v>
      </c>
      <c r="L212" s="5">
        <f>INDEX(products!$A$1:$G$49, MATCH($D212,products!$A$1:$A$49,0),MATCH( 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 MATCH($D213,products!$A$1:$A$49,0),MATCH( orders!I$1,products!$A$1:$G$1,0))</f>
        <v>Exc</v>
      </c>
      <c r="J213" t="str">
        <f>INDEX(products!$A$1:$G$49, MATCH($D213,products!$A$1:$A$49,0),MATCH( orders!J$1,products!$A$1:$G$1,0))</f>
        <v>L</v>
      </c>
      <c r="K213" s="4">
        <f>INDEX(products!$A$1:$G$49, MATCH($D213,products!$A$1:$A$49,0),MATCH( orders!K$1,products!$A$1:$G$1,0))</f>
        <v>0.5</v>
      </c>
      <c r="L213" s="5">
        <f>INDEX(products!$A$1:$G$49, MATCH($D213,products!$A$1:$A$49,0),MATCH( 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 MATCH($D214,products!$A$1:$A$49,0),MATCH( orders!I$1,products!$A$1:$G$1,0))</f>
        <v>Exc</v>
      </c>
      <c r="J214" t="str">
        <f>INDEX(products!$A$1:$G$49, MATCH($D214,products!$A$1:$A$49,0),MATCH( orders!J$1,products!$A$1:$G$1,0))</f>
        <v>D</v>
      </c>
      <c r="K214" s="4">
        <f>INDEX(products!$A$1:$G$49, MATCH($D214,products!$A$1:$A$49,0),MATCH( orders!K$1,products!$A$1:$G$1,0))</f>
        <v>0.2</v>
      </c>
      <c r="L214" s="5">
        <f>INDEX(products!$A$1:$G$49, MATCH($D214,products!$A$1:$A$49,0),MATCH( 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 MATCH($D215,products!$A$1:$A$49,0),MATCH( orders!I$1,products!$A$1:$G$1,0))</f>
        <v>Rob</v>
      </c>
      <c r="J215" t="str">
        <f>INDEX(products!$A$1:$G$49, MATCH($D215,products!$A$1:$A$49,0),MATCH( orders!J$1,products!$A$1:$G$1,0))</f>
        <v>D</v>
      </c>
      <c r="K215" s="4">
        <f>INDEX(products!$A$1:$G$49, MATCH($D215,products!$A$1:$A$49,0),MATCH( orders!K$1,products!$A$1:$G$1,0))</f>
        <v>2.5</v>
      </c>
      <c r="L215" s="5">
        <f>INDEX(products!$A$1:$G$49, MATCH($D215,products!$A$1:$A$49,0),MATCH( 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 MATCH($D216,products!$A$1:$A$49,0),MATCH( orders!I$1,products!$A$1:$G$1,0))</f>
        <v>Lib</v>
      </c>
      <c r="J216" t="str">
        <f>INDEX(products!$A$1:$G$49, MATCH($D216,products!$A$1:$A$49,0),MATCH( orders!J$1,products!$A$1:$G$1,0))</f>
        <v>L</v>
      </c>
      <c r="K216" s="4">
        <f>INDEX(products!$A$1:$G$49, MATCH($D216,products!$A$1:$A$49,0),MATCH( orders!K$1,products!$A$1:$G$1,0))</f>
        <v>1</v>
      </c>
      <c r="L216" s="5">
        <f>INDEX(products!$A$1:$G$49, MATCH($D216,products!$A$1:$A$49,0),MATCH( 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 MATCH($D217,products!$A$1:$A$49,0),MATCH( orders!I$1,products!$A$1:$G$1,0))</f>
        <v>Lib</v>
      </c>
      <c r="J217" t="str">
        <f>INDEX(products!$A$1:$G$49, MATCH($D217,products!$A$1:$A$49,0),MATCH( orders!J$1,products!$A$1:$G$1,0))</f>
        <v>D</v>
      </c>
      <c r="K217" s="4">
        <f>INDEX(products!$A$1:$G$49, MATCH($D217,products!$A$1:$A$49,0),MATCH( orders!K$1,products!$A$1:$G$1,0))</f>
        <v>0.2</v>
      </c>
      <c r="L217" s="5">
        <f>INDEX(products!$A$1:$G$49, MATCH($D217,products!$A$1:$A$49,0),MATCH( 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 MATCH($D218,products!$A$1:$A$49,0),MATCH( orders!I$1,products!$A$1:$G$1,0))</f>
        <v>Lib</v>
      </c>
      <c r="J218" t="str">
        <f>INDEX(products!$A$1:$G$49, MATCH($D218,products!$A$1:$A$49,0),MATCH( orders!J$1,products!$A$1:$G$1,0))</f>
        <v>M</v>
      </c>
      <c r="K218" s="4">
        <f>INDEX(products!$A$1:$G$49, MATCH($D218,products!$A$1:$A$49,0),MATCH( orders!K$1,products!$A$1:$G$1,0))</f>
        <v>1</v>
      </c>
      <c r="L218" s="5">
        <f>INDEX(products!$A$1:$G$49, MATCH($D218,products!$A$1:$A$49,0),MATCH( 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 MATCH($D219,products!$A$1:$A$49,0),MATCH( orders!I$1,products!$A$1:$G$1,0))</f>
        <v>Exc</v>
      </c>
      <c r="J219" t="str">
        <f>INDEX(products!$A$1:$G$49, MATCH($D219,products!$A$1:$A$49,0),MATCH( orders!J$1,products!$A$1:$G$1,0))</f>
        <v>L</v>
      </c>
      <c r="K219" s="4">
        <f>INDEX(products!$A$1:$G$49, MATCH($D219,products!$A$1:$A$49,0),MATCH( orders!K$1,products!$A$1:$G$1,0))</f>
        <v>0.5</v>
      </c>
      <c r="L219" s="5">
        <f>INDEX(products!$A$1:$G$49, MATCH($D219,products!$A$1:$A$49,0),MATCH( 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 MATCH($D220,products!$A$1:$A$49,0),MATCH( orders!I$1,products!$A$1:$G$1,0))</f>
        <v>Ara</v>
      </c>
      <c r="J220" t="str">
        <f>INDEX(products!$A$1:$G$49, MATCH($D220,products!$A$1:$A$49,0),MATCH( orders!J$1,products!$A$1:$G$1,0))</f>
        <v>M</v>
      </c>
      <c r="K220" s="4">
        <f>INDEX(products!$A$1:$G$49, MATCH($D220,products!$A$1:$A$49,0),MATCH( orders!K$1,products!$A$1:$G$1,0))</f>
        <v>1</v>
      </c>
      <c r="L220" s="5">
        <f>INDEX(products!$A$1:$G$49, MATCH($D220,products!$A$1:$A$49,0),MATCH( 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 MATCH($D221,products!$A$1:$A$49,0),MATCH( orders!I$1,products!$A$1:$G$1,0))</f>
        <v>Rob</v>
      </c>
      <c r="J221" t="str">
        <f>INDEX(products!$A$1:$G$49, MATCH($D221,products!$A$1:$A$49,0),MATCH( orders!J$1,products!$A$1:$G$1,0))</f>
        <v>L</v>
      </c>
      <c r="K221" s="4">
        <f>INDEX(products!$A$1:$G$49, MATCH($D221,products!$A$1:$A$49,0),MATCH( orders!K$1,products!$A$1:$G$1,0))</f>
        <v>0.2</v>
      </c>
      <c r="L221" s="5">
        <f>INDEX(products!$A$1:$G$49, MATCH($D221,products!$A$1:$A$49,0),MATCH( 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 MATCH($D222,products!$A$1:$A$49,0),MATCH( orders!I$1,products!$A$1:$G$1,0))</f>
        <v>Rob</v>
      </c>
      <c r="J222" t="str">
        <f>INDEX(products!$A$1:$G$49, MATCH($D222,products!$A$1:$A$49,0),MATCH( orders!J$1,products!$A$1:$G$1,0))</f>
        <v>M</v>
      </c>
      <c r="K222" s="4">
        <f>INDEX(products!$A$1:$G$49, MATCH($D222,products!$A$1:$A$49,0),MATCH( orders!K$1,products!$A$1:$G$1,0))</f>
        <v>0.2</v>
      </c>
      <c r="L222" s="5">
        <f>INDEX(products!$A$1:$G$49, MATCH($D222,products!$A$1:$A$49,0),MATCH( 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 MATCH($D223,products!$A$1:$A$49,0),MATCH( orders!I$1,products!$A$1:$G$1,0))</f>
        <v>Ara</v>
      </c>
      <c r="J223" t="str">
        <f>INDEX(products!$A$1:$G$49, MATCH($D223,products!$A$1:$A$49,0),MATCH( orders!J$1,products!$A$1:$G$1,0))</f>
        <v>L</v>
      </c>
      <c r="K223" s="4">
        <f>INDEX(products!$A$1:$G$49, MATCH($D223,products!$A$1:$A$49,0),MATCH( orders!K$1,products!$A$1:$G$1,0))</f>
        <v>1</v>
      </c>
      <c r="L223" s="5">
        <f>INDEX(products!$A$1:$G$49, MATCH($D223,products!$A$1:$A$49,0),MATCH( 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 MATCH($D224,products!$A$1:$A$49,0),MATCH( orders!I$1,products!$A$1:$G$1,0))</f>
        <v>Lib</v>
      </c>
      <c r="J224" t="str">
        <f>INDEX(products!$A$1:$G$49, MATCH($D224,products!$A$1:$A$49,0),MATCH( orders!J$1,products!$A$1:$G$1,0))</f>
        <v>D</v>
      </c>
      <c r="K224" s="4">
        <f>INDEX(products!$A$1:$G$49, MATCH($D224,products!$A$1:$A$49,0),MATCH( orders!K$1,products!$A$1:$G$1,0))</f>
        <v>0.5</v>
      </c>
      <c r="L224" s="5">
        <f>INDEX(products!$A$1:$G$49, MATCH($D224,products!$A$1:$A$49,0),MATCH( 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 MATCH($D225,products!$A$1:$A$49,0),MATCH( orders!I$1,products!$A$1:$G$1,0))</f>
        <v>Exc</v>
      </c>
      <c r="J225" t="str">
        <f>INDEX(products!$A$1:$G$49, MATCH($D225,products!$A$1:$A$49,0),MATCH( orders!J$1,products!$A$1:$G$1,0))</f>
        <v>L</v>
      </c>
      <c r="K225" s="4">
        <f>INDEX(products!$A$1:$G$49, MATCH($D225,products!$A$1:$A$49,0),MATCH( orders!K$1,products!$A$1:$G$1,0))</f>
        <v>1</v>
      </c>
      <c r="L225" s="5">
        <f>INDEX(products!$A$1:$G$49, MATCH($D225,products!$A$1:$A$49,0),MATCH( 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 MATCH($D226,products!$A$1:$A$49,0),MATCH( orders!I$1,products!$A$1:$G$1,0))</f>
        <v>Lib</v>
      </c>
      <c r="J226" t="str">
        <f>INDEX(products!$A$1:$G$49, MATCH($D226,products!$A$1:$A$49,0),MATCH( orders!J$1,products!$A$1:$G$1,0))</f>
        <v>D</v>
      </c>
      <c r="K226" s="4">
        <f>INDEX(products!$A$1:$G$49, MATCH($D226,products!$A$1:$A$49,0),MATCH( orders!K$1,products!$A$1:$G$1,0))</f>
        <v>2.5</v>
      </c>
      <c r="L226" s="5">
        <f>INDEX(products!$A$1:$G$49, MATCH($D226,products!$A$1:$A$49,0),MATCH( 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 MATCH($D227,products!$A$1:$A$49,0),MATCH( orders!I$1,products!$A$1:$G$1,0))</f>
        <v>Rob</v>
      </c>
      <c r="J227" t="str">
        <f>INDEX(products!$A$1:$G$49, MATCH($D227,products!$A$1:$A$49,0),MATCH( orders!J$1,products!$A$1:$G$1,0))</f>
        <v>L</v>
      </c>
      <c r="K227" s="4">
        <f>INDEX(products!$A$1:$G$49, MATCH($D227,products!$A$1:$A$49,0),MATCH( orders!K$1,products!$A$1:$G$1,0))</f>
        <v>0.2</v>
      </c>
      <c r="L227" s="5">
        <f>INDEX(products!$A$1:$G$49, MATCH($D227,products!$A$1:$A$49,0),MATCH( 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 MATCH($D228,products!$A$1:$A$49,0),MATCH( orders!I$1,products!$A$1:$G$1,0))</f>
        <v>Ara</v>
      </c>
      <c r="J228" t="str">
        <f>INDEX(products!$A$1:$G$49, MATCH($D228,products!$A$1:$A$49,0),MATCH( orders!J$1,products!$A$1:$G$1,0))</f>
        <v>M</v>
      </c>
      <c r="K228" s="4">
        <f>INDEX(products!$A$1:$G$49, MATCH($D228,products!$A$1:$A$49,0),MATCH( orders!K$1,products!$A$1:$G$1,0))</f>
        <v>2.5</v>
      </c>
      <c r="L228" s="5">
        <f>INDEX(products!$A$1:$G$49, MATCH($D228,products!$A$1:$A$49,0),MATCH( 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 MATCH($D229,products!$A$1:$A$49,0),MATCH( orders!I$1,products!$A$1:$G$1,0))</f>
        <v>Rob</v>
      </c>
      <c r="J229" t="str">
        <f>INDEX(products!$A$1:$G$49, MATCH($D229,products!$A$1:$A$49,0),MATCH( orders!J$1,products!$A$1:$G$1,0))</f>
        <v>D</v>
      </c>
      <c r="K229" s="4">
        <f>INDEX(products!$A$1:$G$49, MATCH($D229,products!$A$1:$A$49,0),MATCH( orders!K$1,products!$A$1:$G$1,0))</f>
        <v>0.2</v>
      </c>
      <c r="L229" s="5">
        <f>INDEX(products!$A$1:$G$49, MATCH($D229,products!$A$1:$A$49,0),MATCH( 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 MATCH($D230,products!$A$1:$A$49,0),MATCH( orders!I$1,products!$A$1:$G$1,0))</f>
        <v>Rob</v>
      </c>
      <c r="J230" t="str">
        <f>INDEX(products!$A$1:$G$49, MATCH($D230,products!$A$1:$A$49,0),MATCH( orders!J$1,products!$A$1:$G$1,0))</f>
        <v>L</v>
      </c>
      <c r="K230" s="4">
        <f>INDEX(products!$A$1:$G$49, MATCH($D230,products!$A$1:$A$49,0),MATCH( orders!K$1,products!$A$1:$G$1,0))</f>
        <v>0.2</v>
      </c>
      <c r="L230" s="5">
        <f>INDEX(products!$A$1:$G$49, MATCH($D230,products!$A$1:$A$49,0),MATCH( 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 MATCH($D231,products!$A$1:$A$49,0),MATCH( orders!I$1,products!$A$1:$G$1,0))</f>
        <v>Lib</v>
      </c>
      <c r="J231" t="str">
        <f>INDEX(products!$A$1:$G$49, MATCH($D231,products!$A$1:$A$49,0),MATCH( orders!J$1,products!$A$1:$G$1,0))</f>
        <v>M</v>
      </c>
      <c r="K231" s="4">
        <f>INDEX(products!$A$1:$G$49, MATCH($D231,products!$A$1:$A$49,0),MATCH( orders!K$1,products!$A$1:$G$1,0))</f>
        <v>0.2</v>
      </c>
      <c r="L231" s="5">
        <f>INDEX(products!$A$1:$G$49, MATCH($D231,products!$A$1:$A$49,0),MATCH( 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 MATCH($D232,products!$A$1:$A$49,0),MATCH( orders!I$1,products!$A$1:$G$1,0))</f>
        <v>Ara</v>
      </c>
      <c r="J232" t="str">
        <f>INDEX(products!$A$1:$G$49, MATCH($D232,products!$A$1:$A$49,0),MATCH( orders!J$1,products!$A$1:$G$1,0))</f>
        <v>M</v>
      </c>
      <c r="K232" s="4">
        <f>INDEX(products!$A$1:$G$49, MATCH($D232,products!$A$1:$A$49,0),MATCH( orders!K$1,products!$A$1:$G$1,0))</f>
        <v>2.5</v>
      </c>
      <c r="L232" s="5">
        <f>INDEX(products!$A$1:$G$49, MATCH($D232,products!$A$1:$A$49,0),MATCH( 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 MATCH($D233,products!$A$1:$A$49,0),MATCH( orders!I$1,products!$A$1:$G$1,0))</f>
        <v>Lib</v>
      </c>
      <c r="J233" t="str">
        <f>INDEX(products!$A$1:$G$49, MATCH($D233,products!$A$1:$A$49,0),MATCH( orders!J$1,products!$A$1:$G$1,0))</f>
        <v>M</v>
      </c>
      <c r="K233" s="4">
        <f>INDEX(products!$A$1:$G$49, MATCH($D233,products!$A$1:$A$49,0),MATCH( orders!K$1,products!$A$1:$G$1,0))</f>
        <v>0.2</v>
      </c>
      <c r="L233" s="5">
        <f>INDEX(products!$A$1:$G$49, MATCH($D233,products!$A$1:$A$49,0),MATCH( 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 MATCH($D234,products!$A$1:$A$49,0),MATCH( orders!I$1,products!$A$1:$G$1,0))</f>
        <v>Lib</v>
      </c>
      <c r="J234" t="str">
        <f>INDEX(products!$A$1:$G$49, MATCH($D234,products!$A$1:$A$49,0),MATCH( orders!J$1,products!$A$1:$G$1,0))</f>
        <v>L</v>
      </c>
      <c r="K234" s="4">
        <f>INDEX(products!$A$1:$G$49, MATCH($D234,products!$A$1:$A$49,0),MATCH( orders!K$1,products!$A$1:$G$1,0))</f>
        <v>0.2</v>
      </c>
      <c r="L234" s="5">
        <f>INDEX(products!$A$1:$G$49, MATCH($D234,products!$A$1:$A$49,0),MATCH( 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 MATCH($D235,products!$A$1:$A$49,0),MATCH( orders!I$1,products!$A$1:$G$1,0))</f>
        <v>Exc</v>
      </c>
      <c r="J235" t="str">
        <f>INDEX(products!$A$1:$G$49, MATCH($D235,products!$A$1:$A$49,0),MATCH( orders!J$1,products!$A$1:$G$1,0))</f>
        <v>M</v>
      </c>
      <c r="K235" s="4">
        <f>INDEX(products!$A$1:$G$49, MATCH($D235,products!$A$1:$A$49,0),MATCH( orders!K$1,products!$A$1:$G$1,0))</f>
        <v>0.2</v>
      </c>
      <c r="L235" s="5">
        <f>INDEX(products!$A$1:$G$49, MATCH($D235,products!$A$1:$A$49,0),MATCH( 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 MATCH($D236,products!$A$1:$A$49,0),MATCH( orders!I$1,products!$A$1:$G$1,0))</f>
        <v>Lib</v>
      </c>
      <c r="J236" t="str">
        <f>INDEX(products!$A$1:$G$49, MATCH($D236,products!$A$1:$A$49,0),MATCH( orders!J$1,products!$A$1:$G$1,0))</f>
        <v>L</v>
      </c>
      <c r="K236" s="4">
        <f>INDEX(products!$A$1:$G$49, MATCH($D236,products!$A$1:$A$49,0),MATCH( orders!K$1,products!$A$1:$G$1,0))</f>
        <v>2.5</v>
      </c>
      <c r="L236" s="5">
        <f>INDEX(products!$A$1:$G$49, MATCH($D236,products!$A$1:$A$49,0),MATCH( 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 MATCH($D237,products!$A$1:$A$49,0),MATCH( orders!I$1,products!$A$1:$G$1,0))</f>
        <v>Lib</v>
      </c>
      <c r="J237" t="str">
        <f>INDEX(products!$A$1:$G$49, MATCH($D237,products!$A$1:$A$49,0),MATCH( orders!J$1,products!$A$1:$G$1,0))</f>
        <v>L</v>
      </c>
      <c r="K237" s="4">
        <f>INDEX(products!$A$1:$G$49, MATCH($D237,products!$A$1:$A$49,0),MATCH( orders!K$1,products!$A$1:$G$1,0))</f>
        <v>2.5</v>
      </c>
      <c r="L237" s="5">
        <f>INDEX(products!$A$1:$G$49, MATCH($D237,products!$A$1:$A$49,0),MATCH( 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 MATCH($D238,products!$A$1:$A$49,0),MATCH( orders!I$1,products!$A$1:$G$1,0))</f>
        <v>Lib</v>
      </c>
      <c r="J238" t="str">
        <f>INDEX(products!$A$1:$G$49, MATCH($D238,products!$A$1:$A$49,0),MATCH( orders!J$1,products!$A$1:$G$1,0))</f>
        <v>D</v>
      </c>
      <c r="K238" s="4">
        <f>INDEX(products!$A$1:$G$49, MATCH($D238,products!$A$1:$A$49,0),MATCH( orders!K$1,products!$A$1:$G$1,0))</f>
        <v>2.5</v>
      </c>
      <c r="L238" s="5">
        <f>INDEX(products!$A$1:$G$49, MATCH($D238,products!$A$1:$A$49,0),MATCH( 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 MATCH($D239,products!$A$1:$A$49,0),MATCH( orders!I$1,products!$A$1:$G$1,0))</f>
        <v>Rob</v>
      </c>
      <c r="J239" t="str">
        <f>INDEX(products!$A$1:$G$49, MATCH($D239,products!$A$1:$A$49,0),MATCH( orders!J$1,products!$A$1:$G$1,0))</f>
        <v>L</v>
      </c>
      <c r="K239" s="4">
        <f>INDEX(products!$A$1:$G$49, MATCH($D239,products!$A$1:$A$49,0),MATCH( orders!K$1,products!$A$1:$G$1,0))</f>
        <v>0.2</v>
      </c>
      <c r="L239" s="5">
        <f>INDEX(products!$A$1:$G$49, MATCH($D239,products!$A$1:$A$49,0),MATCH( 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 MATCH($D240,products!$A$1:$A$49,0),MATCH( orders!I$1,products!$A$1:$G$1,0))</f>
        <v>Rob</v>
      </c>
      <c r="J240" t="str">
        <f>INDEX(products!$A$1:$G$49, MATCH($D240,products!$A$1:$A$49,0),MATCH( orders!J$1,products!$A$1:$G$1,0))</f>
        <v>M</v>
      </c>
      <c r="K240" s="4">
        <f>INDEX(products!$A$1:$G$49, MATCH($D240,products!$A$1:$A$49,0),MATCH( orders!K$1,products!$A$1:$G$1,0))</f>
        <v>2.5</v>
      </c>
      <c r="L240" s="5">
        <f>INDEX(products!$A$1:$G$49, MATCH($D240,products!$A$1:$A$49,0),MATCH( 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 MATCH($D241,products!$A$1:$A$49,0),MATCH( orders!I$1,products!$A$1:$G$1,0))</f>
        <v>Exc</v>
      </c>
      <c r="J241" t="str">
        <f>INDEX(products!$A$1:$G$49, MATCH($D241,products!$A$1:$A$49,0),MATCH( orders!J$1,products!$A$1:$G$1,0))</f>
        <v>L</v>
      </c>
      <c r="K241" s="4">
        <f>INDEX(products!$A$1:$G$49, MATCH($D241,products!$A$1:$A$49,0),MATCH( orders!K$1,products!$A$1:$G$1,0))</f>
        <v>1</v>
      </c>
      <c r="L241" s="5">
        <f>INDEX(products!$A$1:$G$49, MATCH($D241,products!$A$1:$A$49,0),MATCH( 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 MATCH($D242,products!$A$1:$A$49,0),MATCH( orders!I$1,products!$A$1:$G$1,0))</f>
        <v>Ara</v>
      </c>
      <c r="J242" t="str">
        <f>INDEX(products!$A$1:$G$49, MATCH($D242,products!$A$1:$A$49,0),MATCH( orders!J$1,products!$A$1:$G$1,0))</f>
        <v>M</v>
      </c>
      <c r="K242" s="4">
        <f>INDEX(products!$A$1:$G$49, MATCH($D242,products!$A$1:$A$49,0),MATCH( orders!K$1,products!$A$1:$G$1,0))</f>
        <v>2.5</v>
      </c>
      <c r="L242" s="5">
        <f>INDEX(products!$A$1:$G$49, MATCH($D242,products!$A$1:$A$49,0),MATCH( 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 MATCH($D243,products!$A$1:$A$49,0),MATCH( orders!I$1,products!$A$1:$G$1,0))</f>
        <v>Rob</v>
      </c>
      <c r="J243" t="str">
        <f>INDEX(products!$A$1:$G$49, MATCH($D243,products!$A$1:$A$49,0),MATCH( orders!J$1,products!$A$1:$G$1,0))</f>
        <v>M</v>
      </c>
      <c r="K243" s="4">
        <f>INDEX(products!$A$1:$G$49, MATCH($D243,products!$A$1:$A$49,0),MATCH( orders!K$1,products!$A$1:$G$1,0))</f>
        <v>2.5</v>
      </c>
      <c r="L243" s="5">
        <f>INDEX(products!$A$1:$G$49, MATCH($D243,products!$A$1:$A$49,0),MATCH( 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 MATCH($D244,products!$A$1:$A$49,0),MATCH( orders!I$1,products!$A$1:$G$1,0))</f>
        <v>Exc</v>
      </c>
      <c r="J244" t="str">
        <f>INDEX(products!$A$1:$G$49, MATCH($D244,products!$A$1:$A$49,0),MATCH( orders!J$1,products!$A$1:$G$1,0))</f>
        <v>D</v>
      </c>
      <c r="K244" s="4">
        <f>INDEX(products!$A$1:$G$49, MATCH($D244,products!$A$1:$A$49,0),MATCH( orders!K$1,products!$A$1:$G$1,0))</f>
        <v>1</v>
      </c>
      <c r="L244" s="5">
        <f>INDEX(products!$A$1:$G$49, MATCH($D244,products!$A$1:$A$49,0),MATCH( 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 MATCH($D245,products!$A$1:$A$49,0),MATCH( orders!I$1,products!$A$1:$G$1,0))</f>
        <v>Exc</v>
      </c>
      <c r="J245" t="str">
        <f>INDEX(products!$A$1:$G$49, MATCH($D245,products!$A$1:$A$49,0),MATCH( orders!J$1,products!$A$1:$G$1,0))</f>
        <v>D</v>
      </c>
      <c r="K245" s="4">
        <f>INDEX(products!$A$1:$G$49, MATCH($D245,products!$A$1:$A$49,0),MATCH( orders!K$1,products!$A$1:$G$1,0))</f>
        <v>0.5</v>
      </c>
      <c r="L245" s="5">
        <f>INDEX(products!$A$1:$G$49, MATCH($D245,products!$A$1:$A$49,0),MATCH( 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 MATCH($D246,products!$A$1:$A$49,0),MATCH( orders!I$1,products!$A$1:$G$1,0))</f>
        <v>Lib</v>
      </c>
      <c r="J246" t="str">
        <f>INDEX(products!$A$1:$G$49, MATCH($D246,products!$A$1:$A$49,0),MATCH( orders!J$1,products!$A$1:$G$1,0))</f>
        <v>M</v>
      </c>
      <c r="K246" s="4">
        <f>INDEX(products!$A$1:$G$49, MATCH($D246,products!$A$1:$A$49,0),MATCH( orders!K$1,products!$A$1:$G$1,0))</f>
        <v>2.5</v>
      </c>
      <c r="L246" s="5">
        <f>INDEX(products!$A$1:$G$49, MATCH($D246,products!$A$1:$A$49,0),MATCH( 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 MATCH($D247,products!$A$1:$A$49,0),MATCH( orders!I$1,products!$A$1:$G$1,0))</f>
        <v>Lib</v>
      </c>
      <c r="J247" t="str">
        <f>INDEX(products!$A$1:$G$49, MATCH($D247,products!$A$1:$A$49,0),MATCH( orders!J$1,products!$A$1:$G$1,0))</f>
        <v>L</v>
      </c>
      <c r="K247" s="4">
        <f>INDEX(products!$A$1:$G$49, MATCH($D247,products!$A$1:$A$49,0),MATCH( orders!K$1,products!$A$1:$G$1,0))</f>
        <v>0.2</v>
      </c>
      <c r="L247" s="5">
        <f>INDEX(products!$A$1:$G$49, MATCH($D247,products!$A$1:$A$49,0),MATCH( 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 MATCH($D248,products!$A$1:$A$49,0),MATCH( orders!I$1,products!$A$1:$G$1,0))</f>
        <v>Lib</v>
      </c>
      <c r="J248" t="str">
        <f>INDEX(products!$A$1:$G$49, MATCH($D248,products!$A$1:$A$49,0),MATCH( orders!J$1,products!$A$1:$G$1,0))</f>
        <v>D</v>
      </c>
      <c r="K248" s="4">
        <f>INDEX(products!$A$1:$G$49, MATCH($D248,products!$A$1:$A$49,0),MATCH( orders!K$1,products!$A$1:$G$1,0))</f>
        <v>1</v>
      </c>
      <c r="L248" s="5">
        <f>INDEX(products!$A$1:$G$49, MATCH($D248,products!$A$1:$A$49,0),MATCH( 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 MATCH($D249,products!$A$1:$A$49,0),MATCH( orders!I$1,products!$A$1:$G$1,0))</f>
        <v>Rob</v>
      </c>
      <c r="J249" t="str">
        <f>INDEX(products!$A$1:$G$49, MATCH($D249,products!$A$1:$A$49,0),MATCH( orders!J$1,products!$A$1:$G$1,0))</f>
        <v>L</v>
      </c>
      <c r="K249" s="4">
        <f>INDEX(products!$A$1:$G$49, MATCH($D249,products!$A$1:$A$49,0),MATCH( orders!K$1,products!$A$1:$G$1,0))</f>
        <v>0.2</v>
      </c>
      <c r="L249" s="5">
        <f>INDEX(products!$A$1:$G$49, MATCH($D249,products!$A$1:$A$49,0),MATCH( 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 MATCH($D250,products!$A$1:$A$49,0),MATCH( orders!I$1,products!$A$1:$G$1,0))</f>
        <v>Ara</v>
      </c>
      <c r="J250" t="str">
        <f>INDEX(products!$A$1:$G$49, MATCH($D250,products!$A$1:$A$49,0),MATCH( orders!J$1,products!$A$1:$G$1,0))</f>
        <v>D</v>
      </c>
      <c r="K250" s="4">
        <f>INDEX(products!$A$1:$G$49, MATCH($D250,products!$A$1:$A$49,0),MATCH( orders!K$1,products!$A$1:$G$1,0))</f>
        <v>1</v>
      </c>
      <c r="L250" s="5">
        <f>INDEX(products!$A$1:$G$49, MATCH($D250,products!$A$1:$A$49,0),MATCH( 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 MATCH($D251,products!$A$1:$A$49,0),MATCH( orders!I$1,products!$A$1:$G$1,0))</f>
        <v>Lib</v>
      </c>
      <c r="J251" t="str">
        <f>INDEX(products!$A$1:$G$49, MATCH($D251,products!$A$1:$A$49,0),MATCH( orders!J$1,products!$A$1:$G$1,0))</f>
        <v>L</v>
      </c>
      <c r="K251" s="4">
        <f>INDEX(products!$A$1:$G$49, MATCH($D251,products!$A$1:$A$49,0),MATCH( orders!K$1,products!$A$1:$G$1,0))</f>
        <v>1</v>
      </c>
      <c r="L251" s="5">
        <f>INDEX(products!$A$1:$G$49, MATCH($D251,products!$A$1:$A$49,0),MATCH( 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 MATCH($D252,products!$A$1:$A$49,0),MATCH( orders!I$1,products!$A$1:$G$1,0))</f>
        <v>Rob</v>
      </c>
      <c r="J252" t="str">
        <f>INDEX(products!$A$1:$G$49, MATCH($D252,products!$A$1:$A$49,0),MATCH( orders!J$1,products!$A$1:$G$1,0))</f>
        <v>M</v>
      </c>
      <c r="K252" s="4">
        <f>INDEX(products!$A$1:$G$49, MATCH($D252,products!$A$1:$A$49,0),MATCH( orders!K$1,products!$A$1:$G$1,0))</f>
        <v>0.2</v>
      </c>
      <c r="L252" s="5">
        <f>INDEX(products!$A$1:$G$49, MATCH($D252,products!$A$1:$A$49,0),MATCH( 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 MATCH($D253,products!$A$1:$A$49,0),MATCH( orders!I$1,products!$A$1:$G$1,0))</f>
        <v>Exc</v>
      </c>
      <c r="J253" t="str">
        <f>INDEX(products!$A$1:$G$49, MATCH($D253,products!$A$1:$A$49,0),MATCH( orders!J$1,products!$A$1:$G$1,0))</f>
        <v>M</v>
      </c>
      <c r="K253" s="4">
        <f>INDEX(products!$A$1:$G$49, MATCH($D253,products!$A$1:$A$49,0),MATCH( orders!K$1,products!$A$1:$G$1,0))</f>
        <v>1</v>
      </c>
      <c r="L253" s="5">
        <f>INDEX(products!$A$1:$G$49, MATCH($D253,products!$A$1:$A$49,0),MATCH( 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 MATCH($D254,products!$A$1:$A$49,0),MATCH( orders!I$1,products!$A$1:$G$1,0))</f>
        <v>Ara</v>
      </c>
      <c r="J254" t="str">
        <f>INDEX(products!$A$1:$G$49, MATCH($D254,products!$A$1:$A$49,0),MATCH( orders!J$1,products!$A$1:$G$1,0))</f>
        <v>D</v>
      </c>
      <c r="K254" s="4">
        <f>INDEX(products!$A$1:$G$49, MATCH($D254,products!$A$1:$A$49,0),MATCH( orders!K$1,products!$A$1:$G$1,0))</f>
        <v>1</v>
      </c>
      <c r="L254" s="5">
        <f>INDEX(products!$A$1:$G$49, MATCH($D254,products!$A$1:$A$49,0),MATCH( 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 MATCH($D255,products!$A$1:$A$49,0),MATCH( orders!I$1,products!$A$1:$G$1,0))</f>
        <v>Lib</v>
      </c>
      <c r="J255" t="str">
        <f>INDEX(products!$A$1:$G$49, MATCH($D255,products!$A$1:$A$49,0),MATCH( orders!J$1,products!$A$1:$G$1,0))</f>
        <v>M</v>
      </c>
      <c r="K255" s="4">
        <f>INDEX(products!$A$1:$G$49, MATCH($D255,products!$A$1:$A$49,0),MATCH( orders!K$1,products!$A$1:$G$1,0))</f>
        <v>1</v>
      </c>
      <c r="L255" s="5">
        <f>INDEX(products!$A$1:$G$49, MATCH($D255,products!$A$1:$A$49,0),MATCH( 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 MATCH($D256,products!$A$1:$A$49,0),MATCH( orders!I$1,products!$A$1:$G$1,0))</f>
        <v>Rob</v>
      </c>
      <c r="J256" t="str">
        <f>INDEX(products!$A$1:$G$49, MATCH($D256,products!$A$1:$A$49,0),MATCH( orders!J$1,products!$A$1:$G$1,0))</f>
        <v>L</v>
      </c>
      <c r="K256" s="4">
        <f>INDEX(products!$A$1:$G$49, MATCH($D256,products!$A$1:$A$49,0),MATCH( orders!K$1,products!$A$1:$G$1,0))</f>
        <v>0.5</v>
      </c>
      <c r="L256" s="5">
        <f>INDEX(products!$A$1:$G$49, MATCH($D256,products!$A$1:$A$49,0),MATCH( 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 MATCH($D257,products!$A$1:$A$49,0),MATCH( orders!I$1,products!$A$1:$G$1,0))</f>
        <v>Rob</v>
      </c>
      <c r="J257" t="str">
        <f>INDEX(products!$A$1:$G$49, MATCH($D257,products!$A$1:$A$49,0),MATCH( orders!J$1,products!$A$1:$G$1,0))</f>
        <v>L</v>
      </c>
      <c r="K257" s="4">
        <f>INDEX(products!$A$1:$G$49, MATCH($D257,products!$A$1:$A$49,0),MATCH( orders!K$1,products!$A$1:$G$1,0))</f>
        <v>0.5</v>
      </c>
      <c r="L257" s="5">
        <f>INDEX(products!$A$1:$G$49, MATCH($D257,products!$A$1:$A$49,0),MATCH( 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 MATCH($D258,products!$A$1:$A$49,0),MATCH( orders!I$1,products!$A$1:$G$1,0))</f>
        <v>Lib</v>
      </c>
      <c r="J258" t="str">
        <f>INDEX(products!$A$1:$G$49, MATCH($D258,products!$A$1:$A$49,0),MATCH( orders!J$1,products!$A$1:$G$1,0))</f>
        <v>M</v>
      </c>
      <c r="K258" s="4">
        <f>INDEX(products!$A$1:$G$49, MATCH($D258,products!$A$1:$A$49,0),MATCH( orders!K$1,products!$A$1:$G$1,0))</f>
        <v>0.5</v>
      </c>
      <c r="L258" s="5">
        <f>INDEX(products!$A$1:$G$49, MATCH($D258,products!$A$1:$A$49,0),MATCH( 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 MATCH($D259,products!$A$1:$A$49,0),MATCH( orders!I$1,products!$A$1:$G$1,0))</f>
        <v>Exc</v>
      </c>
      <c r="J259" t="str">
        <f>INDEX(products!$A$1:$G$49, MATCH($D259,products!$A$1:$A$49,0),MATCH( orders!J$1,products!$A$1:$G$1,0))</f>
        <v>D</v>
      </c>
      <c r="K259" s="4">
        <f>INDEX(products!$A$1:$G$49, MATCH($D259,products!$A$1:$A$49,0),MATCH( orders!K$1,products!$A$1:$G$1,0))</f>
        <v>2.5</v>
      </c>
      <c r="L259" s="5">
        <f>INDEX(products!$A$1:$G$49, MATCH($D259,products!$A$1:$A$49,0),MATCH( orders!L$1,products!$A$1:$G$1,0))</f>
        <v>27.945</v>
      </c>
      <c r="M259" s="5">
        <f t="shared" ref="M259:M322" si="12">L259*E259</f>
        <v>27.945</v>
      </c>
      <c r="N259" t="str">
        <f t="shared" ref="N259:N322" si="13">IF(I259="Rob","Robusta",IF(I259="Exc","Excelsa",IF(I259="Ara","Arabica",IF(I259="Lib","Liberica",""))))</f>
        <v>Excelsa</v>
      </c>
      <c r="O259" t="str">
        <f t="shared" si="11"/>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 MATCH($D260,products!$A$1:$A$49,0),MATCH( orders!I$1,products!$A$1:$G$1,0))</f>
        <v>Exc</v>
      </c>
      <c r="J260" t="str">
        <f>INDEX(products!$A$1:$G$49, MATCH($D260,products!$A$1:$A$49,0),MATCH( orders!J$1,products!$A$1:$G$1,0))</f>
        <v>D</v>
      </c>
      <c r="K260" s="4">
        <f>INDEX(products!$A$1:$G$49, MATCH($D260,products!$A$1:$A$49,0),MATCH( orders!K$1,products!$A$1:$G$1,0))</f>
        <v>2.5</v>
      </c>
      <c r="L260" s="5">
        <f>INDEX(products!$A$1:$G$49, MATCH($D260,products!$A$1:$A$49,0),MATCH( orders!L$1,products!$A$1:$G$1,0))</f>
        <v>27.945</v>
      </c>
      <c r="M260" s="5">
        <f t="shared" si="12"/>
        <v>139.72499999999999</v>
      </c>
      <c r="N260" t="str">
        <f t="shared" si="13"/>
        <v>Excelsa</v>
      </c>
      <c r="O260" t="str">
        <f t="shared" ref="O260:O323" si="14">IF(J260="M","Medium",IF(J260="L","Light",IF(J260="D","Dark","")))</f>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 MATCH($D261,products!$A$1:$A$49,0),MATCH( orders!I$1,products!$A$1:$G$1,0))</f>
        <v>Rob</v>
      </c>
      <c r="J261" t="str">
        <f>INDEX(products!$A$1:$G$49, MATCH($D261,products!$A$1:$A$49,0),MATCH( orders!J$1,products!$A$1:$G$1,0))</f>
        <v>M</v>
      </c>
      <c r="K261" s="4">
        <f>INDEX(products!$A$1:$G$49, MATCH($D261,products!$A$1:$A$49,0),MATCH( orders!K$1,products!$A$1:$G$1,0))</f>
        <v>0.2</v>
      </c>
      <c r="L261" s="5">
        <f>INDEX(products!$A$1:$G$49, MATCH($D261,products!$A$1:$A$49,0),MATCH( 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 MATCH($D262,products!$A$1:$A$49,0),MATCH( orders!I$1,products!$A$1:$G$1,0))</f>
        <v>Rob</v>
      </c>
      <c r="J262" t="str">
        <f>INDEX(products!$A$1:$G$49, MATCH($D262,products!$A$1:$A$49,0),MATCH( orders!J$1,products!$A$1:$G$1,0))</f>
        <v>L</v>
      </c>
      <c r="K262" s="4">
        <f>INDEX(products!$A$1:$G$49, MATCH($D262,products!$A$1:$A$49,0),MATCH( orders!K$1,products!$A$1:$G$1,0))</f>
        <v>2.5</v>
      </c>
      <c r="L262" s="5">
        <f>INDEX(products!$A$1:$G$49, MATCH($D262,products!$A$1:$A$49,0),MATCH( 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 MATCH($D263,products!$A$1:$A$49,0),MATCH( orders!I$1,products!$A$1:$G$1,0))</f>
        <v>Rob</v>
      </c>
      <c r="J263" t="str">
        <f>INDEX(products!$A$1:$G$49, MATCH($D263,products!$A$1:$A$49,0),MATCH( orders!J$1,products!$A$1:$G$1,0))</f>
        <v>L</v>
      </c>
      <c r="K263" s="4">
        <f>INDEX(products!$A$1:$G$49, MATCH($D263,products!$A$1:$A$49,0),MATCH( orders!K$1,products!$A$1:$G$1,0))</f>
        <v>1</v>
      </c>
      <c r="L263" s="5">
        <f>INDEX(products!$A$1:$G$49, MATCH($D263,products!$A$1:$A$49,0),MATCH( 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 MATCH($D264,products!$A$1:$A$49,0),MATCH( orders!I$1,products!$A$1:$G$1,0))</f>
        <v>Exc</v>
      </c>
      <c r="J264" t="str">
        <f>INDEX(products!$A$1:$G$49, MATCH($D264,products!$A$1:$A$49,0),MATCH( orders!J$1,products!$A$1:$G$1,0))</f>
        <v>M</v>
      </c>
      <c r="K264" s="4">
        <f>INDEX(products!$A$1:$G$49, MATCH($D264,products!$A$1:$A$49,0),MATCH( orders!K$1,products!$A$1:$G$1,0))</f>
        <v>1</v>
      </c>
      <c r="L264" s="5">
        <f>INDEX(products!$A$1:$G$49, MATCH($D264,products!$A$1:$A$49,0),MATCH( 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 MATCH($D265,products!$A$1:$A$49,0),MATCH( orders!I$1,products!$A$1:$G$1,0))</f>
        <v>Lib</v>
      </c>
      <c r="J265" t="str">
        <f>INDEX(products!$A$1:$G$49, MATCH($D265,products!$A$1:$A$49,0),MATCH( orders!J$1,products!$A$1:$G$1,0))</f>
        <v>M</v>
      </c>
      <c r="K265" s="4">
        <f>INDEX(products!$A$1:$G$49, MATCH($D265,products!$A$1:$A$49,0),MATCH( orders!K$1,products!$A$1:$G$1,0))</f>
        <v>2.5</v>
      </c>
      <c r="L265" s="5">
        <f>INDEX(products!$A$1:$G$49, MATCH($D265,products!$A$1:$A$49,0),MATCH( 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 MATCH($D266,products!$A$1:$A$49,0),MATCH( orders!I$1,products!$A$1:$G$1,0))</f>
        <v>Rob</v>
      </c>
      <c r="J266" t="str">
        <f>INDEX(products!$A$1:$G$49, MATCH($D266,products!$A$1:$A$49,0),MATCH( orders!J$1,products!$A$1:$G$1,0))</f>
        <v>L</v>
      </c>
      <c r="K266" s="4">
        <f>INDEX(products!$A$1:$G$49, MATCH($D266,products!$A$1:$A$49,0),MATCH( orders!K$1,products!$A$1:$G$1,0))</f>
        <v>1</v>
      </c>
      <c r="L266" s="5">
        <f>INDEX(products!$A$1:$G$49, MATCH($D266,products!$A$1:$A$49,0),MATCH( 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 MATCH($D267,products!$A$1:$A$49,0),MATCH( orders!I$1,products!$A$1:$G$1,0))</f>
        <v>Ara</v>
      </c>
      <c r="J267" t="str">
        <f>INDEX(products!$A$1:$G$49, MATCH($D267,products!$A$1:$A$49,0),MATCH( orders!J$1,products!$A$1:$G$1,0))</f>
        <v>D</v>
      </c>
      <c r="K267" s="4">
        <f>INDEX(products!$A$1:$G$49, MATCH($D267,products!$A$1:$A$49,0),MATCH( orders!K$1,products!$A$1:$G$1,0))</f>
        <v>0.5</v>
      </c>
      <c r="L267" s="5">
        <f>INDEX(products!$A$1:$G$49, MATCH($D267,products!$A$1:$A$49,0),MATCH( 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 MATCH($D268,products!$A$1:$A$49,0),MATCH( orders!I$1,products!$A$1:$G$1,0))</f>
        <v>Exc</v>
      </c>
      <c r="J268" t="str">
        <f>INDEX(products!$A$1:$G$49, MATCH($D268,products!$A$1:$A$49,0),MATCH( orders!J$1,products!$A$1:$G$1,0))</f>
        <v>D</v>
      </c>
      <c r="K268" s="4">
        <f>INDEX(products!$A$1:$G$49, MATCH($D268,products!$A$1:$A$49,0),MATCH( orders!K$1,products!$A$1:$G$1,0))</f>
        <v>1</v>
      </c>
      <c r="L268" s="5">
        <f>INDEX(products!$A$1:$G$49, MATCH($D268,products!$A$1:$A$49,0),MATCH( 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 MATCH($D269,products!$A$1:$A$49,0),MATCH( orders!I$1,products!$A$1:$G$1,0))</f>
        <v>Exc</v>
      </c>
      <c r="J269" t="str">
        <f>INDEX(products!$A$1:$G$49, MATCH($D269,products!$A$1:$A$49,0),MATCH( orders!J$1,products!$A$1:$G$1,0))</f>
        <v>D</v>
      </c>
      <c r="K269" s="4">
        <f>INDEX(products!$A$1:$G$49, MATCH($D269,products!$A$1:$A$49,0),MATCH( orders!K$1,products!$A$1:$G$1,0))</f>
        <v>0.2</v>
      </c>
      <c r="L269" s="5">
        <f>INDEX(products!$A$1:$G$49, MATCH($D269,products!$A$1:$A$49,0),MATCH( 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 MATCH($D270,products!$A$1:$A$49,0),MATCH( orders!I$1,products!$A$1:$G$1,0))</f>
        <v>Ara</v>
      </c>
      <c r="J270" t="str">
        <f>INDEX(products!$A$1:$G$49, MATCH($D270,products!$A$1:$A$49,0),MATCH( orders!J$1,products!$A$1:$G$1,0))</f>
        <v>D</v>
      </c>
      <c r="K270" s="4">
        <f>INDEX(products!$A$1:$G$49, MATCH($D270,products!$A$1:$A$49,0),MATCH( orders!K$1,products!$A$1:$G$1,0))</f>
        <v>1</v>
      </c>
      <c r="L270" s="5">
        <f>INDEX(products!$A$1:$G$49, MATCH($D270,products!$A$1:$A$49,0),MATCH( 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 MATCH($D271,products!$A$1:$A$49,0),MATCH( orders!I$1,products!$A$1:$G$1,0))</f>
        <v>Ara</v>
      </c>
      <c r="J271" t="str">
        <f>INDEX(products!$A$1:$G$49, MATCH($D271,products!$A$1:$A$49,0),MATCH( orders!J$1,products!$A$1:$G$1,0))</f>
        <v>D</v>
      </c>
      <c r="K271" s="4">
        <f>INDEX(products!$A$1:$G$49, MATCH($D271,products!$A$1:$A$49,0),MATCH( orders!K$1,products!$A$1:$G$1,0))</f>
        <v>0.2</v>
      </c>
      <c r="L271" s="5">
        <f>INDEX(products!$A$1:$G$49, MATCH($D271,products!$A$1:$A$49,0),MATCH( 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 MATCH($D272,products!$A$1:$A$49,0),MATCH( orders!I$1,products!$A$1:$G$1,0))</f>
        <v>Exc</v>
      </c>
      <c r="J272" t="str">
        <f>INDEX(products!$A$1:$G$49, MATCH($D272,products!$A$1:$A$49,0),MATCH( orders!J$1,products!$A$1:$G$1,0))</f>
        <v>D</v>
      </c>
      <c r="K272" s="4">
        <f>INDEX(products!$A$1:$G$49, MATCH($D272,products!$A$1:$A$49,0),MATCH( orders!K$1,products!$A$1:$G$1,0))</f>
        <v>0.5</v>
      </c>
      <c r="L272" s="5">
        <f>INDEX(products!$A$1:$G$49, MATCH($D272,products!$A$1:$A$49,0),MATCH( 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 MATCH($D273,products!$A$1:$A$49,0),MATCH( orders!I$1,products!$A$1:$G$1,0))</f>
        <v>Ara</v>
      </c>
      <c r="J273" t="str">
        <f>INDEX(products!$A$1:$G$49, MATCH($D273,products!$A$1:$A$49,0),MATCH( orders!J$1,products!$A$1:$G$1,0))</f>
        <v>D</v>
      </c>
      <c r="K273" s="4">
        <f>INDEX(products!$A$1:$G$49, MATCH($D273,products!$A$1:$A$49,0),MATCH( orders!K$1,products!$A$1:$G$1,0))</f>
        <v>0.2</v>
      </c>
      <c r="L273" s="5">
        <f>INDEX(products!$A$1:$G$49, MATCH($D273,products!$A$1:$A$49,0),MATCH( 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 MATCH($D274,products!$A$1:$A$49,0),MATCH( orders!I$1,products!$A$1:$G$1,0))</f>
        <v>Rob</v>
      </c>
      <c r="J274" t="str">
        <f>INDEX(products!$A$1:$G$49, MATCH($D274,products!$A$1:$A$49,0),MATCH( orders!J$1,products!$A$1:$G$1,0))</f>
        <v>L</v>
      </c>
      <c r="K274" s="4">
        <f>INDEX(products!$A$1:$G$49, MATCH($D274,products!$A$1:$A$49,0),MATCH( orders!K$1,products!$A$1:$G$1,0))</f>
        <v>1</v>
      </c>
      <c r="L274" s="5">
        <f>INDEX(products!$A$1:$G$49, MATCH($D274,products!$A$1:$A$49,0),MATCH( 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 MATCH($D275,products!$A$1:$A$49,0),MATCH( orders!I$1,products!$A$1:$G$1,0))</f>
        <v>Ara</v>
      </c>
      <c r="J275" t="str">
        <f>INDEX(products!$A$1:$G$49, MATCH($D275,products!$A$1:$A$49,0),MATCH( orders!J$1,products!$A$1:$G$1,0))</f>
        <v>L</v>
      </c>
      <c r="K275" s="4">
        <f>INDEX(products!$A$1:$G$49, MATCH($D275,products!$A$1:$A$49,0),MATCH( orders!K$1,products!$A$1:$G$1,0))</f>
        <v>0.2</v>
      </c>
      <c r="L275" s="5">
        <f>INDEX(products!$A$1:$G$49, MATCH($D275,products!$A$1:$A$49,0),MATCH( 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 MATCH($D276,products!$A$1:$A$49,0),MATCH( orders!I$1,products!$A$1:$G$1,0))</f>
        <v>Ara</v>
      </c>
      <c r="J276" t="str">
        <f>INDEX(products!$A$1:$G$49, MATCH($D276,products!$A$1:$A$49,0),MATCH( orders!J$1,products!$A$1:$G$1,0))</f>
        <v>M</v>
      </c>
      <c r="K276" s="4">
        <f>INDEX(products!$A$1:$G$49, MATCH($D276,products!$A$1:$A$49,0),MATCH( orders!K$1,products!$A$1:$G$1,0))</f>
        <v>2.5</v>
      </c>
      <c r="L276" s="5">
        <f>INDEX(products!$A$1:$G$49, MATCH($D276,products!$A$1:$A$49,0),MATCH( 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 MATCH($D277,products!$A$1:$A$49,0),MATCH( orders!I$1,products!$A$1:$G$1,0))</f>
        <v>Exc</v>
      </c>
      <c r="J277" t="str">
        <f>INDEX(products!$A$1:$G$49, MATCH($D277,products!$A$1:$A$49,0),MATCH( orders!J$1,products!$A$1:$G$1,0))</f>
        <v>L</v>
      </c>
      <c r="K277" s="4">
        <f>INDEX(products!$A$1:$G$49, MATCH($D277,products!$A$1:$A$49,0),MATCH( orders!K$1,products!$A$1:$G$1,0))</f>
        <v>2.5</v>
      </c>
      <c r="L277" s="5">
        <f>INDEX(products!$A$1:$G$49, MATCH($D277,products!$A$1:$A$49,0),MATCH( 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 MATCH($D278,products!$A$1:$A$49,0),MATCH( orders!I$1,products!$A$1:$G$1,0))</f>
        <v>Rob</v>
      </c>
      <c r="J278" t="str">
        <f>INDEX(products!$A$1:$G$49, MATCH($D278,products!$A$1:$A$49,0),MATCH( orders!J$1,products!$A$1:$G$1,0))</f>
        <v>L</v>
      </c>
      <c r="K278" s="4">
        <f>INDEX(products!$A$1:$G$49, MATCH($D278,products!$A$1:$A$49,0),MATCH( orders!K$1,products!$A$1:$G$1,0))</f>
        <v>2.5</v>
      </c>
      <c r="L278" s="5">
        <f>INDEX(products!$A$1:$G$49, MATCH($D278,products!$A$1:$A$49,0),MATCH( 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 MATCH($D279,products!$A$1:$A$49,0),MATCH( orders!I$1,products!$A$1:$G$1,0))</f>
        <v>Exc</v>
      </c>
      <c r="J279" t="str">
        <f>INDEX(products!$A$1:$G$49, MATCH($D279,products!$A$1:$A$49,0),MATCH( orders!J$1,products!$A$1:$G$1,0))</f>
        <v>L</v>
      </c>
      <c r="K279" s="4">
        <f>INDEX(products!$A$1:$G$49, MATCH($D279,products!$A$1:$A$49,0),MATCH( orders!K$1,products!$A$1:$G$1,0))</f>
        <v>1</v>
      </c>
      <c r="L279" s="5">
        <f>INDEX(products!$A$1:$G$49, MATCH($D279,products!$A$1:$A$49,0),MATCH( 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 MATCH($D280,products!$A$1:$A$49,0),MATCH( orders!I$1,products!$A$1:$G$1,0))</f>
        <v>Ara</v>
      </c>
      <c r="J280" t="str">
        <f>INDEX(products!$A$1:$G$49, MATCH($D280,products!$A$1:$A$49,0),MATCH( orders!J$1,products!$A$1:$G$1,0))</f>
        <v>L</v>
      </c>
      <c r="K280" s="4">
        <f>INDEX(products!$A$1:$G$49, MATCH($D280,products!$A$1:$A$49,0),MATCH( orders!K$1,products!$A$1:$G$1,0))</f>
        <v>0.2</v>
      </c>
      <c r="L280" s="5">
        <f>INDEX(products!$A$1:$G$49, MATCH($D280,products!$A$1:$A$49,0),MATCH( 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 MATCH($D281,products!$A$1:$A$49,0),MATCH( orders!I$1,products!$A$1:$G$1,0))</f>
        <v>Lib</v>
      </c>
      <c r="J281" t="str">
        <f>INDEX(products!$A$1:$G$49, MATCH($D281,products!$A$1:$A$49,0),MATCH( orders!J$1,products!$A$1:$G$1,0))</f>
        <v>M</v>
      </c>
      <c r="K281" s="4">
        <f>INDEX(products!$A$1:$G$49, MATCH($D281,products!$A$1:$A$49,0),MATCH( orders!K$1,products!$A$1:$G$1,0))</f>
        <v>2.5</v>
      </c>
      <c r="L281" s="5">
        <f>INDEX(products!$A$1:$G$49, MATCH($D281,products!$A$1:$A$49,0),MATCH( 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 MATCH($D282,products!$A$1:$A$49,0),MATCH( orders!I$1,products!$A$1:$G$1,0))</f>
        <v>Exc</v>
      </c>
      <c r="J282" t="str">
        <f>INDEX(products!$A$1:$G$49, MATCH($D282,products!$A$1:$A$49,0),MATCH( orders!J$1,products!$A$1:$G$1,0))</f>
        <v>M</v>
      </c>
      <c r="K282" s="4">
        <f>INDEX(products!$A$1:$G$49, MATCH($D282,products!$A$1:$A$49,0),MATCH( orders!K$1,products!$A$1:$G$1,0))</f>
        <v>0.5</v>
      </c>
      <c r="L282" s="5">
        <f>INDEX(products!$A$1:$G$49, MATCH($D282,products!$A$1:$A$49,0),MATCH( 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 MATCH($D283,products!$A$1:$A$49,0),MATCH( orders!I$1,products!$A$1:$G$1,0))</f>
        <v>Exc</v>
      </c>
      <c r="J283" t="str">
        <f>INDEX(products!$A$1:$G$49, MATCH($D283,products!$A$1:$A$49,0),MATCH( orders!J$1,products!$A$1:$G$1,0))</f>
        <v>L</v>
      </c>
      <c r="K283" s="4">
        <f>INDEX(products!$A$1:$G$49, MATCH($D283,products!$A$1:$A$49,0),MATCH( orders!K$1,products!$A$1:$G$1,0))</f>
        <v>1</v>
      </c>
      <c r="L283" s="5">
        <f>INDEX(products!$A$1:$G$49, MATCH($D283,products!$A$1:$A$49,0),MATCH( 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 MATCH($D284,products!$A$1:$A$49,0),MATCH( orders!I$1,products!$A$1:$G$1,0))</f>
        <v>Ara</v>
      </c>
      <c r="J284" t="str">
        <f>INDEX(products!$A$1:$G$49, MATCH($D284,products!$A$1:$A$49,0),MATCH( orders!J$1,products!$A$1:$G$1,0))</f>
        <v>L</v>
      </c>
      <c r="K284" s="4">
        <f>INDEX(products!$A$1:$G$49, MATCH($D284,products!$A$1:$A$49,0),MATCH( orders!K$1,products!$A$1:$G$1,0))</f>
        <v>0.5</v>
      </c>
      <c r="L284" s="5">
        <f>INDEX(products!$A$1:$G$49, MATCH($D284,products!$A$1:$A$49,0),MATCH( 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 MATCH($D285,products!$A$1:$A$49,0),MATCH( orders!I$1,products!$A$1:$G$1,0))</f>
        <v>Rob</v>
      </c>
      <c r="J285" t="str">
        <f>INDEX(products!$A$1:$G$49, MATCH($D285,products!$A$1:$A$49,0),MATCH( orders!J$1,products!$A$1:$G$1,0))</f>
        <v>D</v>
      </c>
      <c r="K285" s="4">
        <f>INDEX(products!$A$1:$G$49, MATCH($D285,products!$A$1:$A$49,0),MATCH( orders!K$1,products!$A$1:$G$1,0))</f>
        <v>0.5</v>
      </c>
      <c r="L285" s="5">
        <f>INDEX(products!$A$1:$G$49, MATCH($D285,products!$A$1:$A$49,0),MATCH( 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 MATCH($D286,products!$A$1:$A$49,0),MATCH( orders!I$1,products!$A$1:$G$1,0))</f>
        <v>Exc</v>
      </c>
      <c r="J286" t="str">
        <f>INDEX(products!$A$1:$G$49, MATCH($D286,products!$A$1:$A$49,0),MATCH( orders!J$1,products!$A$1:$G$1,0))</f>
        <v>M</v>
      </c>
      <c r="K286" s="4">
        <f>INDEX(products!$A$1:$G$49, MATCH($D286,products!$A$1:$A$49,0),MATCH( orders!K$1,products!$A$1:$G$1,0))</f>
        <v>2.5</v>
      </c>
      <c r="L286" s="5">
        <f>INDEX(products!$A$1:$G$49, MATCH($D286,products!$A$1:$A$49,0),MATCH( 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 MATCH($D287,products!$A$1:$A$49,0),MATCH( orders!I$1,products!$A$1:$G$1,0))</f>
        <v>Lib</v>
      </c>
      <c r="J287" t="str">
        <f>INDEX(products!$A$1:$G$49, MATCH($D287,products!$A$1:$A$49,0),MATCH( orders!J$1,products!$A$1:$G$1,0))</f>
        <v>L</v>
      </c>
      <c r="K287" s="4">
        <f>INDEX(products!$A$1:$G$49, MATCH($D287,products!$A$1:$A$49,0),MATCH( orders!K$1,products!$A$1:$G$1,0))</f>
        <v>2.5</v>
      </c>
      <c r="L287" s="5">
        <f>INDEX(products!$A$1:$G$49, MATCH($D287,products!$A$1:$A$49,0),MATCH( 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 MATCH($D288,products!$A$1:$A$49,0),MATCH( orders!I$1,products!$A$1:$G$1,0))</f>
        <v>Ara</v>
      </c>
      <c r="J288" t="str">
        <f>INDEX(products!$A$1:$G$49, MATCH($D288,products!$A$1:$A$49,0),MATCH( orders!J$1,products!$A$1:$G$1,0))</f>
        <v>M</v>
      </c>
      <c r="K288" s="4">
        <f>INDEX(products!$A$1:$G$49, MATCH($D288,products!$A$1:$A$49,0),MATCH( orders!K$1,products!$A$1:$G$1,0))</f>
        <v>0.2</v>
      </c>
      <c r="L288" s="5">
        <f>INDEX(products!$A$1:$G$49, MATCH($D288,products!$A$1:$A$49,0),MATCH( 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 MATCH($D289,products!$A$1:$A$49,0),MATCH( orders!I$1,products!$A$1:$G$1,0))</f>
        <v>Rob</v>
      </c>
      <c r="J289" t="str">
        <f>INDEX(products!$A$1:$G$49, MATCH($D289,products!$A$1:$A$49,0),MATCH( orders!J$1,products!$A$1:$G$1,0))</f>
        <v>L</v>
      </c>
      <c r="K289" s="4">
        <f>INDEX(products!$A$1:$G$49, MATCH($D289,products!$A$1:$A$49,0),MATCH( orders!K$1,products!$A$1:$G$1,0))</f>
        <v>0.2</v>
      </c>
      <c r="L289" s="5">
        <f>INDEX(products!$A$1:$G$49, MATCH($D289,products!$A$1:$A$49,0),MATCH( 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 MATCH($D290,products!$A$1:$A$49,0),MATCH( orders!I$1,products!$A$1:$G$1,0))</f>
        <v>Exc</v>
      </c>
      <c r="J290" t="str">
        <f>INDEX(products!$A$1:$G$49, MATCH($D290,products!$A$1:$A$49,0),MATCH( orders!J$1,products!$A$1:$G$1,0))</f>
        <v>M</v>
      </c>
      <c r="K290" s="4">
        <f>INDEX(products!$A$1:$G$49, MATCH($D290,products!$A$1:$A$49,0),MATCH( orders!K$1,products!$A$1:$G$1,0))</f>
        <v>0.5</v>
      </c>
      <c r="L290" s="5">
        <f>INDEX(products!$A$1:$G$49, MATCH($D290,products!$A$1:$A$49,0),MATCH( 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 MATCH($D291,products!$A$1:$A$49,0),MATCH( orders!I$1,products!$A$1:$G$1,0))</f>
        <v>Rob</v>
      </c>
      <c r="J291" t="str">
        <f>INDEX(products!$A$1:$G$49, MATCH($D291,products!$A$1:$A$49,0),MATCH( orders!J$1,products!$A$1:$G$1,0))</f>
        <v>D</v>
      </c>
      <c r="K291" s="4">
        <f>INDEX(products!$A$1:$G$49, MATCH($D291,products!$A$1:$A$49,0),MATCH( orders!K$1,products!$A$1:$G$1,0))</f>
        <v>0.2</v>
      </c>
      <c r="L291" s="5">
        <f>INDEX(products!$A$1:$G$49, MATCH($D291,products!$A$1:$A$49,0),MATCH( 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 MATCH($D292,products!$A$1:$A$49,0),MATCH( orders!I$1,products!$A$1:$G$1,0))</f>
        <v>Ara</v>
      </c>
      <c r="J292" t="str">
        <f>INDEX(products!$A$1:$G$49, MATCH($D292,products!$A$1:$A$49,0),MATCH( orders!J$1,products!$A$1:$G$1,0))</f>
        <v>D</v>
      </c>
      <c r="K292" s="4">
        <f>INDEX(products!$A$1:$G$49, MATCH($D292,products!$A$1:$A$49,0),MATCH( orders!K$1,products!$A$1:$G$1,0))</f>
        <v>1</v>
      </c>
      <c r="L292" s="5">
        <f>INDEX(products!$A$1:$G$49, MATCH($D292,products!$A$1:$A$49,0),MATCH( 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 MATCH($D293,products!$A$1:$A$49,0),MATCH( orders!I$1,products!$A$1:$G$1,0))</f>
        <v>Exc</v>
      </c>
      <c r="J293" t="str">
        <f>INDEX(products!$A$1:$G$49, MATCH($D293,products!$A$1:$A$49,0),MATCH( orders!J$1,products!$A$1:$G$1,0))</f>
        <v>M</v>
      </c>
      <c r="K293" s="4">
        <f>INDEX(products!$A$1:$G$49, MATCH($D293,products!$A$1:$A$49,0),MATCH( orders!K$1,products!$A$1:$G$1,0))</f>
        <v>0.5</v>
      </c>
      <c r="L293" s="5">
        <f>INDEX(products!$A$1:$G$49, MATCH($D293,products!$A$1:$A$49,0),MATCH( 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 MATCH($D294,products!$A$1:$A$49,0),MATCH( orders!I$1,products!$A$1:$G$1,0))</f>
        <v>Ara</v>
      </c>
      <c r="J294" t="str">
        <f>INDEX(products!$A$1:$G$49, MATCH($D294,products!$A$1:$A$49,0),MATCH( orders!J$1,products!$A$1:$G$1,0))</f>
        <v>D</v>
      </c>
      <c r="K294" s="4">
        <f>INDEX(products!$A$1:$G$49, MATCH($D294,products!$A$1:$A$49,0),MATCH( orders!K$1,products!$A$1:$G$1,0))</f>
        <v>0.5</v>
      </c>
      <c r="L294" s="5">
        <f>INDEX(products!$A$1:$G$49, MATCH($D294,products!$A$1:$A$49,0),MATCH( 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 MATCH($D295,products!$A$1:$A$49,0),MATCH( orders!I$1,products!$A$1:$G$1,0))</f>
        <v>Ara</v>
      </c>
      <c r="J295" t="str">
        <f>INDEX(products!$A$1:$G$49, MATCH($D295,products!$A$1:$A$49,0),MATCH( orders!J$1,products!$A$1:$G$1,0))</f>
        <v>D</v>
      </c>
      <c r="K295" s="4">
        <f>INDEX(products!$A$1:$G$49, MATCH($D295,products!$A$1:$A$49,0),MATCH( orders!K$1,products!$A$1:$G$1,0))</f>
        <v>0.5</v>
      </c>
      <c r="L295" s="5">
        <f>INDEX(products!$A$1:$G$49, MATCH($D295,products!$A$1:$A$49,0),MATCH( 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 MATCH($D296,products!$A$1:$A$49,0),MATCH( orders!I$1,products!$A$1:$G$1,0))</f>
        <v>Exc</v>
      </c>
      <c r="J296" t="str">
        <f>INDEX(products!$A$1:$G$49, MATCH($D296,products!$A$1:$A$49,0),MATCH( orders!J$1,products!$A$1:$G$1,0))</f>
        <v>L</v>
      </c>
      <c r="K296" s="4">
        <f>INDEX(products!$A$1:$G$49, MATCH($D296,products!$A$1:$A$49,0),MATCH( orders!K$1,products!$A$1:$G$1,0))</f>
        <v>1</v>
      </c>
      <c r="L296" s="5">
        <f>INDEX(products!$A$1:$G$49, MATCH($D296,products!$A$1:$A$49,0),MATCH( 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 MATCH($D297,products!$A$1:$A$49,0),MATCH( orders!I$1,products!$A$1:$G$1,0))</f>
        <v>Exc</v>
      </c>
      <c r="J297" t="str">
        <f>INDEX(products!$A$1:$G$49, MATCH($D297,products!$A$1:$A$49,0),MATCH( orders!J$1,products!$A$1:$G$1,0))</f>
        <v>M</v>
      </c>
      <c r="K297" s="4">
        <f>INDEX(products!$A$1:$G$49, MATCH($D297,products!$A$1:$A$49,0),MATCH( orders!K$1,products!$A$1:$G$1,0))</f>
        <v>1</v>
      </c>
      <c r="L297" s="5">
        <f>INDEX(products!$A$1:$G$49, MATCH($D297,products!$A$1:$A$49,0),MATCH( 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 MATCH($D298,products!$A$1:$A$49,0),MATCH( orders!I$1,products!$A$1:$G$1,0))</f>
        <v>Rob</v>
      </c>
      <c r="J298" t="str">
        <f>INDEX(products!$A$1:$G$49, MATCH($D298,products!$A$1:$A$49,0),MATCH( orders!J$1,products!$A$1:$G$1,0))</f>
        <v>M</v>
      </c>
      <c r="K298" s="4">
        <f>INDEX(products!$A$1:$G$49, MATCH($D298,products!$A$1:$A$49,0),MATCH( orders!K$1,products!$A$1:$G$1,0))</f>
        <v>0.5</v>
      </c>
      <c r="L298" s="5">
        <f>INDEX(products!$A$1:$G$49, MATCH($D298,products!$A$1:$A$49,0),MATCH( 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 MATCH($D299,products!$A$1:$A$49,0),MATCH( orders!I$1,products!$A$1:$G$1,0))</f>
        <v>Rob</v>
      </c>
      <c r="J299" t="str">
        <f>INDEX(products!$A$1:$G$49, MATCH($D299,products!$A$1:$A$49,0),MATCH( orders!J$1,products!$A$1:$G$1,0))</f>
        <v>D</v>
      </c>
      <c r="K299" s="4">
        <f>INDEX(products!$A$1:$G$49, MATCH($D299,products!$A$1:$A$49,0),MATCH( orders!K$1,products!$A$1:$G$1,0))</f>
        <v>0.5</v>
      </c>
      <c r="L299" s="5">
        <f>INDEX(products!$A$1:$G$49, MATCH($D299,products!$A$1:$A$49,0),MATCH( 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 MATCH($D300,products!$A$1:$A$49,0),MATCH( orders!I$1,products!$A$1:$G$1,0))</f>
        <v>Exc</v>
      </c>
      <c r="J300" t="str">
        <f>INDEX(products!$A$1:$G$49, MATCH($D300,products!$A$1:$A$49,0),MATCH( orders!J$1,products!$A$1:$G$1,0))</f>
        <v>L</v>
      </c>
      <c r="K300" s="4">
        <f>INDEX(products!$A$1:$G$49, MATCH($D300,products!$A$1:$A$49,0),MATCH( orders!K$1,products!$A$1:$G$1,0))</f>
        <v>0.2</v>
      </c>
      <c r="L300" s="5">
        <f>INDEX(products!$A$1:$G$49, MATCH($D300,products!$A$1:$A$49,0),MATCH( 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 MATCH($D301,products!$A$1:$A$49,0),MATCH( orders!I$1,products!$A$1:$G$1,0))</f>
        <v>Exc</v>
      </c>
      <c r="J301" t="str">
        <f>INDEX(products!$A$1:$G$49, MATCH($D301,products!$A$1:$A$49,0),MATCH( orders!J$1,products!$A$1:$G$1,0))</f>
        <v>L</v>
      </c>
      <c r="K301" s="4">
        <f>INDEX(products!$A$1:$G$49, MATCH($D301,products!$A$1:$A$49,0),MATCH( orders!K$1,products!$A$1:$G$1,0))</f>
        <v>2.5</v>
      </c>
      <c r="L301" s="5">
        <f>INDEX(products!$A$1:$G$49, MATCH($D301,products!$A$1:$A$49,0),MATCH( 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 MATCH($D302,products!$A$1:$A$49,0),MATCH( orders!I$1,products!$A$1:$G$1,0))</f>
        <v>Ara</v>
      </c>
      <c r="J302" t="str">
        <f>INDEX(products!$A$1:$G$49, MATCH($D302,products!$A$1:$A$49,0),MATCH( orders!J$1,products!$A$1:$G$1,0))</f>
        <v>L</v>
      </c>
      <c r="K302" s="4">
        <f>INDEX(products!$A$1:$G$49, MATCH($D302,products!$A$1:$A$49,0),MATCH( orders!K$1,products!$A$1:$G$1,0))</f>
        <v>1</v>
      </c>
      <c r="L302" s="5">
        <f>INDEX(products!$A$1:$G$49, MATCH($D302,products!$A$1:$A$49,0),MATCH( 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 MATCH($D303,products!$A$1:$A$49,0),MATCH( orders!I$1,products!$A$1:$G$1,0))</f>
        <v>Lib</v>
      </c>
      <c r="J303" t="str">
        <f>INDEX(products!$A$1:$G$49, MATCH($D303,products!$A$1:$A$49,0),MATCH( orders!J$1,products!$A$1:$G$1,0))</f>
        <v>D</v>
      </c>
      <c r="K303" s="4">
        <f>INDEX(products!$A$1:$G$49, MATCH($D303,products!$A$1:$A$49,0),MATCH( orders!K$1,products!$A$1:$G$1,0))</f>
        <v>0.2</v>
      </c>
      <c r="L303" s="5">
        <f>INDEX(products!$A$1:$G$49, MATCH($D303,products!$A$1:$A$49,0),MATCH( 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 MATCH($D304,products!$A$1:$A$49,0),MATCH( orders!I$1,products!$A$1:$G$1,0))</f>
        <v>Ara</v>
      </c>
      <c r="J304" t="str">
        <f>INDEX(products!$A$1:$G$49, MATCH($D304,products!$A$1:$A$49,0),MATCH( orders!J$1,products!$A$1:$G$1,0))</f>
        <v>M</v>
      </c>
      <c r="K304" s="4">
        <f>INDEX(products!$A$1:$G$49, MATCH($D304,products!$A$1:$A$49,0),MATCH( orders!K$1,products!$A$1:$G$1,0))</f>
        <v>0.5</v>
      </c>
      <c r="L304" s="5">
        <f>INDEX(products!$A$1:$G$49, MATCH($D304,products!$A$1:$A$49,0),MATCH( 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 MATCH($D305,products!$A$1:$A$49,0),MATCH( orders!I$1,products!$A$1:$G$1,0))</f>
        <v>Exc</v>
      </c>
      <c r="J305" t="str">
        <f>INDEX(products!$A$1:$G$49, MATCH($D305,products!$A$1:$A$49,0),MATCH( orders!J$1,products!$A$1:$G$1,0))</f>
        <v>D</v>
      </c>
      <c r="K305" s="4">
        <f>INDEX(products!$A$1:$G$49, MATCH($D305,products!$A$1:$A$49,0),MATCH( orders!K$1,products!$A$1:$G$1,0))</f>
        <v>2.5</v>
      </c>
      <c r="L305" s="5">
        <f>INDEX(products!$A$1:$G$49, MATCH($D305,products!$A$1:$A$49,0),MATCH( 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 MATCH($D306,products!$A$1:$A$49,0),MATCH( orders!I$1,products!$A$1:$G$1,0))</f>
        <v>Ara</v>
      </c>
      <c r="J306" t="str">
        <f>INDEX(products!$A$1:$G$49, MATCH($D306,products!$A$1:$A$49,0),MATCH( orders!J$1,products!$A$1:$G$1,0))</f>
        <v>L</v>
      </c>
      <c r="K306" s="4">
        <f>INDEX(products!$A$1:$G$49, MATCH($D306,products!$A$1:$A$49,0),MATCH( orders!K$1,products!$A$1:$G$1,0))</f>
        <v>0.2</v>
      </c>
      <c r="L306" s="5">
        <f>INDEX(products!$A$1:$G$49, MATCH($D306,products!$A$1:$A$49,0),MATCH( 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 MATCH($D307,products!$A$1:$A$49,0),MATCH( orders!I$1,products!$A$1:$G$1,0))</f>
        <v>Lib</v>
      </c>
      <c r="J307" t="str">
        <f>INDEX(products!$A$1:$G$49, MATCH($D307,products!$A$1:$A$49,0),MATCH( orders!J$1,products!$A$1:$G$1,0))</f>
        <v>M</v>
      </c>
      <c r="K307" s="4">
        <f>INDEX(products!$A$1:$G$49, MATCH($D307,products!$A$1:$A$49,0),MATCH( orders!K$1,products!$A$1:$G$1,0))</f>
        <v>0.2</v>
      </c>
      <c r="L307" s="5">
        <f>INDEX(products!$A$1:$G$49, MATCH($D307,products!$A$1:$A$49,0),MATCH( 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 MATCH($D308,products!$A$1:$A$49,0),MATCH( orders!I$1,products!$A$1:$G$1,0))</f>
        <v>Rob</v>
      </c>
      <c r="J308" t="str">
        <f>INDEX(products!$A$1:$G$49, MATCH($D308,products!$A$1:$A$49,0),MATCH( orders!J$1,products!$A$1:$G$1,0))</f>
        <v>M</v>
      </c>
      <c r="K308" s="4">
        <f>INDEX(products!$A$1:$G$49, MATCH($D308,products!$A$1:$A$49,0),MATCH( orders!K$1,products!$A$1:$G$1,0))</f>
        <v>0.2</v>
      </c>
      <c r="L308" s="5">
        <f>INDEX(products!$A$1:$G$49, MATCH($D308,products!$A$1:$A$49,0),MATCH( 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 MATCH($D309,products!$A$1:$A$49,0),MATCH( orders!I$1,products!$A$1:$G$1,0))</f>
        <v>Ara</v>
      </c>
      <c r="J309" t="str">
        <f>INDEX(products!$A$1:$G$49, MATCH($D309,products!$A$1:$A$49,0),MATCH( orders!J$1,products!$A$1:$G$1,0))</f>
        <v>M</v>
      </c>
      <c r="K309" s="4">
        <f>INDEX(products!$A$1:$G$49, MATCH($D309,products!$A$1:$A$49,0),MATCH( orders!K$1,products!$A$1:$G$1,0))</f>
        <v>1</v>
      </c>
      <c r="L309" s="5">
        <f>INDEX(products!$A$1:$G$49, MATCH($D309,products!$A$1:$A$49,0),MATCH( 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 MATCH($D310,products!$A$1:$A$49,0),MATCH( orders!I$1,products!$A$1:$G$1,0))</f>
        <v>Ara</v>
      </c>
      <c r="J310" t="str">
        <f>INDEX(products!$A$1:$G$49, MATCH($D310,products!$A$1:$A$49,0),MATCH( orders!J$1,products!$A$1:$G$1,0))</f>
        <v>M</v>
      </c>
      <c r="K310" s="4">
        <f>INDEX(products!$A$1:$G$49, MATCH($D310,products!$A$1:$A$49,0),MATCH( orders!K$1,products!$A$1:$G$1,0))</f>
        <v>1</v>
      </c>
      <c r="L310" s="5">
        <f>INDEX(products!$A$1:$G$49, MATCH($D310,products!$A$1:$A$49,0),MATCH( 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 MATCH($D311,products!$A$1:$A$49,0),MATCH( orders!I$1,products!$A$1:$G$1,0))</f>
        <v>Lib</v>
      </c>
      <c r="J311" t="str">
        <f>INDEX(products!$A$1:$G$49, MATCH($D311,products!$A$1:$A$49,0),MATCH( orders!J$1,products!$A$1:$G$1,0))</f>
        <v>M</v>
      </c>
      <c r="K311" s="4">
        <f>INDEX(products!$A$1:$G$49, MATCH($D311,products!$A$1:$A$49,0),MATCH( orders!K$1,products!$A$1:$G$1,0))</f>
        <v>0.2</v>
      </c>
      <c r="L311" s="5">
        <f>INDEX(products!$A$1:$G$49, MATCH($D311,products!$A$1:$A$49,0),MATCH( 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 MATCH($D312,products!$A$1:$A$49,0),MATCH( orders!I$1,products!$A$1:$G$1,0))</f>
        <v>Exc</v>
      </c>
      <c r="J312" t="str">
        <f>INDEX(products!$A$1:$G$49, MATCH($D312,products!$A$1:$A$49,0),MATCH( orders!J$1,products!$A$1:$G$1,0))</f>
        <v>L</v>
      </c>
      <c r="K312" s="4">
        <f>INDEX(products!$A$1:$G$49, MATCH($D312,products!$A$1:$A$49,0),MATCH( orders!K$1,products!$A$1:$G$1,0))</f>
        <v>1</v>
      </c>
      <c r="L312" s="5">
        <f>INDEX(products!$A$1:$G$49, MATCH($D312,products!$A$1:$A$49,0),MATCH( 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 MATCH($D313,products!$A$1:$A$49,0),MATCH( orders!I$1,products!$A$1:$G$1,0))</f>
        <v>Exc</v>
      </c>
      <c r="J313" t="str">
        <f>INDEX(products!$A$1:$G$49, MATCH($D313,products!$A$1:$A$49,0),MATCH( orders!J$1,products!$A$1:$G$1,0))</f>
        <v>M</v>
      </c>
      <c r="K313" s="4">
        <f>INDEX(products!$A$1:$G$49, MATCH($D313,products!$A$1:$A$49,0),MATCH( orders!K$1,products!$A$1:$G$1,0))</f>
        <v>2.5</v>
      </c>
      <c r="L313" s="5">
        <f>INDEX(products!$A$1:$G$49, MATCH($D313,products!$A$1:$A$49,0),MATCH( 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 MATCH($D314,products!$A$1:$A$49,0),MATCH( orders!I$1,products!$A$1:$G$1,0))</f>
        <v>Rob</v>
      </c>
      <c r="J314" t="str">
        <f>INDEX(products!$A$1:$G$49, MATCH($D314,products!$A$1:$A$49,0),MATCH( orders!J$1,products!$A$1:$G$1,0))</f>
        <v>M</v>
      </c>
      <c r="K314" s="4">
        <f>INDEX(products!$A$1:$G$49, MATCH($D314,products!$A$1:$A$49,0),MATCH( orders!K$1,products!$A$1:$G$1,0))</f>
        <v>0.5</v>
      </c>
      <c r="L314" s="5">
        <f>INDEX(products!$A$1:$G$49, MATCH($D314,products!$A$1:$A$49,0),MATCH( 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 MATCH($D315,products!$A$1:$A$49,0),MATCH( orders!I$1,products!$A$1:$G$1,0))</f>
        <v>Rob</v>
      </c>
      <c r="J315" t="str">
        <f>INDEX(products!$A$1:$G$49, MATCH($D315,products!$A$1:$A$49,0),MATCH( orders!J$1,products!$A$1:$G$1,0))</f>
        <v>M</v>
      </c>
      <c r="K315" s="4">
        <f>INDEX(products!$A$1:$G$49, MATCH($D315,products!$A$1:$A$49,0),MATCH( orders!K$1,products!$A$1:$G$1,0))</f>
        <v>1</v>
      </c>
      <c r="L315" s="5">
        <f>INDEX(products!$A$1:$G$49, MATCH($D315,products!$A$1:$A$49,0),MATCH( 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 MATCH($D316,products!$A$1:$A$49,0),MATCH( orders!I$1,products!$A$1:$G$1,0))</f>
        <v>Rob</v>
      </c>
      <c r="J316" t="str">
        <f>INDEX(products!$A$1:$G$49, MATCH($D316,products!$A$1:$A$49,0),MATCH( orders!J$1,products!$A$1:$G$1,0))</f>
        <v>D</v>
      </c>
      <c r="K316" s="4">
        <f>INDEX(products!$A$1:$G$49, MATCH($D316,products!$A$1:$A$49,0),MATCH( orders!K$1,products!$A$1:$G$1,0))</f>
        <v>1</v>
      </c>
      <c r="L316" s="5">
        <f>INDEX(products!$A$1:$G$49, MATCH($D316,products!$A$1:$A$49,0),MATCH( 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 MATCH($D317,products!$A$1:$A$49,0),MATCH( orders!I$1,products!$A$1:$G$1,0))</f>
        <v>Exc</v>
      </c>
      <c r="J317" t="str">
        <f>INDEX(products!$A$1:$G$49, MATCH($D317,products!$A$1:$A$49,0),MATCH( orders!J$1,products!$A$1:$G$1,0))</f>
        <v>L</v>
      </c>
      <c r="K317" s="4">
        <f>INDEX(products!$A$1:$G$49, MATCH($D317,products!$A$1:$A$49,0),MATCH( orders!K$1,products!$A$1:$G$1,0))</f>
        <v>2.5</v>
      </c>
      <c r="L317" s="5">
        <f>INDEX(products!$A$1:$G$49, MATCH($D317,products!$A$1:$A$49,0),MATCH( 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 MATCH($D318,products!$A$1:$A$49,0),MATCH( orders!I$1,products!$A$1:$G$1,0))</f>
        <v>Exc</v>
      </c>
      <c r="J318" t="str">
        <f>INDEX(products!$A$1:$G$49, MATCH($D318,products!$A$1:$A$49,0),MATCH( orders!J$1,products!$A$1:$G$1,0))</f>
        <v>L</v>
      </c>
      <c r="K318" s="4">
        <f>INDEX(products!$A$1:$G$49, MATCH($D318,products!$A$1:$A$49,0),MATCH( orders!K$1,products!$A$1:$G$1,0))</f>
        <v>2.5</v>
      </c>
      <c r="L318" s="5">
        <f>INDEX(products!$A$1:$G$49, MATCH($D318,products!$A$1:$A$49,0),MATCH( 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 MATCH($D319,products!$A$1:$A$49,0),MATCH( orders!I$1,products!$A$1:$G$1,0))</f>
        <v>Exc</v>
      </c>
      <c r="J319" t="str">
        <f>INDEX(products!$A$1:$G$49, MATCH($D319,products!$A$1:$A$49,0),MATCH( orders!J$1,products!$A$1:$G$1,0))</f>
        <v>D</v>
      </c>
      <c r="K319" s="4">
        <f>INDEX(products!$A$1:$G$49, MATCH($D319,products!$A$1:$A$49,0),MATCH( orders!K$1,products!$A$1:$G$1,0))</f>
        <v>0.5</v>
      </c>
      <c r="L319" s="5">
        <f>INDEX(products!$A$1:$G$49, MATCH($D319,products!$A$1:$A$49,0),MATCH( 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 MATCH($D320,products!$A$1:$A$49,0),MATCH( orders!I$1,products!$A$1:$G$1,0))</f>
        <v>Ara</v>
      </c>
      <c r="J320" t="str">
        <f>INDEX(products!$A$1:$G$49, MATCH($D320,products!$A$1:$A$49,0),MATCH( orders!J$1,products!$A$1:$G$1,0))</f>
        <v>M</v>
      </c>
      <c r="K320" s="4">
        <f>INDEX(products!$A$1:$G$49, MATCH($D320,products!$A$1:$A$49,0),MATCH( orders!K$1,products!$A$1:$G$1,0))</f>
        <v>2.5</v>
      </c>
      <c r="L320" s="5">
        <f>INDEX(products!$A$1:$G$49, MATCH($D320,products!$A$1:$A$49,0),MATCH( 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 MATCH($D321,products!$A$1:$A$49,0),MATCH( orders!I$1,products!$A$1:$G$1,0))</f>
        <v>Exc</v>
      </c>
      <c r="J321" t="str">
        <f>INDEX(products!$A$1:$G$49, MATCH($D321,products!$A$1:$A$49,0),MATCH( orders!J$1,products!$A$1:$G$1,0))</f>
        <v>M</v>
      </c>
      <c r="K321" s="4">
        <f>INDEX(products!$A$1:$G$49, MATCH($D321,products!$A$1:$A$49,0),MATCH( orders!K$1,products!$A$1:$G$1,0))</f>
        <v>0.2</v>
      </c>
      <c r="L321" s="5">
        <f>INDEX(products!$A$1:$G$49, MATCH($D321,products!$A$1:$A$49,0),MATCH( 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 MATCH($D322,products!$A$1:$A$49,0),MATCH( orders!I$1,products!$A$1:$G$1,0))</f>
        <v>Ara</v>
      </c>
      <c r="J322" t="str">
        <f>INDEX(products!$A$1:$G$49, MATCH($D322,products!$A$1:$A$49,0),MATCH( orders!J$1,products!$A$1:$G$1,0))</f>
        <v>L</v>
      </c>
      <c r="K322" s="4">
        <f>INDEX(products!$A$1:$G$49, MATCH($D322,products!$A$1:$A$49,0),MATCH( orders!K$1,products!$A$1:$G$1,0))</f>
        <v>0.2</v>
      </c>
      <c r="L322" s="5">
        <f>INDEX(products!$A$1:$G$49, MATCH($D322,products!$A$1:$A$49,0),MATCH( 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 MATCH($D323,products!$A$1:$A$49,0),MATCH( orders!I$1,products!$A$1:$G$1,0))</f>
        <v>Ara</v>
      </c>
      <c r="J323" t="str">
        <f>INDEX(products!$A$1:$G$49, MATCH($D323,products!$A$1:$A$49,0),MATCH( orders!J$1,products!$A$1:$G$1,0))</f>
        <v>M</v>
      </c>
      <c r="K323" s="4">
        <f>INDEX(products!$A$1:$G$49, MATCH($D323,products!$A$1:$A$49,0),MATCH( orders!K$1,products!$A$1:$G$1,0))</f>
        <v>0.2</v>
      </c>
      <c r="L323" s="5">
        <f>INDEX(products!$A$1:$G$49, MATCH($D323,products!$A$1:$A$49,0),MATCH( orders!L$1,products!$A$1:$G$1,0))</f>
        <v>3.375</v>
      </c>
      <c r="M323" s="5">
        <f t="shared" ref="M323:M386" si="15">L323*E323</f>
        <v>20.25</v>
      </c>
      <c r="N323" t="str">
        <f t="shared" ref="N323:N386" si="16">IF(I323="Rob","Robusta",IF(I323="Exc","Excelsa",IF(I323="Ara","Arabica",IF(I323="Lib","Liberica",""))))</f>
        <v>Arabica</v>
      </c>
      <c r="O323" t="str">
        <f t="shared" si="14"/>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 MATCH($D324,products!$A$1:$A$49,0),MATCH( orders!I$1,products!$A$1:$G$1,0))</f>
        <v>Lib</v>
      </c>
      <c r="J324" t="str">
        <f>INDEX(products!$A$1:$G$49, MATCH($D324,products!$A$1:$A$49,0),MATCH( orders!J$1,products!$A$1:$G$1,0))</f>
        <v>D</v>
      </c>
      <c r="K324" s="4">
        <f>INDEX(products!$A$1:$G$49, MATCH($D324,products!$A$1:$A$49,0),MATCH( orders!K$1,products!$A$1:$G$1,0))</f>
        <v>0.5</v>
      </c>
      <c r="L324" s="5">
        <f>INDEX(products!$A$1:$G$49, MATCH($D324,products!$A$1:$A$49,0),MATCH( orders!L$1,products!$A$1:$G$1,0))</f>
        <v>7.77</v>
      </c>
      <c r="M324" s="5">
        <f t="shared" si="15"/>
        <v>23.31</v>
      </c>
      <c r="N324" t="str">
        <f t="shared" si="16"/>
        <v>Liberica</v>
      </c>
      <c r="O324" t="str">
        <f t="shared" ref="O324:O387" si="17">IF(J324="M","Medium",IF(J324="L","Light",IF(J324="D","Dark","")))</f>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 MATCH($D325,products!$A$1:$A$49,0),MATCH( orders!I$1,products!$A$1:$G$1,0))</f>
        <v>Exc</v>
      </c>
      <c r="J325" t="str">
        <f>INDEX(products!$A$1:$G$49, MATCH($D325,products!$A$1:$A$49,0),MATCH( orders!J$1,products!$A$1:$G$1,0))</f>
        <v>D</v>
      </c>
      <c r="K325" s="4">
        <f>INDEX(products!$A$1:$G$49, MATCH($D325,products!$A$1:$A$49,0),MATCH( orders!K$1,products!$A$1:$G$1,0))</f>
        <v>0.2</v>
      </c>
      <c r="L325" s="5">
        <f>INDEX(products!$A$1:$G$49, MATCH($D325,products!$A$1:$A$49,0),MATCH( 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 MATCH($D326,products!$A$1:$A$49,0),MATCH( orders!I$1,products!$A$1:$G$1,0))</f>
        <v>Exc</v>
      </c>
      <c r="J326" t="str">
        <f>INDEX(products!$A$1:$G$49, MATCH($D326,products!$A$1:$A$49,0),MATCH( orders!J$1,products!$A$1:$G$1,0))</f>
        <v>M</v>
      </c>
      <c r="K326" s="4">
        <f>INDEX(products!$A$1:$G$49, MATCH($D326,products!$A$1:$A$49,0),MATCH( orders!K$1,products!$A$1:$G$1,0))</f>
        <v>1</v>
      </c>
      <c r="L326" s="5">
        <f>INDEX(products!$A$1:$G$49, MATCH($D326,products!$A$1:$A$49,0),MATCH( 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 MATCH($D327,products!$A$1:$A$49,0),MATCH( orders!I$1,products!$A$1:$G$1,0))</f>
        <v>Ara</v>
      </c>
      <c r="J327" t="str">
        <f>INDEX(products!$A$1:$G$49, MATCH($D327,products!$A$1:$A$49,0),MATCH( orders!J$1,products!$A$1:$G$1,0))</f>
        <v>L</v>
      </c>
      <c r="K327" s="4">
        <f>INDEX(products!$A$1:$G$49, MATCH($D327,products!$A$1:$A$49,0),MATCH( orders!K$1,products!$A$1:$G$1,0))</f>
        <v>2.5</v>
      </c>
      <c r="L327" s="5">
        <f>INDEX(products!$A$1:$G$49, MATCH($D327,products!$A$1:$A$49,0),MATCH( 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 MATCH($D328,products!$A$1:$A$49,0),MATCH( orders!I$1,products!$A$1:$G$1,0))</f>
        <v>Rob</v>
      </c>
      <c r="J328" t="str">
        <f>INDEX(products!$A$1:$G$49, MATCH($D328,products!$A$1:$A$49,0),MATCH( orders!J$1,products!$A$1:$G$1,0))</f>
        <v>D</v>
      </c>
      <c r="K328" s="4">
        <f>INDEX(products!$A$1:$G$49, MATCH($D328,products!$A$1:$A$49,0),MATCH( orders!K$1,products!$A$1:$G$1,0))</f>
        <v>1</v>
      </c>
      <c r="L328" s="5">
        <f>INDEX(products!$A$1:$G$49, MATCH($D328,products!$A$1:$A$49,0),MATCH( 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 MATCH($D329,products!$A$1:$A$49,0),MATCH( orders!I$1,products!$A$1:$G$1,0))</f>
        <v>Rob</v>
      </c>
      <c r="J329" t="str">
        <f>INDEX(products!$A$1:$G$49, MATCH($D329,products!$A$1:$A$49,0),MATCH( orders!J$1,products!$A$1:$G$1,0))</f>
        <v>D</v>
      </c>
      <c r="K329" s="4">
        <f>INDEX(products!$A$1:$G$49, MATCH($D329,products!$A$1:$A$49,0),MATCH( orders!K$1,products!$A$1:$G$1,0))</f>
        <v>1</v>
      </c>
      <c r="L329" s="5">
        <f>INDEX(products!$A$1:$G$49, MATCH($D329,products!$A$1:$A$49,0),MATCH( 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 MATCH($D330,products!$A$1:$A$49,0),MATCH( orders!I$1,products!$A$1:$G$1,0))</f>
        <v>Lib</v>
      </c>
      <c r="J330" t="str">
        <f>INDEX(products!$A$1:$G$49, MATCH($D330,products!$A$1:$A$49,0),MATCH( orders!J$1,products!$A$1:$G$1,0))</f>
        <v>L</v>
      </c>
      <c r="K330" s="4">
        <f>INDEX(products!$A$1:$G$49, MATCH($D330,products!$A$1:$A$49,0),MATCH( orders!K$1,products!$A$1:$G$1,0))</f>
        <v>0.5</v>
      </c>
      <c r="L330" s="5">
        <f>INDEX(products!$A$1:$G$49, MATCH($D330,products!$A$1:$A$49,0),MATCH( 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 MATCH($D331,products!$A$1:$A$49,0),MATCH( orders!I$1,products!$A$1:$G$1,0))</f>
        <v>Rob</v>
      </c>
      <c r="J331" t="str">
        <f>INDEX(products!$A$1:$G$49, MATCH($D331,products!$A$1:$A$49,0),MATCH( orders!J$1,products!$A$1:$G$1,0))</f>
        <v>D</v>
      </c>
      <c r="K331" s="4">
        <f>INDEX(products!$A$1:$G$49, MATCH($D331,products!$A$1:$A$49,0),MATCH( orders!K$1,products!$A$1:$G$1,0))</f>
        <v>0.5</v>
      </c>
      <c r="L331" s="5">
        <f>INDEX(products!$A$1:$G$49, MATCH($D331,products!$A$1:$A$49,0),MATCH( 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 MATCH($D332,products!$A$1:$A$49,0),MATCH( orders!I$1,products!$A$1:$G$1,0))</f>
        <v>Rob</v>
      </c>
      <c r="J332" t="str">
        <f>INDEX(products!$A$1:$G$49, MATCH($D332,products!$A$1:$A$49,0),MATCH( orders!J$1,products!$A$1:$G$1,0))</f>
        <v>D</v>
      </c>
      <c r="K332" s="4">
        <f>INDEX(products!$A$1:$G$49, MATCH($D332,products!$A$1:$A$49,0),MATCH( orders!K$1,products!$A$1:$G$1,0))</f>
        <v>0.5</v>
      </c>
      <c r="L332" s="5">
        <f>INDEX(products!$A$1:$G$49, MATCH($D332,products!$A$1:$A$49,0),MATCH( 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 MATCH($D333,products!$A$1:$A$49,0),MATCH( orders!I$1,products!$A$1:$G$1,0))</f>
        <v>Rob</v>
      </c>
      <c r="J333" t="str">
        <f>INDEX(products!$A$1:$G$49, MATCH($D333,products!$A$1:$A$49,0),MATCH( orders!J$1,products!$A$1:$G$1,0))</f>
        <v>M</v>
      </c>
      <c r="K333" s="4">
        <f>INDEX(products!$A$1:$G$49, MATCH($D333,products!$A$1:$A$49,0),MATCH( orders!K$1,products!$A$1:$G$1,0))</f>
        <v>2.5</v>
      </c>
      <c r="L333" s="5">
        <f>INDEX(products!$A$1:$G$49, MATCH($D333,products!$A$1:$A$49,0),MATCH( 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 MATCH($D334,products!$A$1:$A$49,0),MATCH( orders!I$1,products!$A$1:$G$1,0))</f>
        <v>Ara</v>
      </c>
      <c r="J334" t="str">
        <f>INDEX(products!$A$1:$G$49, MATCH($D334,products!$A$1:$A$49,0),MATCH( orders!J$1,products!$A$1:$G$1,0))</f>
        <v>D</v>
      </c>
      <c r="K334" s="4">
        <f>INDEX(products!$A$1:$G$49, MATCH($D334,products!$A$1:$A$49,0),MATCH( orders!K$1,products!$A$1:$G$1,0))</f>
        <v>0.5</v>
      </c>
      <c r="L334" s="5">
        <f>INDEX(products!$A$1:$G$49, MATCH($D334,products!$A$1:$A$49,0),MATCH( 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 MATCH($D335,products!$A$1:$A$49,0),MATCH( orders!I$1,products!$A$1:$G$1,0))</f>
        <v>Rob</v>
      </c>
      <c r="J335" t="str">
        <f>INDEX(products!$A$1:$G$49, MATCH($D335,products!$A$1:$A$49,0),MATCH( orders!J$1,products!$A$1:$G$1,0))</f>
        <v>M</v>
      </c>
      <c r="K335" s="4">
        <f>INDEX(products!$A$1:$G$49, MATCH($D335,products!$A$1:$A$49,0),MATCH( orders!K$1,products!$A$1:$G$1,0))</f>
        <v>0.5</v>
      </c>
      <c r="L335" s="5">
        <f>INDEX(products!$A$1:$G$49, MATCH($D335,products!$A$1:$A$49,0),MATCH( 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 MATCH($D336,products!$A$1:$A$49,0),MATCH( orders!I$1,products!$A$1:$G$1,0))</f>
        <v>Rob</v>
      </c>
      <c r="J336" t="str">
        <f>INDEX(products!$A$1:$G$49, MATCH($D336,products!$A$1:$A$49,0),MATCH( orders!J$1,products!$A$1:$G$1,0))</f>
        <v>L</v>
      </c>
      <c r="K336" s="4">
        <f>INDEX(products!$A$1:$G$49, MATCH($D336,products!$A$1:$A$49,0),MATCH( orders!K$1,products!$A$1:$G$1,0))</f>
        <v>1</v>
      </c>
      <c r="L336" s="5">
        <f>INDEX(products!$A$1:$G$49, MATCH($D336,products!$A$1:$A$49,0),MATCH( 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 MATCH($D337,products!$A$1:$A$49,0),MATCH( orders!I$1,products!$A$1:$G$1,0))</f>
        <v>Lib</v>
      </c>
      <c r="J337" t="str">
        <f>INDEX(products!$A$1:$G$49, MATCH($D337,products!$A$1:$A$49,0),MATCH( orders!J$1,products!$A$1:$G$1,0))</f>
        <v>L</v>
      </c>
      <c r="K337" s="4">
        <f>INDEX(products!$A$1:$G$49, MATCH($D337,products!$A$1:$A$49,0),MATCH( orders!K$1,products!$A$1:$G$1,0))</f>
        <v>0.2</v>
      </c>
      <c r="L337" s="5">
        <f>INDEX(products!$A$1:$G$49, MATCH($D337,products!$A$1:$A$49,0),MATCH( 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 MATCH($D338,products!$A$1:$A$49,0),MATCH( orders!I$1,products!$A$1:$G$1,0))</f>
        <v>Ara</v>
      </c>
      <c r="J338" t="str">
        <f>INDEX(products!$A$1:$G$49, MATCH($D338,products!$A$1:$A$49,0),MATCH( orders!J$1,products!$A$1:$G$1,0))</f>
        <v>M</v>
      </c>
      <c r="K338" s="4">
        <f>INDEX(products!$A$1:$G$49, MATCH($D338,products!$A$1:$A$49,0),MATCH( orders!K$1,products!$A$1:$G$1,0))</f>
        <v>1</v>
      </c>
      <c r="L338" s="5">
        <f>INDEX(products!$A$1:$G$49, MATCH($D338,products!$A$1:$A$49,0),MATCH( 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 MATCH($D339,products!$A$1:$A$49,0),MATCH( orders!I$1,products!$A$1:$G$1,0))</f>
        <v>Exc</v>
      </c>
      <c r="J339" t="str">
        <f>INDEX(products!$A$1:$G$49, MATCH($D339,products!$A$1:$A$49,0),MATCH( orders!J$1,products!$A$1:$G$1,0))</f>
        <v>D</v>
      </c>
      <c r="K339" s="4">
        <f>INDEX(products!$A$1:$G$49, MATCH($D339,products!$A$1:$A$49,0),MATCH( orders!K$1,products!$A$1:$G$1,0))</f>
        <v>2.5</v>
      </c>
      <c r="L339" s="5">
        <f>INDEX(products!$A$1:$G$49, MATCH($D339,products!$A$1:$A$49,0),MATCH( 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 MATCH($D340,products!$A$1:$A$49,0),MATCH( orders!I$1,products!$A$1:$G$1,0))</f>
        <v>Exc</v>
      </c>
      <c r="J340" t="str">
        <f>INDEX(products!$A$1:$G$49, MATCH($D340,products!$A$1:$A$49,0),MATCH( orders!J$1,products!$A$1:$G$1,0))</f>
        <v>L</v>
      </c>
      <c r="K340" s="4">
        <f>INDEX(products!$A$1:$G$49, MATCH($D340,products!$A$1:$A$49,0),MATCH( orders!K$1,products!$A$1:$G$1,0))</f>
        <v>1</v>
      </c>
      <c r="L340" s="5">
        <f>INDEX(products!$A$1:$G$49, MATCH($D340,products!$A$1:$A$49,0),MATCH( 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 MATCH($D341,products!$A$1:$A$49,0),MATCH( orders!I$1,products!$A$1:$G$1,0))</f>
        <v>Exc</v>
      </c>
      <c r="J341" t="str">
        <f>INDEX(products!$A$1:$G$49, MATCH($D341,products!$A$1:$A$49,0),MATCH( orders!J$1,products!$A$1:$G$1,0))</f>
        <v>D</v>
      </c>
      <c r="K341" s="4">
        <f>INDEX(products!$A$1:$G$49, MATCH($D341,products!$A$1:$A$49,0),MATCH( orders!K$1,products!$A$1:$G$1,0))</f>
        <v>0.2</v>
      </c>
      <c r="L341" s="5">
        <f>INDEX(products!$A$1:$G$49, MATCH($D341,products!$A$1:$A$49,0),MATCH( 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 MATCH($D342,products!$A$1:$A$49,0),MATCH( orders!I$1,products!$A$1:$G$1,0))</f>
        <v>Exc</v>
      </c>
      <c r="J342" t="str">
        <f>INDEX(products!$A$1:$G$49, MATCH($D342,products!$A$1:$A$49,0),MATCH( orders!J$1,products!$A$1:$G$1,0))</f>
        <v>D</v>
      </c>
      <c r="K342" s="4">
        <f>INDEX(products!$A$1:$G$49, MATCH($D342,products!$A$1:$A$49,0),MATCH( orders!K$1,products!$A$1:$G$1,0))</f>
        <v>0.5</v>
      </c>
      <c r="L342" s="5">
        <f>INDEX(products!$A$1:$G$49, MATCH($D342,products!$A$1:$A$49,0),MATCH( 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 MATCH($D343,products!$A$1:$A$49,0),MATCH( orders!I$1,products!$A$1:$G$1,0))</f>
        <v>Exc</v>
      </c>
      <c r="J343" t="str">
        <f>INDEX(products!$A$1:$G$49, MATCH($D343,products!$A$1:$A$49,0),MATCH( orders!J$1,products!$A$1:$G$1,0))</f>
        <v>L</v>
      </c>
      <c r="K343" s="4">
        <f>INDEX(products!$A$1:$G$49, MATCH($D343,products!$A$1:$A$49,0),MATCH( orders!K$1,products!$A$1:$G$1,0))</f>
        <v>0.5</v>
      </c>
      <c r="L343" s="5">
        <f>INDEX(products!$A$1:$G$49, MATCH($D343,products!$A$1:$A$49,0),MATCH( 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 MATCH($D344,products!$A$1:$A$49,0),MATCH( orders!I$1,products!$A$1:$G$1,0))</f>
        <v>Lib</v>
      </c>
      <c r="J344" t="str">
        <f>INDEX(products!$A$1:$G$49, MATCH($D344,products!$A$1:$A$49,0),MATCH( orders!J$1,products!$A$1:$G$1,0))</f>
        <v>D</v>
      </c>
      <c r="K344" s="4">
        <f>INDEX(products!$A$1:$G$49, MATCH($D344,products!$A$1:$A$49,0),MATCH( orders!K$1,products!$A$1:$G$1,0))</f>
        <v>0.5</v>
      </c>
      <c r="L344" s="5">
        <f>INDEX(products!$A$1:$G$49, MATCH($D344,products!$A$1:$A$49,0),MATCH( 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 MATCH($D345,products!$A$1:$A$49,0),MATCH( orders!I$1,products!$A$1:$G$1,0))</f>
        <v>Rob</v>
      </c>
      <c r="J345" t="str">
        <f>INDEX(products!$A$1:$G$49, MATCH($D345,products!$A$1:$A$49,0),MATCH( orders!J$1,products!$A$1:$G$1,0))</f>
        <v>D</v>
      </c>
      <c r="K345" s="4">
        <f>INDEX(products!$A$1:$G$49, MATCH($D345,products!$A$1:$A$49,0),MATCH( orders!K$1,products!$A$1:$G$1,0))</f>
        <v>0.5</v>
      </c>
      <c r="L345" s="5">
        <f>INDEX(products!$A$1:$G$49, MATCH($D345,products!$A$1:$A$49,0),MATCH( 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 MATCH($D346,products!$A$1:$A$49,0),MATCH( orders!I$1,products!$A$1:$G$1,0))</f>
        <v>Rob</v>
      </c>
      <c r="J346" t="str">
        <f>INDEX(products!$A$1:$G$49, MATCH($D346,products!$A$1:$A$49,0),MATCH( orders!J$1,products!$A$1:$G$1,0))</f>
        <v>M</v>
      </c>
      <c r="K346" s="4">
        <f>INDEX(products!$A$1:$G$49, MATCH($D346,products!$A$1:$A$49,0),MATCH( orders!K$1,products!$A$1:$G$1,0))</f>
        <v>1</v>
      </c>
      <c r="L346" s="5">
        <f>INDEX(products!$A$1:$G$49, MATCH($D346,products!$A$1:$A$49,0),MATCH( 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 MATCH($D347,products!$A$1:$A$49,0),MATCH( orders!I$1,products!$A$1:$G$1,0))</f>
        <v>Rob</v>
      </c>
      <c r="J347" t="str">
        <f>INDEX(products!$A$1:$G$49, MATCH($D347,products!$A$1:$A$49,0),MATCH( orders!J$1,products!$A$1:$G$1,0))</f>
        <v>L</v>
      </c>
      <c r="K347" s="4">
        <f>INDEX(products!$A$1:$G$49, MATCH($D347,products!$A$1:$A$49,0),MATCH( orders!K$1,products!$A$1:$G$1,0))</f>
        <v>1</v>
      </c>
      <c r="L347" s="5">
        <f>INDEX(products!$A$1:$G$49, MATCH($D347,products!$A$1:$A$49,0),MATCH( 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 MATCH($D348,products!$A$1:$A$49,0),MATCH( orders!I$1,products!$A$1:$G$1,0))</f>
        <v>Ara</v>
      </c>
      <c r="J348" t="str">
        <f>INDEX(products!$A$1:$G$49, MATCH($D348,products!$A$1:$A$49,0),MATCH( orders!J$1,products!$A$1:$G$1,0))</f>
        <v>L</v>
      </c>
      <c r="K348" s="4">
        <f>INDEX(products!$A$1:$G$49, MATCH($D348,products!$A$1:$A$49,0),MATCH( orders!K$1,products!$A$1:$G$1,0))</f>
        <v>0.5</v>
      </c>
      <c r="L348" s="5">
        <f>INDEX(products!$A$1:$G$49, MATCH($D348,products!$A$1:$A$49,0),MATCH( 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 MATCH($D349,products!$A$1:$A$49,0),MATCH( orders!I$1,products!$A$1:$G$1,0))</f>
        <v>Lib</v>
      </c>
      <c r="J349" t="str">
        <f>INDEX(products!$A$1:$G$49, MATCH($D349,products!$A$1:$A$49,0),MATCH( orders!J$1,products!$A$1:$G$1,0))</f>
        <v>M</v>
      </c>
      <c r="K349" s="4">
        <f>INDEX(products!$A$1:$G$49, MATCH($D349,products!$A$1:$A$49,0),MATCH( orders!K$1,products!$A$1:$G$1,0))</f>
        <v>1</v>
      </c>
      <c r="L349" s="5">
        <f>INDEX(products!$A$1:$G$49, MATCH($D349,products!$A$1:$A$49,0),MATCH( 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 MATCH($D350,products!$A$1:$A$49,0),MATCH( orders!I$1,products!$A$1:$G$1,0))</f>
        <v>Exc</v>
      </c>
      <c r="J350" t="str">
        <f>INDEX(products!$A$1:$G$49, MATCH($D350,products!$A$1:$A$49,0),MATCH( orders!J$1,products!$A$1:$G$1,0))</f>
        <v>L</v>
      </c>
      <c r="K350" s="4">
        <f>INDEX(products!$A$1:$G$49, MATCH($D350,products!$A$1:$A$49,0),MATCH( orders!K$1,products!$A$1:$G$1,0))</f>
        <v>2.5</v>
      </c>
      <c r="L350" s="5">
        <f>INDEX(products!$A$1:$G$49, MATCH($D350,products!$A$1:$A$49,0),MATCH( 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 MATCH($D351,products!$A$1:$A$49,0),MATCH( orders!I$1,products!$A$1:$G$1,0))</f>
        <v>Rob</v>
      </c>
      <c r="J351" t="str">
        <f>INDEX(products!$A$1:$G$49, MATCH($D351,products!$A$1:$A$49,0),MATCH( orders!J$1,products!$A$1:$G$1,0))</f>
        <v>L</v>
      </c>
      <c r="K351" s="4">
        <f>INDEX(products!$A$1:$G$49, MATCH($D351,products!$A$1:$A$49,0),MATCH( orders!K$1,products!$A$1:$G$1,0))</f>
        <v>0.2</v>
      </c>
      <c r="L351" s="5">
        <f>INDEX(products!$A$1:$G$49, MATCH($D351,products!$A$1:$A$49,0),MATCH( 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 MATCH($D352,products!$A$1:$A$49,0),MATCH( orders!I$1,products!$A$1:$G$1,0))</f>
        <v>Ara</v>
      </c>
      <c r="J352" t="str">
        <f>INDEX(products!$A$1:$G$49, MATCH($D352,products!$A$1:$A$49,0),MATCH( orders!J$1,products!$A$1:$G$1,0))</f>
        <v>D</v>
      </c>
      <c r="K352" s="4">
        <f>INDEX(products!$A$1:$G$49, MATCH($D352,products!$A$1:$A$49,0),MATCH( orders!K$1,products!$A$1:$G$1,0))</f>
        <v>0.5</v>
      </c>
      <c r="L352" s="5">
        <f>INDEX(products!$A$1:$G$49, MATCH($D352,products!$A$1:$A$49,0),MATCH( 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 MATCH($D353,products!$A$1:$A$49,0),MATCH( orders!I$1,products!$A$1:$G$1,0))</f>
        <v>Ara</v>
      </c>
      <c r="J353" t="str">
        <f>INDEX(products!$A$1:$G$49, MATCH($D353,products!$A$1:$A$49,0),MATCH( orders!J$1,products!$A$1:$G$1,0))</f>
        <v>M</v>
      </c>
      <c r="K353" s="4">
        <f>INDEX(products!$A$1:$G$49, MATCH($D353,products!$A$1:$A$49,0),MATCH( orders!K$1,products!$A$1:$G$1,0))</f>
        <v>1</v>
      </c>
      <c r="L353" s="5">
        <f>INDEX(products!$A$1:$G$49, MATCH($D353,products!$A$1:$A$49,0),MATCH( 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 MATCH($D354,products!$A$1:$A$49,0),MATCH( orders!I$1,products!$A$1:$G$1,0))</f>
        <v>Exc</v>
      </c>
      <c r="J354" t="str">
        <f>INDEX(products!$A$1:$G$49, MATCH($D354,products!$A$1:$A$49,0),MATCH( orders!J$1,products!$A$1:$G$1,0))</f>
        <v>D</v>
      </c>
      <c r="K354" s="4">
        <f>INDEX(products!$A$1:$G$49, MATCH($D354,products!$A$1:$A$49,0),MATCH( orders!K$1,products!$A$1:$G$1,0))</f>
        <v>0.5</v>
      </c>
      <c r="L354" s="5">
        <f>INDEX(products!$A$1:$G$49, MATCH($D354,products!$A$1:$A$49,0),MATCH( 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 MATCH($D355,products!$A$1:$A$49,0),MATCH( orders!I$1,products!$A$1:$G$1,0))</f>
        <v>Ara</v>
      </c>
      <c r="J355" t="str">
        <f>INDEX(products!$A$1:$G$49, MATCH($D355,products!$A$1:$A$49,0),MATCH( orders!J$1,products!$A$1:$G$1,0))</f>
        <v>M</v>
      </c>
      <c r="K355" s="4">
        <f>INDEX(products!$A$1:$G$49, MATCH($D355,products!$A$1:$A$49,0),MATCH( orders!K$1,products!$A$1:$G$1,0))</f>
        <v>0.5</v>
      </c>
      <c r="L355" s="5">
        <f>INDEX(products!$A$1:$G$49, MATCH($D355,products!$A$1:$A$49,0),MATCH( 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 MATCH($D356,products!$A$1:$A$49,0),MATCH( orders!I$1,products!$A$1:$G$1,0))</f>
        <v>Ara</v>
      </c>
      <c r="J356" t="str">
        <f>INDEX(products!$A$1:$G$49, MATCH($D356,products!$A$1:$A$49,0),MATCH( orders!J$1,products!$A$1:$G$1,0))</f>
        <v>M</v>
      </c>
      <c r="K356" s="4">
        <f>INDEX(products!$A$1:$G$49, MATCH($D356,products!$A$1:$A$49,0),MATCH( orders!K$1,products!$A$1:$G$1,0))</f>
        <v>2.5</v>
      </c>
      <c r="L356" s="5">
        <f>INDEX(products!$A$1:$G$49, MATCH($D356,products!$A$1:$A$49,0),MATCH( 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 MATCH($D357,products!$A$1:$A$49,0),MATCH( orders!I$1,products!$A$1:$G$1,0))</f>
        <v>Ara</v>
      </c>
      <c r="J357" t="str">
        <f>INDEX(products!$A$1:$G$49, MATCH($D357,products!$A$1:$A$49,0),MATCH( orders!J$1,products!$A$1:$G$1,0))</f>
        <v>D</v>
      </c>
      <c r="K357" s="4">
        <f>INDEX(products!$A$1:$G$49, MATCH($D357,products!$A$1:$A$49,0),MATCH( orders!K$1,products!$A$1:$G$1,0))</f>
        <v>2.5</v>
      </c>
      <c r="L357" s="5">
        <f>INDEX(products!$A$1:$G$49, MATCH($D357,products!$A$1:$A$49,0),MATCH( 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 MATCH($D358,products!$A$1:$A$49,0),MATCH( orders!I$1,products!$A$1:$G$1,0))</f>
        <v>Lib</v>
      </c>
      <c r="J358" t="str">
        <f>INDEX(products!$A$1:$G$49, MATCH($D358,products!$A$1:$A$49,0),MATCH( orders!J$1,products!$A$1:$G$1,0))</f>
        <v>D</v>
      </c>
      <c r="K358" s="4">
        <f>INDEX(products!$A$1:$G$49, MATCH($D358,products!$A$1:$A$49,0),MATCH( orders!K$1,products!$A$1:$G$1,0))</f>
        <v>1</v>
      </c>
      <c r="L358" s="5">
        <f>INDEX(products!$A$1:$G$49, MATCH($D358,products!$A$1:$A$49,0),MATCH( 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 MATCH($D359,products!$A$1:$A$49,0),MATCH( orders!I$1,products!$A$1:$G$1,0))</f>
        <v>Ara</v>
      </c>
      <c r="J359" t="str">
        <f>INDEX(products!$A$1:$G$49, MATCH($D359,products!$A$1:$A$49,0),MATCH( orders!J$1,products!$A$1:$G$1,0))</f>
        <v>M</v>
      </c>
      <c r="K359" s="4">
        <f>INDEX(products!$A$1:$G$49, MATCH($D359,products!$A$1:$A$49,0),MATCH( orders!K$1,products!$A$1:$G$1,0))</f>
        <v>2.5</v>
      </c>
      <c r="L359" s="5">
        <f>INDEX(products!$A$1:$G$49, MATCH($D359,products!$A$1:$A$49,0),MATCH( 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 MATCH($D360,products!$A$1:$A$49,0),MATCH( orders!I$1,products!$A$1:$G$1,0))</f>
        <v>Ara</v>
      </c>
      <c r="J360" t="str">
        <f>INDEX(products!$A$1:$G$49, MATCH($D360,products!$A$1:$A$49,0),MATCH( orders!J$1,products!$A$1:$G$1,0))</f>
        <v>L</v>
      </c>
      <c r="K360" s="4">
        <f>INDEX(products!$A$1:$G$49, MATCH($D360,products!$A$1:$A$49,0),MATCH( orders!K$1,products!$A$1:$G$1,0))</f>
        <v>2.5</v>
      </c>
      <c r="L360" s="5">
        <f>INDEX(products!$A$1:$G$49, MATCH($D360,products!$A$1:$A$49,0),MATCH( 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 MATCH($D361,products!$A$1:$A$49,0),MATCH( orders!I$1,products!$A$1:$G$1,0))</f>
        <v>Rob</v>
      </c>
      <c r="J361" t="str">
        <f>INDEX(products!$A$1:$G$49, MATCH($D361,products!$A$1:$A$49,0),MATCH( orders!J$1,products!$A$1:$G$1,0))</f>
        <v>L</v>
      </c>
      <c r="K361" s="4">
        <f>INDEX(products!$A$1:$G$49, MATCH($D361,products!$A$1:$A$49,0),MATCH( orders!K$1,products!$A$1:$G$1,0))</f>
        <v>0.2</v>
      </c>
      <c r="L361" s="5">
        <f>INDEX(products!$A$1:$G$49, MATCH($D361,products!$A$1:$A$49,0),MATCH( 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 MATCH($D362,products!$A$1:$A$49,0),MATCH( orders!I$1,products!$A$1:$G$1,0))</f>
        <v>Rob</v>
      </c>
      <c r="J362" t="str">
        <f>INDEX(products!$A$1:$G$49, MATCH($D362,products!$A$1:$A$49,0),MATCH( orders!J$1,products!$A$1:$G$1,0))</f>
        <v>D</v>
      </c>
      <c r="K362" s="4">
        <f>INDEX(products!$A$1:$G$49, MATCH($D362,products!$A$1:$A$49,0),MATCH( orders!K$1,products!$A$1:$G$1,0))</f>
        <v>2.5</v>
      </c>
      <c r="L362" s="5">
        <f>INDEX(products!$A$1:$G$49, MATCH($D362,products!$A$1:$A$49,0),MATCH( 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 MATCH($D363,products!$A$1:$A$49,0),MATCH( orders!I$1,products!$A$1:$G$1,0))</f>
        <v>Rob</v>
      </c>
      <c r="J363" t="str">
        <f>INDEX(products!$A$1:$G$49, MATCH($D363,products!$A$1:$A$49,0),MATCH( orders!J$1,products!$A$1:$G$1,0))</f>
        <v>M</v>
      </c>
      <c r="K363" s="4">
        <f>INDEX(products!$A$1:$G$49, MATCH($D363,products!$A$1:$A$49,0),MATCH( orders!K$1,products!$A$1:$G$1,0))</f>
        <v>0.5</v>
      </c>
      <c r="L363" s="5">
        <f>INDEX(products!$A$1:$G$49, MATCH($D363,products!$A$1:$A$49,0),MATCH( 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 MATCH($D364,products!$A$1:$A$49,0),MATCH( orders!I$1,products!$A$1:$G$1,0))</f>
        <v>Exc</v>
      </c>
      <c r="J364" t="str">
        <f>INDEX(products!$A$1:$G$49, MATCH($D364,products!$A$1:$A$49,0),MATCH( orders!J$1,products!$A$1:$G$1,0))</f>
        <v>L</v>
      </c>
      <c r="K364" s="4">
        <f>INDEX(products!$A$1:$G$49, MATCH($D364,products!$A$1:$A$49,0),MATCH( orders!K$1,products!$A$1:$G$1,0))</f>
        <v>1</v>
      </c>
      <c r="L364" s="5">
        <f>INDEX(products!$A$1:$G$49, MATCH($D364,products!$A$1:$A$49,0),MATCH( 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 MATCH($D365,products!$A$1:$A$49,0),MATCH( orders!I$1,products!$A$1:$G$1,0))</f>
        <v>Lib</v>
      </c>
      <c r="J365" t="str">
        <f>INDEX(products!$A$1:$G$49, MATCH($D365,products!$A$1:$A$49,0),MATCH( orders!J$1,products!$A$1:$G$1,0))</f>
        <v>M</v>
      </c>
      <c r="K365" s="4">
        <f>INDEX(products!$A$1:$G$49, MATCH($D365,products!$A$1:$A$49,0),MATCH( orders!K$1,products!$A$1:$G$1,0))</f>
        <v>1</v>
      </c>
      <c r="L365" s="5">
        <f>INDEX(products!$A$1:$G$49, MATCH($D365,products!$A$1:$A$49,0),MATCH( 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 MATCH($D366,products!$A$1:$A$49,0),MATCH( orders!I$1,products!$A$1:$G$1,0))</f>
        <v>Exc</v>
      </c>
      <c r="J366" t="str">
        <f>INDEX(products!$A$1:$G$49, MATCH($D366,products!$A$1:$A$49,0),MATCH( orders!J$1,products!$A$1:$G$1,0))</f>
        <v>D</v>
      </c>
      <c r="K366" s="4">
        <f>INDEX(products!$A$1:$G$49, MATCH($D366,products!$A$1:$A$49,0),MATCH( orders!K$1,products!$A$1:$G$1,0))</f>
        <v>1</v>
      </c>
      <c r="L366" s="5">
        <f>INDEX(products!$A$1:$G$49, MATCH($D366,products!$A$1:$A$49,0),MATCH( 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 MATCH($D367,products!$A$1:$A$49,0),MATCH( orders!I$1,products!$A$1:$G$1,0))</f>
        <v>Lib</v>
      </c>
      <c r="J367" t="str">
        <f>INDEX(products!$A$1:$G$49, MATCH($D367,products!$A$1:$A$49,0),MATCH( orders!J$1,products!$A$1:$G$1,0))</f>
        <v>D</v>
      </c>
      <c r="K367" s="4">
        <f>INDEX(products!$A$1:$G$49, MATCH($D367,products!$A$1:$A$49,0),MATCH( orders!K$1,products!$A$1:$G$1,0))</f>
        <v>0.5</v>
      </c>
      <c r="L367" s="5">
        <f>INDEX(products!$A$1:$G$49, MATCH($D367,products!$A$1:$A$49,0),MATCH( 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 MATCH($D368,products!$A$1:$A$49,0),MATCH( orders!I$1,products!$A$1:$G$1,0))</f>
        <v>Exc</v>
      </c>
      <c r="J368" t="str">
        <f>INDEX(products!$A$1:$G$49, MATCH($D368,products!$A$1:$A$49,0),MATCH( orders!J$1,products!$A$1:$G$1,0))</f>
        <v>D</v>
      </c>
      <c r="K368" s="4">
        <f>INDEX(products!$A$1:$G$49, MATCH($D368,products!$A$1:$A$49,0),MATCH( orders!K$1,products!$A$1:$G$1,0))</f>
        <v>0.5</v>
      </c>
      <c r="L368" s="5">
        <f>INDEX(products!$A$1:$G$49, MATCH($D368,products!$A$1:$A$49,0),MATCH( 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 MATCH($D369,products!$A$1:$A$49,0),MATCH( orders!I$1,products!$A$1:$G$1,0))</f>
        <v>Lib</v>
      </c>
      <c r="J369" t="str">
        <f>INDEX(products!$A$1:$G$49, MATCH($D369,products!$A$1:$A$49,0),MATCH( orders!J$1,products!$A$1:$G$1,0))</f>
        <v>M</v>
      </c>
      <c r="K369" s="4">
        <f>INDEX(products!$A$1:$G$49, MATCH($D369,products!$A$1:$A$49,0),MATCH( orders!K$1,products!$A$1:$G$1,0))</f>
        <v>0.2</v>
      </c>
      <c r="L369" s="5">
        <f>INDEX(products!$A$1:$G$49, MATCH($D369,products!$A$1:$A$49,0),MATCH( 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 MATCH($D370,products!$A$1:$A$49,0),MATCH( orders!I$1,products!$A$1:$G$1,0))</f>
        <v>Exc</v>
      </c>
      <c r="J370" t="str">
        <f>INDEX(products!$A$1:$G$49, MATCH($D370,products!$A$1:$A$49,0),MATCH( orders!J$1,products!$A$1:$G$1,0))</f>
        <v>M</v>
      </c>
      <c r="K370" s="4">
        <f>INDEX(products!$A$1:$G$49, MATCH($D370,products!$A$1:$A$49,0),MATCH( orders!K$1,products!$A$1:$G$1,0))</f>
        <v>2.5</v>
      </c>
      <c r="L370" s="5">
        <f>INDEX(products!$A$1:$G$49, MATCH($D370,products!$A$1:$A$49,0),MATCH( 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 MATCH($D371,products!$A$1:$A$49,0),MATCH( orders!I$1,products!$A$1:$G$1,0))</f>
        <v>Exc</v>
      </c>
      <c r="J371" t="str">
        <f>INDEX(products!$A$1:$G$49, MATCH($D371,products!$A$1:$A$49,0),MATCH( orders!J$1,products!$A$1:$G$1,0))</f>
        <v>L</v>
      </c>
      <c r="K371" s="4">
        <f>INDEX(products!$A$1:$G$49, MATCH($D371,products!$A$1:$A$49,0),MATCH( orders!K$1,products!$A$1:$G$1,0))</f>
        <v>0.5</v>
      </c>
      <c r="L371" s="5">
        <f>INDEX(products!$A$1:$G$49, MATCH($D371,products!$A$1:$A$49,0),MATCH( 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 MATCH($D372,products!$A$1:$A$49,0),MATCH( orders!I$1,products!$A$1:$G$1,0))</f>
        <v>Exc</v>
      </c>
      <c r="J372" t="str">
        <f>INDEX(products!$A$1:$G$49, MATCH($D372,products!$A$1:$A$49,0),MATCH( orders!J$1,products!$A$1:$G$1,0))</f>
        <v>D</v>
      </c>
      <c r="K372" s="4">
        <f>INDEX(products!$A$1:$G$49, MATCH($D372,products!$A$1:$A$49,0),MATCH( orders!K$1,products!$A$1:$G$1,0))</f>
        <v>1</v>
      </c>
      <c r="L372" s="5">
        <f>INDEX(products!$A$1:$G$49, MATCH($D372,products!$A$1:$A$49,0),MATCH( 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 MATCH($D373,products!$A$1:$A$49,0),MATCH( orders!I$1,products!$A$1:$G$1,0))</f>
        <v>Ara</v>
      </c>
      <c r="J373" t="str">
        <f>INDEX(products!$A$1:$G$49, MATCH($D373,products!$A$1:$A$49,0),MATCH( orders!J$1,products!$A$1:$G$1,0))</f>
        <v>L</v>
      </c>
      <c r="K373" s="4">
        <f>INDEX(products!$A$1:$G$49, MATCH($D373,products!$A$1:$A$49,0),MATCH( orders!K$1,products!$A$1:$G$1,0))</f>
        <v>0.5</v>
      </c>
      <c r="L373" s="5">
        <f>INDEX(products!$A$1:$G$49, MATCH($D373,products!$A$1:$A$49,0),MATCH( 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 MATCH($D374,products!$A$1:$A$49,0),MATCH( orders!I$1,products!$A$1:$G$1,0))</f>
        <v>Rob</v>
      </c>
      <c r="J374" t="str">
        <f>INDEX(products!$A$1:$G$49, MATCH($D374,products!$A$1:$A$49,0),MATCH( orders!J$1,products!$A$1:$G$1,0))</f>
        <v>L</v>
      </c>
      <c r="K374" s="4">
        <f>INDEX(products!$A$1:$G$49, MATCH($D374,products!$A$1:$A$49,0),MATCH( orders!K$1,products!$A$1:$G$1,0))</f>
        <v>0.5</v>
      </c>
      <c r="L374" s="5">
        <f>INDEX(products!$A$1:$G$49, MATCH($D374,products!$A$1:$A$49,0),MATCH( 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 MATCH($D375,products!$A$1:$A$49,0),MATCH( orders!I$1,products!$A$1:$G$1,0))</f>
        <v>Ara</v>
      </c>
      <c r="J375" t="str">
        <f>INDEX(products!$A$1:$G$49, MATCH($D375,products!$A$1:$A$49,0),MATCH( orders!J$1,products!$A$1:$G$1,0))</f>
        <v>D</v>
      </c>
      <c r="K375" s="4">
        <f>INDEX(products!$A$1:$G$49, MATCH($D375,products!$A$1:$A$49,0),MATCH( orders!K$1,products!$A$1:$G$1,0))</f>
        <v>0.5</v>
      </c>
      <c r="L375" s="5">
        <f>INDEX(products!$A$1:$G$49, MATCH($D375,products!$A$1:$A$49,0),MATCH( 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 MATCH($D376,products!$A$1:$A$49,0),MATCH( orders!I$1,products!$A$1:$G$1,0))</f>
        <v>Lib</v>
      </c>
      <c r="J376" t="str">
        <f>INDEX(products!$A$1:$G$49, MATCH($D376,products!$A$1:$A$49,0),MATCH( orders!J$1,products!$A$1:$G$1,0))</f>
        <v>L</v>
      </c>
      <c r="K376" s="4">
        <f>INDEX(products!$A$1:$G$49, MATCH($D376,products!$A$1:$A$49,0),MATCH( orders!K$1,products!$A$1:$G$1,0))</f>
        <v>0.5</v>
      </c>
      <c r="L376" s="5">
        <f>INDEX(products!$A$1:$G$49, MATCH($D376,products!$A$1:$A$49,0),MATCH( 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 MATCH($D377,products!$A$1:$A$49,0),MATCH( orders!I$1,products!$A$1:$G$1,0))</f>
        <v>Ara</v>
      </c>
      <c r="J377" t="str">
        <f>INDEX(products!$A$1:$G$49, MATCH($D377,products!$A$1:$A$49,0),MATCH( orders!J$1,products!$A$1:$G$1,0))</f>
        <v>M</v>
      </c>
      <c r="K377" s="4">
        <f>INDEX(products!$A$1:$G$49, MATCH($D377,products!$A$1:$A$49,0),MATCH( orders!K$1,products!$A$1:$G$1,0))</f>
        <v>0.2</v>
      </c>
      <c r="L377" s="5">
        <f>INDEX(products!$A$1:$G$49, MATCH($D377,products!$A$1:$A$49,0),MATCH( 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 MATCH($D378,products!$A$1:$A$49,0),MATCH( orders!I$1,products!$A$1:$G$1,0))</f>
        <v>Rob</v>
      </c>
      <c r="J378" t="str">
        <f>INDEX(products!$A$1:$G$49, MATCH($D378,products!$A$1:$A$49,0),MATCH( orders!J$1,products!$A$1:$G$1,0))</f>
        <v>M</v>
      </c>
      <c r="K378" s="4">
        <f>INDEX(products!$A$1:$G$49, MATCH($D378,products!$A$1:$A$49,0),MATCH( orders!K$1,products!$A$1:$G$1,0))</f>
        <v>0.5</v>
      </c>
      <c r="L378" s="5">
        <f>INDEX(products!$A$1:$G$49, MATCH($D378,products!$A$1:$A$49,0),MATCH( 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 MATCH($D379,products!$A$1:$A$49,0),MATCH( orders!I$1,products!$A$1:$G$1,0))</f>
        <v>Rob</v>
      </c>
      <c r="J379" t="str">
        <f>INDEX(products!$A$1:$G$49, MATCH($D379,products!$A$1:$A$49,0),MATCH( orders!J$1,products!$A$1:$G$1,0))</f>
        <v>D</v>
      </c>
      <c r="K379" s="4">
        <f>INDEX(products!$A$1:$G$49, MATCH($D379,products!$A$1:$A$49,0),MATCH( orders!K$1,products!$A$1:$G$1,0))</f>
        <v>0.2</v>
      </c>
      <c r="L379" s="5">
        <f>INDEX(products!$A$1:$G$49, MATCH($D379,products!$A$1:$A$49,0),MATCH( 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 MATCH($D380,products!$A$1:$A$49,0),MATCH( orders!I$1,products!$A$1:$G$1,0))</f>
        <v>Ara</v>
      </c>
      <c r="J380" t="str">
        <f>INDEX(products!$A$1:$G$49, MATCH($D380,products!$A$1:$A$49,0),MATCH( orders!J$1,products!$A$1:$G$1,0))</f>
        <v>L</v>
      </c>
      <c r="K380" s="4">
        <f>INDEX(products!$A$1:$G$49, MATCH($D380,products!$A$1:$A$49,0),MATCH( orders!K$1,products!$A$1:$G$1,0))</f>
        <v>0.5</v>
      </c>
      <c r="L380" s="5">
        <f>INDEX(products!$A$1:$G$49, MATCH($D380,products!$A$1:$A$49,0),MATCH( 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 MATCH($D381,products!$A$1:$A$49,0),MATCH( orders!I$1,products!$A$1:$G$1,0))</f>
        <v>Rob</v>
      </c>
      <c r="J381" t="str">
        <f>INDEX(products!$A$1:$G$49, MATCH($D381,products!$A$1:$A$49,0),MATCH( orders!J$1,products!$A$1:$G$1,0))</f>
        <v>L</v>
      </c>
      <c r="K381" s="4">
        <f>INDEX(products!$A$1:$G$49, MATCH($D381,products!$A$1:$A$49,0),MATCH( orders!K$1,products!$A$1:$G$1,0))</f>
        <v>0.5</v>
      </c>
      <c r="L381" s="5">
        <f>INDEX(products!$A$1:$G$49, MATCH($D381,products!$A$1:$A$49,0),MATCH( 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 MATCH($D382,products!$A$1:$A$49,0),MATCH( orders!I$1,products!$A$1:$G$1,0))</f>
        <v>Lib</v>
      </c>
      <c r="J382" t="str">
        <f>INDEX(products!$A$1:$G$49, MATCH($D382,products!$A$1:$A$49,0),MATCH( orders!J$1,products!$A$1:$G$1,0))</f>
        <v>D</v>
      </c>
      <c r="K382" s="4">
        <f>INDEX(products!$A$1:$G$49, MATCH($D382,products!$A$1:$A$49,0),MATCH( orders!K$1,products!$A$1:$G$1,0))</f>
        <v>0.5</v>
      </c>
      <c r="L382" s="5">
        <f>INDEX(products!$A$1:$G$49, MATCH($D382,products!$A$1:$A$49,0),MATCH( 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 MATCH($D383,products!$A$1:$A$49,0),MATCH( orders!I$1,products!$A$1:$G$1,0))</f>
        <v>Ara</v>
      </c>
      <c r="J383" t="str">
        <f>INDEX(products!$A$1:$G$49, MATCH($D383,products!$A$1:$A$49,0),MATCH( orders!J$1,products!$A$1:$G$1,0))</f>
        <v>D</v>
      </c>
      <c r="K383" s="4">
        <f>INDEX(products!$A$1:$G$49, MATCH($D383,products!$A$1:$A$49,0),MATCH( orders!K$1,products!$A$1:$G$1,0))</f>
        <v>0.2</v>
      </c>
      <c r="L383" s="5">
        <f>INDEX(products!$A$1:$G$49, MATCH($D383,products!$A$1:$A$49,0),MATCH( 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 MATCH($D384,products!$A$1:$A$49,0),MATCH( orders!I$1,products!$A$1:$G$1,0))</f>
        <v>Exc</v>
      </c>
      <c r="J384" t="str">
        <f>INDEX(products!$A$1:$G$49, MATCH($D384,products!$A$1:$A$49,0),MATCH( orders!J$1,products!$A$1:$G$1,0))</f>
        <v>D</v>
      </c>
      <c r="K384" s="4">
        <f>INDEX(products!$A$1:$G$49, MATCH($D384,products!$A$1:$A$49,0),MATCH( orders!K$1,products!$A$1:$G$1,0))</f>
        <v>0.5</v>
      </c>
      <c r="L384" s="5">
        <f>INDEX(products!$A$1:$G$49, MATCH($D384,products!$A$1:$A$49,0),MATCH( 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 MATCH($D385,products!$A$1:$A$49,0),MATCH( orders!I$1,products!$A$1:$G$1,0))</f>
        <v>Exc</v>
      </c>
      <c r="J385" t="str">
        <f>INDEX(products!$A$1:$G$49, MATCH($D385,products!$A$1:$A$49,0),MATCH( orders!J$1,products!$A$1:$G$1,0))</f>
        <v>L</v>
      </c>
      <c r="K385" s="4">
        <f>INDEX(products!$A$1:$G$49, MATCH($D385,products!$A$1:$A$49,0),MATCH( orders!K$1,products!$A$1:$G$1,0))</f>
        <v>0.5</v>
      </c>
      <c r="L385" s="5">
        <f>INDEX(products!$A$1:$G$49, MATCH($D385,products!$A$1:$A$49,0),MATCH( 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 MATCH($D386,products!$A$1:$A$49,0),MATCH( orders!I$1,products!$A$1:$G$1,0))</f>
        <v>Ara</v>
      </c>
      <c r="J386" t="str">
        <f>INDEX(products!$A$1:$G$49, MATCH($D386,products!$A$1:$A$49,0),MATCH( orders!J$1,products!$A$1:$G$1,0))</f>
        <v>L</v>
      </c>
      <c r="K386" s="4">
        <f>INDEX(products!$A$1:$G$49, MATCH($D386,products!$A$1:$A$49,0),MATCH( orders!K$1,products!$A$1:$G$1,0))</f>
        <v>2.5</v>
      </c>
      <c r="L386" s="5">
        <f>INDEX(products!$A$1:$G$49, MATCH($D386,products!$A$1:$A$49,0),MATCH( 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 MATCH($D387,products!$A$1:$A$49,0),MATCH( orders!I$1,products!$A$1:$G$1,0))</f>
        <v>Lib</v>
      </c>
      <c r="J387" t="str">
        <f>INDEX(products!$A$1:$G$49, MATCH($D387,products!$A$1:$A$49,0),MATCH( orders!J$1,products!$A$1:$G$1,0))</f>
        <v>M</v>
      </c>
      <c r="K387" s="4">
        <f>INDEX(products!$A$1:$G$49, MATCH($D387,products!$A$1:$A$49,0),MATCH( orders!K$1,products!$A$1:$G$1,0))</f>
        <v>0.5</v>
      </c>
      <c r="L387" s="5">
        <f>INDEX(products!$A$1:$G$49, MATCH($D387,products!$A$1:$A$49,0),MATCH( orders!L$1,products!$A$1:$G$1,0))</f>
        <v>8.73</v>
      </c>
      <c r="M387" s="5">
        <f t="shared" ref="M387:M450" si="18">L387*E387</f>
        <v>43.650000000000006</v>
      </c>
      <c r="N387" t="str">
        <f t="shared" ref="N387:N450" si="19">IF(I387="Rob","Robusta",IF(I387="Exc","Excelsa",IF(I387="Ara","Arabica",IF(I387="Lib","Liberica",""))))</f>
        <v>Liberica</v>
      </c>
      <c r="O387" t="str">
        <f t="shared" si="17"/>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 MATCH($D388,products!$A$1:$A$49,0),MATCH( orders!I$1,products!$A$1:$G$1,0))</f>
        <v>Ara</v>
      </c>
      <c r="J388" t="str">
        <f>INDEX(products!$A$1:$G$49, MATCH($D388,products!$A$1:$A$49,0),MATCH( orders!J$1,products!$A$1:$G$1,0))</f>
        <v>D</v>
      </c>
      <c r="K388" s="4">
        <f>INDEX(products!$A$1:$G$49, MATCH($D388,products!$A$1:$A$49,0),MATCH( orders!K$1,products!$A$1:$G$1,0))</f>
        <v>0.2</v>
      </c>
      <c r="L388" s="5">
        <f>INDEX(products!$A$1:$G$49, MATCH($D388,products!$A$1:$A$49,0),MATCH( orders!L$1,products!$A$1:$G$1,0))</f>
        <v>2.9849999999999999</v>
      </c>
      <c r="M388" s="5">
        <f t="shared" si="18"/>
        <v>17.91</v>
      </c>
      <c r="N388" t="str">
        <f t="shared" si="19"/>
        <v>Arabica</v>
      </c>
      <c r="O388" t="str">
        <f t="shared" ref="O388:O451" si="20">IF(J388="M","Medium",IF(J388="L","Light",IF(J388="D","Dark","")))</f>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 MATCH($D389,products!$A$1:$A$49,0),MATCH( orders!I$1,products!$A$1:$G$1,0))</f>
        <v>Exc</v>
      </c>
      <c r="J389" t="str">
        <f>INDEX(products!$A$1:$G$49, MATCH($D389,products!$A$1:$A$49,0),MATCH( orders!J$1,products!$A$1:$G$1,0))</f>
        <v>L</v>
      </c>
      <c r="K389" s="4">
        <f>INDEX(products!$A$1:$G$49, MATCH($D389,products!$A$1:$A$49,0),MATCH( orders!K$1,products!$A$1:$G$1,0))</f>
        <v>1</v>
      </c>
      <c r="L389" s="5">
        <f>INDEX(products!$A$1:$G$49, MATCH($D389,products!$A$1:$A$49,0),MATCH( 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 MATCH($D390,products!$A$1:$A$49,0),MATCH( orders!I$1,products!$A$1:$G$1,0))</f>
        <v>Lib</v>
      </c>
      <c r="J390" t="str">
        <f>INDEX(products!$A$1:$G$49, MATCH($D390,products!$A$1:$A$49,0),MATCH( orders!J$1,products!$A$1:$G$1,0))</f>
        <v>D</v>
      </c>
      <c r="K390" s="4">
        <f>INDEX(products!$A$1:$G$49, MATCH($D390,products!$A$1:$A$49,0),MATCH( orders!K$1,products!$A$1:$G$1,0))</f>
        <v>0.2</v>
      </c>
      <c r="L390" s="5">
        <f>INDEX(products!$A$1:$G$49, MATCH($D390,products!$A$1:$A$49,0),MATCH( 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 MATCH($D391,products!$A$1:$A$49,0),MATCH( orders!I$1,products!$A$1:$G$1,0))</f>
        <v>Lib</v>
      </c>
      <c r="J391" t="str">
        <f>INDEX(products!$A$1:$G$49, MATCH($D391,products!$A$1:$A$49,0),MATCH( orders!J$1,products!$A$1:$G$1,0))</f>
        <v>D</v>
      </c>
      <c r="K391" s="4">
        <f>INDEX(products!$A$1:$G$49, MATCH($D391,products!$A$1:$A$49,0),MATCH( orders!K$1,products!$A$1:$G$1,0))</f>
        <v>0.5</v>
      </c>
      <c r="L391" s="5">
        <f>INDEX(products!$A$1:$G$49, MATCH($D391,products!$A$1:$A$49,0),MATCH( 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 MATCH($D392,products!$A$1:$A$49,0),MATCH( orders!I$1,products!$A$1:$G$1,0))</f>
        <v>Exc</v>
      </c>
      <c r="J392" t="str">
        <f>INDEX(products!$A$1:$G$49, MATCH($D392,products!$A$1:$A$49,0),MATCH( orders!J$1,products!$A$1:$G$1,0))</f>
        <v>D</v>
      </c>
      <c r="K392" s="4">
        <f>INDEX(products!$A$1:$G$49, MATCH($D392,products!$A$1:$A$49,0),MATCH( orders!K$1,products!$A$1:$G$1,0))</f>
        <v>0.5</v>
      </c>
      <c r="L392" s="5">
        <f>INDEX(products!$A$1:$G$49, MATCH($D392,products!$A$1:$A$49,0),MATCH( 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 MATCH($D393,products!$A$1:$A$49,0),MATCH( orders!I$1,products!$A$1:$G$1,0))</f>
        <v>Ara</v>
      </c>
      <c r="J393" t="str">
        <f>INDEX(products!$A$1:$G$49, MATCH($D393,products!$A$1:$A$49,0),MATCH( orders!J$1,products!$A$1:$G$1,0))</f>
        <v>M</v>
      </c>
      <c r="K393" s="4">
        <f>INDEX(products!$A$1:$G$49, MATCH($D393,products!$A$1:$A$49,0),MATCH( orders!K$1,products!$A$1:$G$1,0))</f>
        <v>0.5</v>
      </c>
      <c r="L393" s="5">
        <f>INDEX(products!$A$1:$G$49, MATCH($D393,products!$A$1:$A$49,0),MATCH( 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 MATCH($D394,products!$A$1:$A$49,0),MATCH( orders!I$1,products!$A$1:$G$1,0))</f>
        <v>Exc</v>
      </c>
      <c r="J394" t="str">
        <f>INDEX(products!$A$1:$G$49, MATCH($D394,products!$A$1:$A$49,0),MATCH( orders!J$1,products!$A$1:$G$1,0))</f>
        <v>L</v>
      </c>
      <c r="K394" s="4">
        <f>INDEX(products!$A$1:$G$49, MATCH($D394,products!$A$1:$A$49,0),MATCH( orders!K$1,products!$A$1:$G$1,0))</f>
        <v>1</v>
      </c>
      <c r="L394" s="5">
        <f>INDEX(products!$A$1:$G$49, MATCH($D394,products!$A$1:$A$49,0),MATCH( 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 MATCH($D395,products!$A$1:$A$49,0),MATCH( orders!I$1,products!$A$1:$G$1,0))</f>
        <v>Ara</v>
      </c>
      <c r="J395" t="str">
        <f>INDEX(products!$A$1:$G$49, MATCH($D395,products!$A$1:$A$49,0),MATCH( orders!J$1,products!$A$1:$G$1,0))</f>
        <v>L</v>
      </c>
      <c r="K395" s="4">
        <f>INDEX(products!$A$1:$G$49, MATCH($D395,products!$A$1:$A$49,0),MATCH( orders!K$1,products!$A$1:$G$1,0))</f>
        <v>0.2</v>
      </c>
      <c r="L395" s="5">
        <f>INDEX(products!$A$1:$G$49, MATCH($D395,products!$A$1:$A$49,0),MATCH( 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 MATCH($D396,products!$A$1:$A$49,0),MATCH( orders!I$1,products!$A$1:$G$1,0))</f>
        <v>Rob</v>
      </c>
      <c r="J396" t="str">
        <f>INDEX(products!$A$1:$G$49, MATCH($D396,products!$A$1:$A$49,0),MATCH( orders!J$1,products!$A$1:$G$1,0))</f>
        <v>L</v>
      </c>
      <c r="K396" s="4">
        <f>INDEX(products!$A$1:$G$49, MATCH($D396,products!$A$1:$A$49,0),MATCH( orders!K$1,products!$A$1:$G$1,0))</f>
        <v>2.5</v>
      </c>
      <c r="L396" s="5">
        <f>INDEX(products!$A$1:$G$49, MATCH($D396,products!$A$1:$A$49,0),MATCH( 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 MATCH($D397,products!$A$1:$A$49,0),MATCH( orders!I$1,products!$A$1:$G$1,0))</f>
        <v>Lib</v>
      </c>
      <c r="J397" t="str">
        <f>INDEX(products!$A$1:$G$49, MATCH($D397,products!$A$1:$A$49,0),MATCH( orders!J$1,products!$A$1:$G$1,0))</f>
        <v>D</v>
      </c>
      <c r="K397" s="4">
        <f>INDEX(products!$A$1:$G$49, MATCH($D397,products!$A$1:$A$49,0),MATCH( orders!K$1,products!$A$1:$G$1,0))</f>
        <v>0.5</v>
      </c>
      <c r="L397" s="5">
        <f>INDEX(products!$A$1:$G$49, MATCH($D397,products!$A$1:$A$49,0),MATCH( 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 MATCH($D398,products!$A$1:$A$49,0),MATCH( orders!I$1,products!$A$1:$G$1,0))</f>
        <v>Ara</v>
      </c>
      <c r="J398" t="str">
        <f>INDEX(products!$A$1:$G$49, MATCH($D398,products!$A$1:$A$49,0),MATCH( orders!J$1,products!$A$1:$G$1,0))</f>
        <v>L</v>
      </c>
      <c r="K398" s="4">
        <f>INDEX(products!$A$1:$G$49, MATCH($D398,products!$A$1:$A$49,0),MATCH( orders!K$1,products!$A$1:$G$1,0))</f>
        <v>0.5</v>
      </c>
      <c r="L398" s="5">
        <f>INDEX(products!$A$1:$G$49, MATCH($D398,products!$A$1:$A$49,0),MATCH( 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 MATCH($D399,products!$A$1:$A$49,0),MATCH( orders!I$1,products!$A$1:$G$1,0))</f>
        <v>Lib</v>
      </c>
      <c r="J399" t="str">
        <f>INDEX(products!$A$1:$G$49, MATCH($D399,products!$A$1:$A$49,0),MATCH( orders!J$1,products!$A$1:$G$1,0))</f>
        <v>D</v>
      </c>
      <c r="K399" s="4">
        <f>INDEX(products!$A$1:$G$49, MATCH($D399,products!$A$1:$A$49,0),MATCH( orders!K$1,products!$A$1:$G$1,0))</f>
        <v>0.5</v>
      </c>
      <c r="L399" s="5">
        <f>INDEX(products!$A$1:$G$49, MATCH($D399,products!$A$1:$A$49,0),MATCH( 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 MATCH($D400,products!$A$1:$A$49,0),MATCH( orders!I$1,products!$A$1:$G$1,0))</f>
        <v>Ara</v>
      </c>
      <c r="J400" t="str">
        <f>INDEX(products!$A$1:$G$49, MATCH($D400,products!$A$1:$A$49,0),MATCH( orders!J$1,products!$A$1:$G$1,0))</f>
        <v>D</v>
      </c>
      <c r="K400" s="4">
        <f>INDEX(products!$A$1:$G$49, MATCH($D400,products!$A$1:$A$49,0),MATCH( orders!K$1,products!$A$1:$G$1,0))</f>
        <v>0.2</v>
      </c>
      <c r="L400" s="5">
        <f>INDEX(products!$A$1:$G$49, MATCH($D400,products!$A$1:$A$49,0),MATCH( 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 MATCH($D401,products!$A$1:$A$49,0),MATCH( orders!I$1,products!$A$1:$G$1,0))</f>
        <v>Exc</v>
      </c>
      <c r="J401" t="str">
        <f>INDEX(products!$A$1:$G$49, MATCH($D401,products!$A$1:$A$49,0),MATCH( orders!J$1,products!$A$1:$G$1,0))</f>
        <v>D</v>
      </c>
      <c r="K401" s="4">
        <f>INDEX(products!$A$1:$G$49, MATCH($D401,products!$A$1:$A$49,0),MATCH( orders!K$1,products!$A$1:$G$1,0))</f>
        <v>2.5</v>
      </c>
      <c r="L401" s="5">
        <f>INDEX(products!$A$1:$G$49, MATCH($D401,products!$A$1:$A$49,0),MATCH( 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 MATCH($D402,products!$A$1:$A$49,0),MATCH( orders!I$1,products!$A$1:$G$1,0))</f>
        <v>Lib</v>
      </c>
      <c r="J402" t="str">
        <f>INDEX(products!$A$1:$G$49, MATCH($D402,products!$A$1:$A$49,0),MATCH( orders!J$1,products!$A$1:$G$1,0))</f>
        <v>L</v>
      </c>
      <c r="K402" s="4">
        <f>INDEX(products!$A$1:$G$49, MATCH($D402,products!$A$1:$A$49,0),MATCH( orders!K$1,products!$A$1:$G$1,0))</f>
        <v>1</v>
      </c>
      <c r="L402" s="5">
        <f>INDEX(products!$A$1:$G$49, MATCH($D402,products!$A$1:$A$49,0),MATCH( 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 MATCH($D403,products!$A$1:$A$49,0),MATCH( orders!I$1,products!$A$1:$G$1,0))</f>
        <v>Lib</v>
      </c>
      <c r="J403" t="str">
        <f>INDEX(products!$A$1:$G$49, MATCH($D403,products!$A$1:$A$49,0),MATCH( orders!J$1,products!$A$1:$G$1,0))</f>
        <v>M</v>
      </c>
      <c r="K403" s="4">
        <f>INDEX(products!$A$1:$G$49, MATCH($D403,products!$A$1:$A$49,0),MATCH( orders!K$1,products!$A$1:$G$1,0))</f>
        <v>0.2</v>
      </c>
      <c r="L403" s="5">
        <f>INDEX(products!$A$1:$G$49, MATCH($D403,products!$A$1:$A$49,0),MATCH( 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 MATCH($D404,products!$A$1:$A$49,0),MATCH( orders!I$1,products!$A$1:$G$1,0))</f>
        <v>Rob</v>
      </c>
      <c r="J404" t="str">
        <f>INDEX(products!$A$1:$G$49, MATCH($D404,products!$A$1:$A$49,0),MATCH( orders!J$1,products!$A$1:$G$1,0))</f>
        <v>D</v>
      </c>
      <c r="K404" s="4">
        <f>INDEX(products!$A$1:$G$49, MATCH($D404,products!$A$1:$A$49,0),MATCH( orders!K$1,products!$A$1:$G$1,0))</f>
        <v>1</v>
      </c>
      <c r="L404" s="5">
        <f>INDEX(products!$A$1:$G$49, MATCH($D404,products!$A$1:$A$49,0),MATCH( 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 MATCH($D405,products!$A$1:$A$49,0),MATCH( orders!I$1,products!$A$1:$G$1,0))</f>
        <v>Lib</v>
      </c>
      <c r="J405" t="str">
        <f>INDEX(products!$A$1:$G$49, MATCH($D405,products!$A$1:$A$49,0),MATCH( orders!J$1,products!$A$1:$G$1,0))</f>
        <v>L</v>
      </c>
      <c r="K405" s="4">
        <f>INDEX(products!$A$1:$G$49, MATCH($D405,products!$A$1:$A$49,0),MATCH( orders!K$1,products!$A$1:$G$1,0))</f>
        <v>0.2</v>
      </c>
      <c r="L405" s="5">
        <f>INDEX(products!$A$1:$G$49, MATCH($D405,products!$A$1:$A$49,0),MATCH( 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 MATCH($D406,products!$A$1:$A$49,0),MATCH( orders!I$1,products!$A$1:$G$1,0))</f>
        <v>Ara</v>
      </c>
      <c r="J406" t="str">
        <f>INDEX(products!$A$1:$G$49, MATCH($D406,products!$A$1:$A$49,0),MATCH( orders!J$1,products!$A$1:$G$1,0))</f>
        <v>D</v>
      </c>
      <c r="K406" s="4">
        <f>INDEX(products!$A$1:$G$49, MATCH($D406,products!$A$1:$A$49,0),MATCH( orders!K$1,products!$A$1:$G$1,0))</f>
        <v>1</v>
      </c>
      <c r="L406" s="5">
        <f>INDEX(products!$A$1:$G$49, MATCH($D406,products!$A$1:$A$49,0),MATCH( 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 MATCH($D407,products!$A$1:$A$49,0),MATCH( orders!I$1,products!$A$1:$G$1,0))</f>
        <v>Exc</v>
      </c>
      <c r="J407" t="str">
        <f>INDEX(products!$A$1:$G$49, MATCH($D407,products!$A$1:$A$49,0),MATCH( orders!J$1,products!$A$1:$G$1,0))</f>
        <v>M</v>
      </c>
      <c r="K407" s="4">
        <f>INDEX(products!$A$1:$G$49, MATCH($D407,products!$A$1:$A$49,0),MATCH( orders!K$1,products!$A$1:$G$1,0))</f>
        <v>0.5</v>
      </c>
      <c r="L407" s="5">
        <f>INDEX(products!$A$1:$G$49, MATCH($D407,products!$A$1:$A$49,0),MATCH( 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 MATCH($D408,products!$A$1:$A$49,0),MATCH( orders!I$1,products!$A$1:$G$1,0))</f>
        <v>Exc</v>
      </c>
      <c r="J408" t="str">
        <f>INDEX(products!$A$1:$G$49, MATCH($D408,products!$A$1:$A$49,0),MATCH( orders!J$1,products!$A$1:$G$1,0))</f>
        <v>M</v>
      </c>
      <c r="K408" s="4">
        <f>INDEX(products!$A$1:$G$49, MATCH($D408,products!$A$1:$A$49,0),MATCH( orders!K$1,products!$A$1:$G$1,0))</f>
        <v>1</v>
      </c>
      <c r="L408" s="5">
        <f>INDEX(products!$A$1:$G$49, MATCH($D408,products!$A$1:$A$49,0),MATCH( 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 MATCH($D409,products!$A$1:$A$49,0),MATCH( orders!I$1,products!$A$1:$G$1,0))</f>
        <v>Exc</v>
      </c>
      <c r="J409" t="str">
        <f>INDEX(products!$A$1:$G$49, MATCH($D409,products!$A$1:$A$49,0),MATCH( orders!J$1,products!$A$1:$G$1,0))</f>
        <v>M</v>
      </c>
      <c r="K409" s="4">
        <f>INDEX(products!$A$1:$G$49, MATCH($D409,products!$A$1:$A$49,0),MATCH( orders!K$1,products!$A$1:$G$1,0))</f>
        <v>0.5</v>
      </c>
      <c r="L409" s="5">
        <f>INDEX(products!$A$1:$G$49, MATCH($D409,products!$A$1:$A$49,0),MATCH( 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 MATCH($D410,products!$A$1:$A$49,0),MATCH( orders!I$1,products!$A$1:$G$1,0))</f>
        <v>Ara</v>
      </c>
      <c r="J410" t="str">
        <f>INDEX(products!$A$1:$G$49, MATCH($D410,products!$A$1:$A$49,0),MATCH( orders!J$1,products!$A$1:$G$1,0))</f>
        <v>M</v>
      </c>
      <c r="K410" s="4">
        <f>INDEX(products!$A$1:$G$49, MATCH($D410,products!$A$1:$A$49,0),MATCH( orders!K$1,products!$A$1:$G$1,0))</f>
        <v>2.5</v>
      </c>
      <c r="L410" s="5">
        <f>INDEX(products!$A$1:$G$49, MATCH($D410,products!$A$1:$A$49,0),MATCH( 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 MATCH($D411,products!$A$1:$A$49,0),MATCH( orders!I$1,products!$A$1:$G$1,0))</f>
        <v>Lib</v>
      </c>
      <c r="J411" t="str">
        <f>INDEX(products!$A$1:$G$49, MATCH($D411,products!$A$1:$A$49,0),MATCH( orders!J$1,products!$A$1:$G$1,0))</f>
        <v>L</v>
      </c>
      <c r="K411" s="4">
        <f>INDEX(products!$A$1:$G$49, MATCH($D411,products!$A$1:$A$49,0),MATCH( orders!K$1,products!$A$1:$G$1,0))</f>
        <v>1</v>
      </c>
      <c r="L411" s="5">
        <f>INDEX(products!$A$1:$G$49, MATCH($D411,products!$A$1:$A$49,0),MATCH( 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 MATCH($D412,products!$A$1:$A$49,0),MATCH( orders!I$1,products!$A$1:$G$1,0))</f>
        <v>Ara</v>
      </c>
      <c r="J412" t="str">
        <f>INDEX(products!$A$1:$G$49, MATCH($D412,products!$A$1:$A$49,0),MATCH( orders!J$1,products!$A$1:$G$1,0))</f>
        <v>L</v>
      </c>
      <c r="K412" s="4">
        <f>INDEX(products!$A$1:$G$49, MATCH($D412,products!$A$1:$A$49,0),MATCH( orders!K$1,products!$A$1:$G$1,0))</f>
        <v>0.2</v>
      </c>
      <c r="L412" s="5">
        <f>INDEX(products!$A$1:$G$49, MATCH($D412,products!$A$1:$A$49,0),MATCH( 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 MATCH($D413,products!$A$1:$A$49,0),MATCH( orders!I$1,products!$A$1:$G$1,0))</f>
        <v>Lib</v>
      </c>
      <c r="J413" t="str">
        <f>INDEX(products!$A$1:$G$49, MATCH($D413,products!$A$1:$A$49,0),MATCH( orders!J$1,products!$A$1:$G$1,0))</f>
        <v>M</v>
      </c>
      <c r="K413" s="4">
        <f>INDEX(products!$A$1:$G$49, MATCH($D413,products!$A$1:$A$49,0),MATCH( orders!K$1,products!$A$1:$G$1,0))</f>
        <v>1</v>
      </c>
      <c r="L413" s="5">
        <f>INDEX(products!$A$1:$G$49, MATCH($D413,products!$A$1:$A$49,0),MATCH( 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 MATCH($D414,products!$A$1:$A$49,0),MATCH( orders!I$1,products!$A$1:$G$1,0))</f>
        <v>Ara</v>
      </c>
      <c r="J414" t="str">
        <f>INDEX(products!$A$1:$G$49, MATCH($D414,products!$A$1:$A$49,0),MATCH( orders!J$1,products!$A$1:$G$1,0))</f>
        <v>M</v>
      </c>
      <c r="K414" s="4">
        <f>INDEX(products!$A$1:$G$49, MATCH($D414,products!$A$1:$A$49,0),MATCH( orders!K$1,products!$A$1:$G$1,0))</f>
        <v>1</v>
      </c>
      <c r="L414" s="5">
        <f>INDEX(products!$A$1:$G$49, MATCH($D414,products!$A$1:$A$49,0),MATCH( 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 MATCH($D415,products!$A$1:$A$49,0),MATCH( orders!I$1,products!$A$1:$G$1,0))</f>
        <v>Lib</v>
      </c>
      <c r="J415" t="str">
        <f>INDEX(products!$A$1:$G$49, MATCH($D415,products!$A$1:$A$49,0),MATCH( orders!J$1,products!$A$1:$G$1,0))</f>
        <v>L</v>
      </c>
      <c r="K415" s="4">
        <f>INDEX(products!$A$1:$G$49, MATCH($D415,products!$A$1:$A$49,0),MATCH( orders!K$1,products!$A$1:$G$1,0))</f>
        <v>2.5</v>
      </c>
      <c r="L415" s="5">
        <f>INDEX(products!$A$1:$G$49, MATCH($D415,products!$A$1:$A$49,0),MATCH( 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 MATCH($D416,products!$A$1:$A$49,0),MATCH( orders!I$1,products!$A$1:$G$1,0))</f>
        <v>Rob</v>
      </c>
      <c r="J416" t="str">
        <f>INDEX(products!$A$1:$G$49, MATCH($D416,products!$A$1:$A$49,0),MATCH( orders!J$1,products!$A$1:$G$1,0))</f>
        <v>L</v>
      </c>
      <c r="K416" s="4">
        <f>INDEX(products!$A$1:$G$49, MATCH($D416,products!$A$1:$A$49,0),MATCH( orders!K$1,products!$A$1:$G$1,0))</f>
        <v>0.2</v>
      </c>
      <c r="L416" s="5">
        <f>INDEX(products!$A$1:$G$49, MATCH($D416,products!$A$1:$A$49,0),MATCH( 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 MATCH($D417,products!$A$1:$A$49,0),MATCH( orders!I$1,products!$A$1:$G$1,0))</f>
        <v>Rob</v>
      </c>
      <c r="J417" t="str">
        <f>INDEX(products!$A$1:$G$49, MATCH($D417,products!$A$1:$A$49,0),MATCH( orders!J$1,products!$A$1:$G$1,0))</f>
        <v>M</v>
      </c>
      <c r="K417" s="4">
        <f>INDEX(products!$A$1:$G$49, MATCH($D417,products!$A$1:$A$49,0),MATCH( orders!K$1,products!$A$1:$G$1,0))</f>
        <v>0.2</v>
      </c>
      <c r="L417" s="5">
        <f>INDEX(products!$A$1:$G$49, MATCH($D417,products!$A$1:$A$49,0),MATCH( 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 MATCH($D418,products!$A$1:$A$49,0),MATCH( orders!I$1,products!$A$1:$G$1,0))</f>
        <v>Ara</v>
      </c>
      <c r="J418" t="str">
        <f>INDEX(products!$A$1:$G$49, MATCH($D418,products!$A$1:$A$49,0),MATCH( orders!J$1,products!$A$1:$G$1,0))</f>
        <v>L</v>
      </c>
      <c r="K418" s="4">
        <f>INDEX(products!$A$1:$G$49, MATCH($D418,products!$A$1:$A$49,0),MATCH( orders!K$1,products!$A$1:$G$1,0))</f>
        <v>0.5</v>
      </c>
      <c r="L418" s="5">
        <f>INDEX(products!$A$1:$G$49, MATCH($D418,products!$A$1:$A$49,0),MATCH( 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 MATCH($D419,products!$A$1:$A$49,0),MATCH( orders!I$1,products!$A$1:$G$1,0))</f>
        <v>Ara</v>
      </c>
      <c r="J419" t="str">
        <f>INDEX(products!$A$1:$G$49, MATCH($D419,products!$A$1:$A$49,0),MATCH( orders!J$1,products!$A$1:$G$1,0))</f>
        <v>L</v>
      </c>
      <c r="K419" s="4">
        <f>INDEX(products!$A$1:$G$49, MATCH($D419,products!$A$1:$A$49,0),MATCH( orders!K$1,products!$A$1:$G$1,0))</f>
        <v>2.5</v>
      </c>
      <c r="L419" s="5">
        <f>INDEX(products!$A$1:$G$49, MATCH($D419,products!$A$1:$A$49,0),MATCH( 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 MATCH($D420,products!$A$1:$A$49,0),MATCH( orders!I$1,products!$A$1:$G$1,0))</f>
        <v>Ara</v>
      </c>
      <c r="J420" t="str">
        <f>INDEX(products!$A$1:$G$49, MATCH($D420,products!$A$1:$A$49,0),MATCH( orders!J$1,products!$A$1:$G$1,0))</f>
        <v>L</v>
      </c>
      <c r="K420" s="4">
        <f>INDEX(products!$A$1:$G$49, MATCH($D420,products!$A$1:$A$49,0),MATCH( orders!K$1,products!$A$1:$G$1,0))</f>
        <v>2.5</v>
      </c>
      <c r="L420" s="5">
        <f>INDEX(products!$A$1:$G$49, MATCH($D420,products!$A$1:$A$49,0),MATCH( 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 MATCH($D421,products!$A$1:$A$49,0),MATCH( orders!I$1,products!$A$1:$G$1,0))</f>
        <v>Lib</v>
      </c>
      <c r="J421" t="str">
        <f>INDEX(products!$A$1:$G$49, MATCH($D421,products!$A$1:$A$49,0),MATCH( orders!J$1,products!$A$1:$G$1,0))</f>
        <v>M</v>
      </c>
      <c r="K421" s="4">
        <f>INDEX(products!$A$1:$G$49, MATCH($D421,products!$A$1:$A$49,0),MATCH( orders!K$1,products!$A$1:$G$1,0))</f>
        <v>0.5</v>
      </c>
      <c r="L421" s="5">
        <f>INDEX(products!$A$1:$G$49, MATCH($D421,products!$A$1:$A$49,0),MATCH( 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 MATCH($D422,products!$A$1:$A$49,0),MATCH( orders!I$1,products!$A$1:$G$1,0))</f>
        <v>Lib</v>
      </c>
      <c r="J422" t="str">
        <f>INDEX(products!$A$1:$G$49, MATCH($D422,products!$A$1:$A$49,0),MATCH( orders!J$1,products!$A$1:$G$1,0))</f>
        <v>D</v>
      </c>
      <c r="K422" s="4">
        <f>INDEX(products!$A$1:$G$49, MATCH($D422,products!$A$1:$A$49,0),MATCH( orders!K$1,products!$A$1:$G$1,0))</f>
        <v>0.5</v>
      </c>
      <c r="L422" s="5">
        <f>INDEX(products!$A$1:$G$49, MATCH($D422,products!$A$1:$A$49,0),MATCH( 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 MATCH($D423,products!$A$1:$A$49,0),MATCH( orders!I$1,products!$A$1:$G$1,0))</f>
        <v>Ara</v>
      </c>
      <c r="J423" t="str">
        <f>INDEX(products!$A$1:$G$49, MATCH($D423,products!$A$1:$A$49,0),MATCH( orders!J$1,products!$A$1:$G$1,0))</f>
        <v>D</v>
      </c>
      <c r="K423" s="4">
        <f>INDEX(products!$A$1:$G$49, MATCH($D423,products!$A$1:$A$49,0),MATCH( orders!K$1,products!$A$1:$G$1,0))</f>
        <v>2.5</v>
      </c>
      <c r="L423" s="5">
        <f>INDEX(products!$A$1:$G$49, MATCH($D423,products!$A$1:$A$49,0),MATCH( 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 MATCH($D424,products!$A$1:$A$49,0),MATCH( orders!I$1,products!$A$1:$G$1,0))</f>
        <v>Ara</v>
      </c>
      <c r="J424" t="str">
        <f>INDEX(products!$A$1:$G$49, MATCH($D424,products!$A$1:$A$49,0),MATCH( orders!J$1,products!$A$1:$G$1,0))</f>
        <v>D</v>
      </c>
      <c r="K424" s="4">
        <f>INDEX(products!$A$1:$G$49, MATCH($D424,products!$A$1:$A$49,0),MATCH( orders!K$1,products!$A$1:$G$1,0))</f>
        <v>0.5</v>
      </c>
      <c r="L424" s="5">
        <f>INDEX(products!$A$1:$G$49, MATCH($D424,products!$A$1:$A$49,0),MATCH( 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 MATCH($D425,products!$A$1:$A$49,0),MATCH( orders!I$1,products!$A$1:$G$1,0))</f>
        <v>Rob</v>
      </c>
      <c r="J425" t="str">
        <f>INDEX(products!$A$1:$G$49, MATCH($D425,products!$A$1:$A$49,0),MATCH( orders!J$1,products!$A$1:$G$1,0))</f>
        <v>M</v>
      </c>
      <c r="K425" s="4">
        <f>INDEX(products!$A$1:$G$49, MATCH($D425,products!$A$1:$A$49,0),MATCH( orders!K$1,products!$A$1:$G$1,0))</f>
        <v>0.5</v>
      </c>
      <c r="L425" s="5">
        <f>INDEX(products!$A$1:$G$49, MATCH($D425,products!$A$1:$A$49,0),MATCH( 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 MATCH($D426,products!$A$1:$A$49,0),MATCH( orders!I$1,products!$A$1:$G$1,0))</f>
        <v>Exc</v>
      </c>
      <c r="J426" t="str">
        <f>INDEX(products!$A$1:$G$49, MATCH($D426,products!$A$1:$A$49,0),MATCH( orders!J$1,products!$A$1:$G$1,0))</f>
        <v>L</v>
      </c>
      <c r="K426" s="4">
        <f>INDEX(products!$A$1:$G$49, MATCH($D426,products!$A$1:$A$49,0),MATCH( orders!K$1,products!$A$1:$G$1,0))</f>
        <v>0.5</v>
      </c>
      <c r="L426" s="5">
        <f>INDEX(products!$A$1:$G$49, MATCH($D426,products!$A$1:$A$49,0),MATCH( 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 MATCH($D427,products!$A$1:$A$49,0),MATCH( orders!I$1,products!$A$1:$G$1,0))</f>
        <v>Rob</v>
      </c>
      <c r="J427" t="str">
        <f>INDEX(products!$A$1:$G$49, MATCH($D427,products!$A$1:$A$49,0),MATCH( orders!J$1,products!$A$1:$G$1,0))</f>
        <v>D</v>
      </c>
      <c r="K427" s="4">
        <f>INDEX(products!$A$1:$G$49, MATCH($D427,products!$A$1:$A$49,0),MATCH( orders!K$1,products!$A$1:$G$1,0))</f>
        <v>1</v>
      </c>
      <c r="L427" s="5">
        <f>INDEX(products!$A$1:$G$49, MATCH($D427,products!$A$1:$A$49,0),MATCH( 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 MATCH($D428,products!$A$1:$A$49,0),MATCH( orders!I$1,products!$A$1:$G$1,0))</f>
        <v>Rob</v>
      </c>
      <c r="J428" t="str">
        <f>INDEX(products!$A$1:$G$49, MATCH($D428,products!$A$1:$A$49,0),MATCH( orders!J$1,products!$A$1:$G$1,0))</f>
        <v>L</v>
      </c>
      <c r="K428" s="4">
        <f>INDEX(products!$A$1:$G$49, MATCH($D428,products!$A$1:$A$49,0),MATCH( orders!K$1,products!$A$1:$G$1,0))</f>
        <v>0.2</v>
      </c>
      <c r="L428" s="5">
        <f>INDEX(products!$A$1:$G$49, MATCH($D428,products!$A$1:$A$49,0),MATCH( 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 MATCH($D429,products!$A$1:$A$49,0),MATCH( orders!I$1,products!$A$1:$G$1,0))</f>
        <v>Ara</v>
      </c>
      <c r="J429" t="str">
        <f>INDEX(products!$A$1:$G$49, MATCH($D429,products!$A$1:$A$49,0),MATCH( orders!J$1,products!$A$1:$G$1,0))</f>
        <v>M</v>
      </c>
      <c r="K429" s="4">
        <f>INDEX(products!$A$1:$G$49, MATCH($D429,products!$A$1:$A$49,0),MATCH( orders!K$1,products!$A$1:$G$1,0))</f>
        <v>2.5</v>
      </c>
      <c r="L429" s="5">
        <f>INDEX(products!$A$1:$G$49, MATCH($D429,products!$A$1:$A$49,0),MATCH( 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 MATCH($D430,products!$A$1:$A$49,0),MATCH( orders!I$1,products!$A$1:$G$1,0))</f>
        <v>Rob</v>
      </c>
      <c r="J430" t="str">
        <f>INDEX(products!$A$1:$G$49, MATCH($D430,products!$A$1:$A$49,0),MATCH( orders!J$1,products!$A$1:$G$1,0))</f>
        <v>L</v>
      </c>
      <c r="K430" s="4">
        <f>INDEX(products!$A$1:$G$49, MATCH($D430,products!$A$1:$A$49,0),MATCH( orders!K$1,products!$A$1:$G$1,0))</f>
        <v>1</v>
      </c>
      <c r="L430" s="5">
        <f>INDEX(products!$A$1:$G$49, MATCH($D430,products!$A$1:$A$49,0),MATCH( 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 MATCH($D431,products!$A$1:$A$49,0),MATCH( orders!I$1,products!$A$1:$G$1,0))</f>
        <v>Ara</v>
      </c>
      <c r="J431" t="str">
        <f>INDEX(products!$A$1:$G$49, MATCH($D431,products!$A$1:$A$49,0),MATCH( orders!J$1,products!$A$1:$G$1,0))</f>
        <v>L</v>
      </c>
      <c r="K431" s="4">
        <f>INDEX(products!$A$1:$G$49, MATCH($D431,products!$A$1:$A$49,0),MATCH( orders!K$1,products!$A$1:$G$1,0))</f>
        <v>1</v>
      </c>
      <c r="L431" s="5">
        <f>INDEX(products!$A$1:$G$49, MATCH($D431,products!$A$1:$A$49,0),MATCH( 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 MATCH($D432,products!$A$1:$A$49,0),MATCH( orders!I$1,products!$A$1:$G$1,0))</f>
        <v>Rob</v>
      </c>
      <c r="J432" t="str">
        <f>INDEX(products!$A$1:$G$49, MATCH($D432,products!$A$1:$A$49,0),MATCH( orders!J$1,products!$A$1:$G$1,0))</f>
        <v>D</v>
      </c>
      <c r="K432" s="4">
        <f>INDEX(products!$A$1:$G$49, MATCH($D432,products!$A$1:$A$49,0),MATCH( orders!K$1,products!$A$1:$G$1,0))</f>
        <v>0.2</v>
      </c>
      <c r="L432" s="5">
        <f>INDEX(products!$A$1:$G$49, MATCH($D432,products!$A$1:$A$49,0),MATCH( 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 MATCH($D433,products!$A$1:$A$49,0),MATCH( orders!I$1,products!$A$1:$G$1,0))</f>
        <v>Exc</v>
      </c>
      <c r="J433" t="str">
        <f>INDEX(products!$A$1:$G$49, MATCH($D433,products!$A$1:$A$49,0),MATCH( orders!J$1,products!$A$1:$G$1,0))</f>
        <v>D</v>
      </c>
      <c r="K433" s="4">
        <f>INDEX(products!$A$1:$G$49, MATCH($D433,products!$A$1:$A$49,0),MATCH( orders!K$1,products!$A$1:$G$1,0))</f>
        <v>2.5</v>
      </c>
      <c r="L433" s="5">
        <f>INDEX(products!$A$1:$G$49, MATCH($D433,products!$A$1:$A$49,0),MATCH( 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 MATCH($D434,products!$A$1:$A$49,0),MATCH( orders!I$1,products!$A$1:$G$1,0))</f>
        <v>Ara</v>
      </c>
      <c r="J434" t="str">
        <f>INDEX(products!$A$1:$G$49, MATCH($D434,products!$A$1:$A$49,0),MATCH( orders!J$1,products!$A$1:$G$1,0))</f>
        <v>M</v>
      </c>
      <c r="K434" s="4">
        <f>INDEX(products!$A$1:$G$49, MATCH($D434,products!$A$1:$A$49,0),MATCH( orders!K$1,products!$A$1:$G$1,0))</f>
        <v>1</v>
      </c>
      <c r="L434" s="5">
        <f>INDEX(products!$A$1:$G$49, MATCH($D434,products!$A$1:$A$49,0),MATCH( 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 MATCH($D435,products!$A$1:$A$49,0),MATCH( orders!I$1,products!$A$1:$G$1,0))</f>
        <v>Lib</v>
      </c>
      <c r="J435" t="str">
        <f>INDEX(products!$A$1:$G$49, MATCH($D435,products!$A$1:$A$49,0),MATCH( orders!J$1,products!$A$1:$G$1,0))</f>
        <v>M</v>
      </c>
      <c r="K435" s="4">
        <f>INDEX(products!$A$1:$G$49, MATCH($D435,products!$A$1:$A$49,0),MATCH( orders!K$1,products!$A$1:$G$1,0))</f>
        <v>2.5</v>
      </c>
      <c r="L435" s="5">
        <f>INDEX(products!$A$1:$G$49, MATCH($D435,products!$A$1:$A$49,0),MATCH( 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 MATCH($D436,products!$A$1:$A$49,0),MATCH( orders!I$1,products!$A$1:$G$1,0))</f>
        <v>Ara</v>
      </c>
      <c r="J436" t="str">
        <f>INDEX(products!$A$1:$G$49, MATCH($D436,products!$A$1:$A$49,0),MATCH( orders!J$1,products!$A$1:$G$1,0))</f>
        <v>M</v>
      </c>
      <c r="K436" s="4">
        <f>INDEX(products!$A$1:$G$49, MATCH($D436,products!$A$1:$A$49,0),MATCH( orders!K$1,products!$A$1:$G$1,0))</f>
        <v>1</v>
      </c>
      <c r="L436" s="5">
        <f>INDEX(products!$A$1:$G$49, MATCH($D436,products!$A$1:$A$49,0),MATCH( 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 MATCH($D437,products!$A$1:$A$49,0),MATCH( orders!I$1,products!$A$1:$G$1,0))</f>
        <v>Exc</v>
      </c>
      <c r="J437" t="str">
        <f>INDEX(products!$A$1:$G$49, MATCH($D437,products!$A$1:$A$49,0),MATCH( orders!J$1,products!$A$1:$G$1,0))</f>
        <v>M</v>
      </c>
      <c r="K437" s="4">
        <f>INDEX(products!$A$1:$G$49, MATCH($D437,products!$A$1:$A$49,0),MATCH( orders!K$1,products!$A$1:$G$1,0))</f>
        <v>0.5</v>
      </c>
      <c r="L437" s="5">
        <f>INDEX(products!$A$1:$G$49, MATCH($D437,products!$A$1:$A$49,0),MATCH( 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 MATCH($D438,products!$A$1:$A$49,0),MATCH( orders!I$1,products!$A$1:$G$1,0))</f>
        <v>Lib</v>
      </c>
      <c r="J438" t="str">
        <f>INDEX(products!$A$1:$G$49, MATCH($D438,products!$A$1:$A$49,0),MATCH( orders!J$1,products!$A$1:$G$1,0))</f>
        <v>L</v>
      </c>
      <c r="K438" s="4">
        <f>INDEX(products!$A$1:$G$49, MATCH($D438,products!$A$1:$A$49,0),MATCH( orders!K$1,products!$A$1:$G$1,0))</f>
        <v>0.2</v>
      </c>
      <c r="L438" s="5">
        <f>INDEX(products!$A$1:$G$49, MATCH($D438,products!$A$1:$A$49,0),MATCH( 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 MATCH($D439,products!$A$1:$A$49,0),MATCH( orders!I$1,products!$A$1:$G$1,0))</f>
        <v>Lib</v>
      </c>
      <c r="J439" t="str">
        <f>INDEX(products!$A$1:$G$49, MATCH($D439,products!$A$1:$A$49,0),MATCH( orders!J$1,products!$A$1:$G$1,0))</f>
        <v>D</v>
      </c>
      <c r="K439" s="4">
        <f>INDEX(products!$A$1:$G$49, MATCH($D439,products!$A$1:$A$49,0),MATCH( orders!K$1,products!$A$1:$G$1,0))</f>
        <v>2.5</v>
      </c>
      <c r="L439" s="5">
        <f>INDEX(products!$A$1:$G$49, MATCH($D439,products!$A$1:$A$49,0),MATCH( 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 MATCH($D440,products!$A$1:$A$49,0),MATCH( orders!I$1,products!$A$1:$G$1,0))</f>
        <v>Lib</v>
      </c>
      <c r="J440" t="str">
        <f>INDEX(products!$A$1:$G$49, MATCH($D440,products!$A$1:$A$49,0),MATCH( orders!J$1,products!$A$1:$G$1,0))</f>
        <v>D</v>
      </c>
      <c r="K440" s="4">
        <f>INDEX(products!$A$1:$G$49, MATCH($D440,products!$A$1:$A$49,0),MATCH( orders!K$1,products!$A$1:$G$1,0))</f>
        <v>0.5</v>
      </c>
      <c r="L440" s="5">
        <f>INDEX(products!$A$1:$G$49, MATCH($D440,products!$A$1:$A$49,0),MATCH( 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 MATCH($D441,products!$A$1:$A$49,0),MATCH( orders!I$1,products!$A$1:$G$1,0))</f>
        <v>Exc</v>
      </c>
      <c r="J441" t="str">
        <f>INDEX(products!$A$1:$G$49, MATCH($D441,products!$A$1:$A$49,0),MATCH( orders!J$1,products!$A$1:$G$1,0))</f>
        <v>L</v>
      </c>
      <c r="K441" s="4">
        <f>INDEX(products!$A$1:$G$49, MATCH($D441,products!$A$1:$A$49,0),MATCH( orders!K$1,products!$A$1:$G$1,0))</f>
        <v>0.5</v>
      </c>
      <c r="L441" s="5">
        <f>INDEX(products!$A$1:$G$49, MATCH($D441,products!$A$1:$A$49,0),MATCH( 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 MATCH($D442,products!$A$1:$A$49,0),MATCH( orders!I$1,products!$A$1:$G$1,0))</f>
        <v>Ara</v>
      </c>
      <c r="J442" t="str">
        <f>INDEX(products!$A$1:$G$49, MATCH($D442,products!$A$1:$A$49,0),MATCH( orders!J$1,products!$A$1:$G$1,0))</f>
        <v>M</v>
      </c>
      <c r="K442" s="4">
        <f>INDEX(products!$A$1:$G$49, MATCH($D442,products!$A$1:$A$49,0),MATCH( orders!K$1,products!$A$1:$G$1,0))</f>
        <v>2.5</v>
      </c>
      <c r="L442" s="5">
        <f>INDEX(products!$A$1:$G$49, MATCH($D442,products!$A$1:$A$49,0),MATCH( 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 MATCH($D443,products!$A$1:$A$49,0),MATCH( orders!I$1,products!$A$1:$G$1,0))</f>
        <v>Exc</v>
      </c>
      <c r="J443" t="str">
        <f>INDEX(products!$A$1:$G$49, MATCH($D443,products!$A$1:$A$49,0),MATCH( orders!J$1,products!$A$1:$G$1,0))</f>
        <v>D</v>
      </c>
      <c r="K443" s="4">
        <f>INDEX(products!$A$1:$G$49, MATCH($D443,products!$A$1:$A$49,0),MATCH( orders!K$1,products!$A$1:$G$1,0))</f>
        <v>1</v>
      </c>
      <c r="L443" s="5">
        <f>INDEX(products!$A$1:$G$49, MATCH($D443,products!$A$1:$A$49,0),MATCH( 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 MATCH($D444,products!$A$1:$A$49,0),MATCH( orders!I$1,products!$A$1:$G$1,0))</f>
        <v>Rob</v>
      </c>
      <c r="J444" t="str">
        <f>INDEX(products!$A$1:$G$49, MATCH($D444,products!$A$1:$A$49,0),MATCH( orders!J$1,products!$A$1:$G$1,0))</f>
        <v>L</v>
      </c>
      <c r="K444" s="4">
        <f>INDEX(products!$A$1:$G$49, MATCH($D444,products!$A$1:$A$49,0),MATCH( orders!K$1,products!$A$1:$G$1,0))</f>
        <v>0.5</v>
      </c>
      <c r="L444" s="5">
        <f>INDEX(products!$A$1:$G$49, MATCH($D444,products!$A$1:$A$49,0),MATCH( 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 MATCH($D445,products!$A$1:$A$49,0),MATCH( orders!I$1,products!$A$1:$G$1,0))</f>
        <v>Exc</v>
      </c>
      <c r="J445" t="str">
        <f>INDEX(products!$A$1:$G$49, MATCH($D445,products!$A$1:$A$49,0),MATCH( orders!J$1,products!$A$1:$G$1,0))</f>
        <v>L</v>
      </c>
      <c r="K445" s="4">
        <f>INDEX(products!$A$1:$G$49, MATCH($D445,products!$A$1:$A$49,0),MATCH( orders!K$1,products!$A$1:$G$1,0))</f>
        <v>0.2</v>
      </c>
      <c r="L445" s="5">
        <f>INDEX(products!$A$1:$G$49, MATCH($D445,products!$A$1:$A$49,0),MATCH( 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 MATCH($D446,products!$A$1:$A$49,0),MATCH( orders!I$1,products!$A$1:$G$1,0))</f>
        <v>Exc</v>
      </c>
      <c r="J446" t="str">
        <f>INDEX(products!$A$1:$G$49, MATCH($D446,products!$A$1:$A$49,0),MATCH( orders!J$1,products!$A$1:$G$1,0))</f>
        <v>M</v>
      </c>
      <c r="K446" s="4">
        <f>INDEX(products!$A$1:$G$49, MATCH($D446,products!$A$1:$A$49,0),MATCH( orders!K$1,products!$A$1:$G$1,0))</f>
        <v>0.2</v>
      </c>
      <c r="L446" s="5">
        <f>INDEX(products!$A$1:$G$49, MATCH($D446,products!$A$1:$A$49,0),MATCH( 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 MATCH($D447,products!$A$1:$A$49,0),MATCH( orders!I$1,products!$A$1:$G$1,0))</f>
        <v>Lib</v>
      </c>
      <c r="J447" t="str">
        <f>INDEX(products!$A$1:$G$49, MATCH($D447,products!$A$1:$A$49,0),MATCH( orders!J$1,products!$A$1:$G$1,0))</f>
        <v>M</v>
      </c>
      <c r="K447" s="4">
        <f>INDEX(products!$A$1:$G$49, MATCH($D447,products!$A$1:$A$49,0),MATCH( orders!K$1,products!$A$1:$G$1,0))</f>
        <v>2.5</v>
      </c>
      <c r="L447" s="5">
        <f>INDEX(products!$A$1:$G$49, MATCH($D447,products!$A$1:$A$49,0),MATCH( 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 MATCH($D448,products!$A$1:$A$49,0),MATCH( orders!I$1,products!$A$1:$G$1,0))</f>
        <v>Lib</v>
      </c>
      <c r="J448" t="str">
        <f>INDEX(products!$A$1:$G$49, MATCH($D448,products!$A$1:$A$49,0),MATCH( orders!J$1,products!$A$1:$G$1,0))</f>
        <v>M</v>
      </c>
      <c r="K448" s="4">
        <f>INDEX(products!$A$1:$G$49, MATCH($D448,products!$A$1:$A$49,0),MATCH( orders!K$1,products!$A$1:$G$1,0))</f>
        <v>0.5</v>
      </c>
      <c r="L448" s="5">
        <f>INDEX(products!$A$1:$G$49, MATCH($D448,products!$A$1:$A$49,0),MATCH( 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 MATCH($D449,products!$A$1:$A$49,0),MATCH( orders!I$1,products!$A$1:$G$1,0))</f>
        <v>Rob</v>
      </c>
      <c r="J449" t="str">
        <f>INDEX(products!$A$1:$G$49, MATCH($D449,products!$A$1:$A$49,0),MATCH( orders!J$1,products!$A$1:$G$1,0))</f>
        <v>M</v>
      </c>
      <c r="K449" s="4">
        <f>INDEX(products!$A$1:$G$49, MATCH($D449,products!$A$1:$A$49,0),MATCH( orders!K$1,products!$A$1:$G$1,0))</f>
        <v>0.5</v>
      </c>
      <c r="L449" s="5">
        <f>INDEX(products!$A$1:$G$49, MATCH($D449,products!$A$1:$A$49,0),MATCH( 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 MATCH($D450,products!$A$1:$A$49,0),MATCH( orders!I$1,products!$A$1:$G$1,0))</f>
        <v>Rob</v>
      </c>
      <c r="J450" t="str">
        <f>INDEX(products!$A$1:$G$49, MATCH($D450,products!$A$1:$A$49,0),MATCH( orders!J$1,products!$A$1:$G$1,0))</f>
        <v>L</v>
      </c>
      <c r="K450" s="4">
        <f>INDEX(products!$A$1:$G$49, MATCH($D450,products!$A$1:$A$49,0),MATCH( orders!K$1,products!$A$1:$G$1,0))</f>
        <v>0.5</v>
      </c>
      <c r="L450" s="5">
        <f>INDEX(products!$A$1:$G$49, MATCH($D450,products!$A$1:$A$49,0),MATCH( 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 MATCH($D451,products!$A$1:$A$49,0),MATCH( orders!I$1,products!$A$1:$G$1,0))</f>
        <v>Rob</v>
      </c>
      <c r="J451" t="str">
        <f>INDEX(products!$A$1:$G$49, MATCH($D451,products!$A$1:$A$49,0),MATCH( orders!J$1,products!$A$1:$G$1,0))</f>
        <v>D</v>
      </c>
      <c r="K451" s="4">
        <f>INDEX(products!$A$1:$G$49, MATCH($D451,products!$A$1:$A$49,0),MATCH( orders!K$1,products!$A$1:$G$1,0))</f>
        <v>0.2</v>
      </c>
      <c r="L451" s="5">
        <f>INDEX(products!$A$1:$G$49, MATCH($D451,products!$A$1:$A$49,0),MATCH( orders!L$1,products!$A$1:$G$1,0))</f>
        <v>2.6849999999999996</v>
      </c>
      <c r="M451" s="5">
        <f t="shared" ref="M451:M514" si="21">L451*E451</f>
        <v>5.3699999999999992</v>
      </c>
      <c r="N451" t="str">
        <f t="shared" ref="N451:N514" si="22">IF(I451="Rob","Robusta",IF(I451="Exc","Excelsa",IF(I451="Ara","Arabica",IF(I451="Lib","Liberica",""))))</f>
        <v>Robusta</v>
      </c>
      <c r="O451" t="str">
        <f t="shared" si="20"/>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 MATCH($D452,products!$A$1:$A$49,0),MATCH( orders!I$1,products!$A$1:$G$1,0))</f>
        <v>Lib</v>
      </c>
      <c r="J452" t="str">
        <f>INDEX(products!$A$1:$G$49, MATCH($D452,products!$A$1:$A$49,0),MATCH( orders!J$1,products!$A$1:$G$1,0))</f>
        <v>L</v>
      </c>
      <c r="K452" s="4">
        <f>INDEX(products!$A$1:$G$49, MATCH($D452,products!$A$1:$A$49,0),MATCH( orders!K$1,products!$A$1:$G$1,0))</f>
        <v>0.2</v>
      </c>
      <c r="L452" s="5">
        <f>INDEX(products!$A$1:$G$49, MATCH($D452,products!$A$1:$A$49,0),MATCH( orders!L$1,products!$A$1:$G$1,0))</f>
        <v>4.7549999999999999</v>
      </c>
      <c r="M452" s="5">
        <f t="shared" si="21"/>
        <v>23.774999999999999</v>
      </c>
      <c r="N452" t="str">
        <f t="shared" si="22"/>
        <v>Liberica</v>
      </c>
      <c r="O452" t="str">
        <f t="shared" ref="O452:O515" si="23">IF(J452="M","Medium",IF(J452="L","Light",IF(J452="D","Dark","")))</f>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 MATCH($D453,products!$A$1:$A$49,0),MATCH( orders!I$1,products!$A$1:$G$1,0))</f>
        <v>Rob</v>
      </c>
      <c r="J453" t="str">
        <f>INDEX(products!$A$1:$G$49, MATCH($D453,products!$A$1:$A$49,0),MATCH( orders!J$1,products!$A$1:$G$1,0))</f>
        <v>D</v>
      </c>
      <c r="K453" s="4">
        <f>INDEX(products!$A$1:$G$49, MATCH($D453,products!$A$1:$A$49,0),MATCH( orders!K$1,products!$A$1:$G$1,0))</f>
        <v>2.5</v>
      </c>
      <c r="L453" s="5">
        <f>INDEX(products!$A$1:$G$49, MATCH($D453,products!$A$1:$A$49,0),MATCH( 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 MATCH($D454,products!$A$1:$A$49,0),MATCH( orders!I$1,products!$A$1:$G$1,0))</f>
        <v>Ara</v>
      </c>
      <c r="J454" t="str">
        <f>INDEX(products!$A$1:$G$49, MATCH($D454,products!$A$1:$A$49,0),MATCH( orders!J$1,products!$A$1:$G$1,0))</f>
        <v>L</v>
      </c>
      <c r="K454" s="4">
        <f>INDEX(products!$A$1:$G$49, MATCH($D454,products!$A$1:$A$49,0),MATCH( orders!K$1,products!$A$1:$G$1,0))</f>
        <v>0.2</v>
      </c>
      <c r="L454" s="5">
        <f>INDEX(products!$A$1:$G$49, MATCH($D454,products!$A$1:$A$49,0),MATCH( 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 MATCH($D455,products!$A$1:$A$49,0),MATCH( orders!I$1,products!$A$1:$G$1,0))</f>
        <v>Lib</v>
      </c>
      <c r="J455" t="str">
        <f>INDEX(products!$A$1:$G$49, MATCH($D455,products!$A$1:$A$49,0),MATCH( orders!J$1,products!$A$1:$G$1,0))</f>
        <v>L</v>
      </c>
      <c r="K455" s="4">
        <f>INDEX(products!$A$1:$G$49, MATCH($D455,products!$A$1:$A$49,0),MATCH( orders!K$1,products!$A$1:$G$1,0))</f>
        <v>0.5</v>
      </c>
      <c r="L455" s="5">
        <f>INDEX(products!$A$1:$G$49, MATCH($D455,products!$A$1:$A$49,0),MATCH( 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 MATCH($D456,products!$A$1:$A$49,0),MATCH( orders!I$1,products!$A$1:$G$1,0))</f>
        <v>Rob</v>
      </c>
      <c r="J456" t="str">
        <f>INDEX(products!$A$1:$G$49, MATCH($D456,products!$A$1:$A$49,0),MATCH( orders!J$1,products!$A$1:$G$1,0))</f>
        <v>D</v>
      </c>
      <c r="K456" s="4">
        <f>INDEX(products!$A$1:$G$49, MATCH($D456,products!$A$1:$A$49,0),MATCH( orders!K$1,products!$A$1:$G$1,0))</f>
        <v>2.5</v>
      </c>
      <c r="L456" s="5">
        <f>INDEX(products!$A$1:$G$49, MATCH($D456,products!$A$1:$A$49,0),MATCH( 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 MATCH($D457,products!$A$1:$A$49,0),MATCH( orders!I$1,products!$A$1:$G$1,0))</f>
        <v>Lib</v>
      </c>
      <c r="J457" t="str">
        <f>INDEX(products!$A$1:$G$49, MATCH($D457,products!$A$1:$A$49,0),MATCH( orders!J$1,products!$A$1:$G$1,0))</f>
        <v>L</v>
      </c>
      <c r="K457" s="4">
        <f>INDEX(products!$A$1:$G$49, MATCH($D457,products!$A$1:$A$49,0),MATCH( orders!K$1,products!$A$1:$G$1,0))</f>
        <v>0.2</v>
      </c>
      <c r="L457" s="5">
        <f>INDEX(products!$A$1:$G$49, MATCH($D457,products!$A$1:$A$49,0),MATCH( 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 MATCH($D458,products!$A$1:$A$49,0),MATCH( orders!I$1,products!$A$1:$G$1,0))</f>
        <v>Rob</v>
      </c>
      <c r="J458" t="str">
        <f>INDEX(products!$A$1:$G$49, MATCH($D458,products!$A$1:$A$49,0),MATCH( orders!J$1,products!$A$1:$G$1,0))</f>
        <v>D</v>
      </c>
      <c r="K458" s="4">
        <f>INDEX(products!$A$1:$G$49, MATCH($D458,products!$A$1:$A$49,0),MATCH( orders!K$1,products!$A$1:$G$1,0))</f>
        <v>2.5</v>
      </c>
      <c r="L458" s="5">
        <f>INDEX(products!$A$1:$G$49, MATCH($D458,products!$A$1:$A$49,0),MATCH( 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 MATCH($D459,products!$A$1:$A$49,0),MATCH( orders!I$1,products!$A$1:$G$1,0))</f>
        <v>Lib</v>
      </c>
      <c r="J459" t="str">
        <f>INDEX(products!$A$1:$G$49, MATCH($D459,products!$A$1:$A$49,0),MATCH( orders!J$1,products!$A$1:$G$1,0))</f>
        <v>L</v>
      </c>
      <c r="K459" s="4">
        <f>INDEX(products!$A$1:$G$49, MATCH($D459,products!$A$1:$A$49,0),MATCH( orders!K$1,products!$A$1:$G$1,0))</f>
        <v>0.5</v>
      </c>
      <c r="L459" s="5">
        <f>INDEX(products!$A$1:$G$49, MATCH($D459,products!$A$1:$A$49,0),MATCH( 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 MATCH($D460,products!$A$1:$A$49,0),MATCH( orders!I$1,products!$A$1:$G$1,0))</f>
        <v>Ara</v>
      </c>
      <c r="J460" t="str">
        <f>INDEX(products!$A$1:$G$49, MATCH($D460,products!$A$1:$A$49,0),MATCH( orders!J$1,products!$A$1:$G$1,0))</f>
        <v>M</v>
      </c>
      <c r="K460" s="4">
        <f>INDEX(products!$A$1:$G$49, MATCH($D460,products!$A$1:$A$49,0),MATCH( orders!K$1,products!$A$1:$G$1,0))</f>
        <v>1</v>
      </c>
      <c r="L460" s="5">
        <f>INDEX(products!$A$1:$G$49, MATCH($D460,products!$A$1:$A$49,0),MATCH( 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 MATCH($D461,products!$A$1:$A$49,0),MATCH( orders!I$1,products!$A$1:$G$1,0))</f>
        <v>Lib</v>
      </c>
      <c r="J461" t="str">
        <f>INDEX(products!$A$1:$G$49, MATCH($D461,products!$A$1:$A$49,0),MATCH( orders!J$1,products!$A$1:$G$1,0))</f>
        <v>L</v>
      </c>
      <c r="K461" s="4">
        <f>INDEX(products!$A$1:$G$49, MATCH($D461,products!$A$1:$A$49,0),MATCH( orders!K$1,products!$A$1:$G$1,0))</f>
        <v>0.2</v>
      </c>
      <c r="L461" s="5">
        <f>INDEX(products!$A$1:$G$49, MATCH($D461,products!$A$1:$A$49,0),MATCH( 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 MATCH($D462,products!$A$1:$A$49,0),MATCH( orders!I$1,products!$A$1:$G$1,0))</f>
        <v>Rob</v>
      </c>
      <c r="J462" t="str">
        <f>INDEX(products!$A$1:$G$49, MATCH($D462,products!$A$1:$A$49,0),MATCH( orders!J$1,products!$A$1:$G$1,0))</f>
        <v>D</v>
      </c>
      <c r="K462" s="4">
        <f>INDEX(products!$A$1:$G$49, MATCH($D462,products!$A$1:$A$49,0),MATCH( orders!K$1,products!$A$1:$G$1,0))</f>
        <v>0.5</v>
      </c>
      <c r="L462" s="5">
        <f>INDEX(products!$A$1:$G$49, MATCH($D462,products!$A$1:$A$49,0),MATCH( 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 MATCH($D463,products!$A$1:$A$49,0),MATCH( orders!I$1,products!$A$1:$G$1,0))</f>
        <v>Rob</v>
      </c>
      <c r="J463" t="str">
        <f>INDEX(products!$A$1:$G$49, MATCH($D463,products!$A$1:$A$49,0),MATCH( orders!J$1,products!$A$1:$G$1,0))</f>
        <v>D</v>
      </c>
      <c r="K463" s="4">
        <f>INDEX(products!$A$1:$G$49, MATCH($D463,products!$A$1:$A$49,0),MATCH( orders!K$1,products!$A$1:$G$1,0))</f>
        <v>0.2</v>
      </c>
      <c r="L463" s="5">
        <f>INDEX(products!$A$1:$G$49, MATCH($D463,products!$A$1:$A$49,0),MATCH( 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 MATCH($D464,products!$A$1:$A$49,0),MATCH( orders!I$1,products!$A$1:$G$1,0))</f>
        <v>Ara</v>
      </c>
      <c r="J464" t="str">
        <f>INDEX(products!$A$1:$G$49, MATCH($D464,products!$A$1:$A$49,0),MATCH( orders!J$1,products!$A$1:$G$1,0))</f>
        <v>D</v>
      </c>
      <c r="K464" s="4">
        <f>INDEX(products!$A$1:$G$49, MATCH($D464,products!$A$1:$A$49,0),MATCH( orders!K$1,products!$A$1:$G$1,0))</f>
        <v>1</v>
      </c>
      <c r="L464" s="5">
        <f>INDEX(products!$A$1:$G$49, MATCH($D464,products!$A$1:$A$49,0),MATCH( 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 MATCH($D465,products!$A$1:$A$49,0),MATCH( orders!I$1,products!$A$1:$G$1,0))</f>
        <v>Exc</v>
      </c>
      <c r="J465" t="str">
        <f>INDEX(products!$A$1:$G$49, MATCH($D465,products!$A$1:$A$49,0),MATCH( orders!J$1,products!$A$1:$G$1,0))</f>
        <v>M</v>
      </c>
      <c r="K465" s="4">
        <f>INDEX(products!$A$1:$G$49, MATCH($D465,products!$A$1:$A$49,0),MATCH( orders!K$1,products!$A$1:$G$1,0))</f>
        <v>1</v>
      </c>
      <c r="L465" s="5">
        <f>INDEX(products!$A$1:$G$49, MATCH($D465,products!$A$1:$A$49,0),MATCH( 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 MATCH($D466,products!$A$1:$A$49,0),MATCH( orders!I$1,products!$A$1:$G$1,0))</f>
        <v>Lib</v>
      </c>
      <c r="J466" t="str">
        <f>INDEX(products!$A$1:$G$49, MATCH($D466,products!$A$1:$A$49,0),MATCH( orders!J$1,products!$A$1:$G$1,0))</f>
        <v>D</v>
      </c>
      <c r="K466" s="4">
        <f>INDEX(products!$A$1:$G$49, MATCH($D466,products!$A$1:$A$49,0),MATCH( orders!K$1,products!$A$1:$G$1,0))</f>
        <v>2.5</v>
      </c>
      <c r="L466" s="5">
        <f>INDEX(products!$A$1:$G$49, MATCH($D466,products!$A$1:$A$49,0),MATCH( 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 MATCH($D467,products!$A$1:$A$49,0),MATCH( orders!I$1,products!$A$1:$G$1,0))</f>
        <v>Rob</v>
      </c>
      <c r="J467" t="str">
        <f>INDEX(products!$A$1:$G$49, MATCH($D467,products!$A$1:$A$49,0),MATCH( orders!J$1,products!$A$1:$G$1,0))</f>
        <v>D</v>
      </c>
      <c r="K467" s="4">
        <f>INDEX(products!$A$1:$G$49, MATCH($D467,products!$A$1:$A$49,0),MATCH( orders!K$1,products!$A$1:$G$1,0))</f>
        <v>2.5</v>
      </c>
      <c r="L467" s="5">
        <f>INDEX(products!$A$1:$G$49, MATCH($D467,products!$A$1:$A$49,0),MATCH( 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 MATCH($D468,products!$A$1:$A$49,0),MATCH( orders!I$1,products!$A$1:$G$1,0))</f>
        <v>Ara</v>
      </c>
      <c r="J468" t="str">
        <f>INDEX(products!$A$1:$G$49, MATCH($D468,products!$A$1:$A$49,0),MATCH( orders!J$1,products!$A$1:$G$1,0))</f>
        <v>D</v>
      </c>
      <c r="K468" s="4">
        <f>INDEX(products!$A$1:$G$49, MATCH($D468,products!$A$1:$A$49,0),MATCH( orders!K$1,products!$A$1:$G$1,0))</f>
        <v>0.2</v>
      </c>
      <c r="L468" s="5">
        <f>INDEX(products!$A$1:$G$49, MATCH($D468,products!$A$1:$A$49,0),MATCH( 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 MATCH($D469,products!$A$1:$A$49,0),MATCH( orders!I$1,products!$A$1:$G$1,0))</f>
        <v>Ara</v>
      </c>
      <c r="J469" t="str">
        <f>INDEX(products!$A$1:$G$49, MATCH($D469,products!$A$1:$A$49,0),MATCH( orders!J$1,products!$A$1:$G$1,0))</f>
        <v>D</v>
      </c>
      <c r="K469" s="4">
        <f>INDEX(products!$A$1:$G$49, MATCH($D469,products!$A$1:$A$49,0),MATCH( orders!K$1,products!$A$1:$G$1,0))</f>
        <v>0.5</v>
      </c>
      <c r="L469" s="5">
        <f>INDEX(products!$A$1:$G$49, MATCH($D469,products!$A$1:$A$49,0),MATCH( 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 MATCH($D470,products!$A$1:$A$49,0),MATCH( orders!I$1,products!$A$1:$G$1,0))</f>
        <v>Exc</v>
      </c>
      <c r="J470" t="str">
        <f>INDEX(products!$A$1:$G$49, MATCH($D470,products!$A$1:$A$49,0),MATCH( orders!J$1,products!$A$1:$G$1,0))</f>
        <v>M</v>
      </c>
      <c r="K470" s="4">
        <f>INDEX(products!$A$1:$G$49, MATCH($D470,products!$A$1:$A$49,0),MATCH( orders!K$1,products!$A$1:$G$1,0))</f>
        <v>1</v>
      </c>
      <c r="L470" s="5">
        <f>INDEX(products!$A$1:$G$49, MATCH($D470,products!$A$1:$A$49,0),MATCH( 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 MATCH($D471,products!$A$1:$A$49,0),MATCH( orders!I$1,products!$A$1:$G$1,0))</f>
        <v>Exc</v>
      </c>
      <c r="J471" t="str">
        <f>INDEX(products!$A$1:$G$49, MATCH($D471,products!$A$1:$A$49,0),MATCH( orders!J$1,products!$A$1:$G$1,0))</f>
        <v>L</v>
      </c>
      <c r="K471" s="4">
        <f>INDEX(products!$A$1:$G$49, MATCH($D471,products!$A$1:$A$49,0),MATCH( orders!K$1,products!$A$1:$G$1,0))</f>
        <v>0.2</v>
      </c>
      <c r="L471" s="5">
        <f>INDEX(products!$A$1:$G$49, MATCH($D471,products!$A$1:$A$49,0),MATCH( 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 MATCH($D472,products!$A$1:$A$49,0),MATCH( orders!I$1,products!$A$1:$G$1,0))</f>
        <v>Ara</v>
      </c>
      <c r="J472" t="str">
        <f>INDEX(products!$A$1:$G$49, MATCH($D472,products!$A$1:$A$49,0),MATCH( orders!J$1,products!$A$1:$G$1,0))</f>
        <v>M</v>
      </c>
      <c r="K472" s="4">
        <f>INDEX(products!$A$1:$G$49, MATCH($D472,products!$A$1:$A$49,0),MATCH( orders!K$1,products!$A$1:$G$1,0))</f>
        <v>0.5</v>
      </c>
      <c r="L472" s="5">
        <f>INDEX(products!$A$1:$G$49, MATCH($D472,products!$A$1:$A$49,0),MATCH( 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 MATCH($D473,products!$A$1:$A$49,0),MATCH( orders!I$1,products!$A$1:$G$1,0))</f>
        <v>Lib</v>
      </c>
      <c r="J473" t="str">
        <f>INDEX(products!$A$1:$G$49, MATCH($D473,products!$A$1:$A$49,0),MATCH( orders!J$1,products!$A$1:$G$1,0))</f>
        <v>M</v>
      </c>
      <c r="K473" s="4">
        <f>INDEX(products!$A$1:$G$49, MATCH($D473,products!$A$1:$A$49,0),MATCH( orders!K$1,products!$A$1:$G$1,0))</f>
        <v>2.5</v>
      </c>
      <c r="L473" s="5">
        <f>INDEX(products!$A$1:$G$49, MATCH($D473,products!$A$1:$A$49,0),MATCH( 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 MATCH($D474,products!$A$1:$A$49,0),MATCH( orders!I$1,products!$A$1:$G$1,0))</f>
        <v>Ara</v>
      </c>
      <c r="J474" t="str">
        <f>INDEX(products!$A$1:$G$49, MATCH($D474,products!$A$1:$A$49,0),MATCH( orders!J$1,products!$A$1:$G$1,0))</f>
        <v>D</v>
      </c>
      <c r="K474" s="4">
        <f>INDEX(products!$A$1:$G$49, MATCH($D474,products!$A$1:$A$49,0),MATCH( orders!K$1,products!$A$1:$G$1,0))</f>
        <v>0.2</v>
      </c>
      <c r="L474" s="5">
        <f>INDEX(products!$A$1:$G$49, MATCH($D474,products!$A$1:$A$49,0),MATCH( 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 MATCH($D475,products!$A$1:$A$49,0),MATCH( orders!I$1,products!$A$1:$G$1,0))</f>
        <v>Ara</v>
      </c>
      <c r="J475" t="str">
        <f>INDEX(products!$A$1:$G$49, MATCH($D475,products!$A$1:$A$49,0),MATCH( orders!J$1,products!$A$1:$G$1,0))</f>
        <v>L</v>
      </c>
      <c r="K475" s="4">
        <f>INDEX(products!$A$1:$G$49, MATCH($D475,products!$A$1:$A$49,0),MATCH( orders!K$1,products!$A$1:$G$1,0))</f>
        <v>1</v>
      </c>
      <c r="L475" s="5">
        <f>INDEX(products!$A$1:$G$49, MATCH($D475,products!$A$1:$A$49,0),MATCH( 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 MATCH($D476,products!$A$1:$A$49,0),MATCH( orders!I$1,products!$A$1:$G$1,0))</f>
        <v>Exc</v>
      </c>
      <c r="J476" t="str">
        <f>INDEX(products!$A$1:$G$49, MATCH($D476,products!$A$1:$A$49,0),MATCH( orders!J$1,products!$A$1:$G$1,0))</f>
        <v>M</v>
      </c>
      <c r="K476" s="4">
        <f>INDEX(products!$A$1:$G$49, MATCH($D476,products!$A$1:$A$49,0),MATCH( orders!K$1,products!$A$1:$G$1,0))</f>
        <v>2.5</v>
      </c>
      <c r="L476" s="5">
        <f>INDEX(products!$A$1:$G$49, MATCH($D476,products!$A$1:$A$49,0),MATCH( 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 MATCH($D477,products!$A$1:$A$49,0),MATCH( orders!I$1,products!$A$1:$G$1,0))</f>
        <v>Lib</v>
      </c>
      <c r="J477" t="str">
        <f>INDEX(products!$A$1:$G$49, MATCH($D477,products!$A$1:$A$49,0),MATCH( orders!J$1,products!$A$1:$G$1,0))</f>
        <v>M</v>
      </c>
      <c r="K477" s="4">
        <f>INDEX(products!$A$1:$G$49, MATCH($D477,products!$A$1:$A$49,0),MATCH( orders!K$1,products!$A$1:$G$1,0))</f>
        <v>0.2</v>
      </c>
      <c r="L477" s="5">
        <f>INDEX(products!$A$1:$G$49, MATCH($D477,products!$A$1:$A$49,0),MATCH( 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 MATCH($D478,products!$A$1:$A$49,0),MATCH( orders!I$1,products!$A$1:$G$1,0))</f>
        <v>Exc</v>
      </c>
      <c r="J478" t="str">
        <f>INDEX(products!$A$1:$G$49, MATCH($D478,products!$A$1:$A$49,0),MATCH( orders!J$1,products!$A$1:$G$1,0))</f>
        <v>L</v>
      </c>
      <c r="K478" s="4">
        <f>INDEX(products!$A$1:$G$49, MATCH($D478,products!$A$1:$A$49,0),MATCH( orders!K$1,products!$A$1:$G$1,0))</f>
        <v>0.2</v>
      </c>
      <c r="L478" s="5">
        <f>INDEX(products!$A$1:$G$49, MATCH($D478,products!$A$1:$A$49,0),MATCH( 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 MATCH($D479,products!$A$1:$A$49,0),MATCH( orders!I$1,products!$A$1:$G$1,0))</f>
        <v>Lib</v>
      </c>
      <c r="J479" t="str">
        <f>INDEX(products!$A$1:$G$49, MATCH($D479,products!$A$1:$A$49,0),MATCH( orders!J$1,products!$A$1:$G$1,0))</f>
        <v>M</v>
      </c>
      <c r="K479" s="4">
        <f>INDEX(products!$A$1:$G$49, MATCH($D479,products!$A$1:$A$49,0),MATCH( orders!K$1,products!$A$1:$G$1,0))</f>
        <v>0.2</v>
      </c>
      <c r="L479" s="5">
        <f>INDEX(products!$A$1:$G$49, MATCH($D479,products!$A$1:$A$49,0),MATCH( 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 MATCH($D480,products!$A$1:$A$49,0),MATCH( orders!I$1,products!$A$1:$G$1,0))</f>
        <v>Rob</v>
      </c>
      <c r="J480" t="str">
        <f>INDEX(products!$A$1:$G$49, MATCH($D480,products!$A$1:$A$49,0),MATCH( orders!J$1,products!$A$1:$G$1,0))</f>
        <v>D</v>
      </c>
      <c r="K480" s="4">
        <f>INDEX(products!$A$1:$G$49, MATCH($D480,products!$A$1:$A$49,0),MATCH( orders!K$1,products!$A$1:$G$1,0))</f>
        <v>1</v>
      </c>
      <c r="L480" s="5">
        <f>INDEX(products!$A$1:$G$49, MATCH($D480,products!$A$1:$A$49,0),MATCH( 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 MATCH($D481,products!$A$1:$A$49,0),MATCH( orders!I$1,products!$A$1:$G$1,0))</f>
        <v>Exc</v>
      </c>
      <c r="J481" t="str">
        <f>INDEX(products!$A$1:$G$49, MATCH($D481,products!$A$1:$A$49,0),MATCH( orders!J$1,products!$A$1:$G$1,0))</f>
        <v>M</v>
      </c>
      <c r="K481" s="4">
        <f>INDEX(products!$A$1:$G$49, MATCH($D481,products!$A$1:$A$49,0),MATCH( orders!K$1,products!$A$1:$G$1,0))</f>
        <v>2.5</v>
      </c>
      <c r="L481" s="5">
        <f>INDEX(products!$A$1:$G$49, MATCH($D481,products!$A$1:$A$49,0),MATCH( 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 MATCH($D482,products!$A$1:$A$49,0),MATCH( orders!I$1,products!$A$1:$G$1,0))</f>
        <v>Exc</v>
      </c>
      <c r="J482" t="str">
        <f>INDEX(products!$A$1:$G$49, MATCH($D482,products!$A$1:$A$49,0),MATCH( orders!J$1,products!$A$1:$G$1,0))</f>
        <v>M</v>
      </c>
      <c r="K482" s="4">
        <f>INDEX(products!$A$1:$G$49, MATCH($D482,products!$A$1:$A$49,0),MATCH( orders!K$1,products!$A$1:$G$1,0))</f>
        <v>0.2</v>
      </c>
      <c r="L482" s="5">
        <f>INDEX(products!$A$1:$G$49, MATCH($D482,products!$A$1:$A$49,0),MATCH( 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 MATCH($D483,products!$A$1:$A$49,0),MATCH( orders!I$1,products!$A$1:$G$1,0))</f>
        <v>Rob</v>
      </c>
      <c r="J483" t="str">
        <f>INDEX(products!$A$1:$G$49, MATCH($D483,products!$A$1:$A$49,0),MATCH( orders!J$1,products!$A$1:$G$1,0))</f>
        <v>L</v>
      </c>
      <c r="K483" s="4">
        <f>INDEX(products!$A$1:$G$49, MATCH($D483,products!$A$1:$A$49,0),MATCH( orders!K$1,products!$A$1:$G$1,0))</f>
        <v>1</v>
      </c>
      <c r="L483" s="5">
        <f>INDEX(products!$A$1:$G$49, MATCH($D483,products!$A$1:$A$49,0),MATCH( 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 MATCH($D484,products!$A$1:$A$49,0),MATCH( orders!I$1,products!$A$1:$G$1,0))</f>
        <v>Exc</v>
      </c>
      <c r="J484" t="str">
        <f>INDEX(products!$A$1:$G$49, MATCH($D484,products!$A$1:$A$49,0),MATCH( orders!J$1,products!$A$1:$G$1,0))</f>
        <v>D</v>
      </c>
      <c r="K484" s="4">
        <f>INDEX(products!$A$1:$G$49, MATCH($D484,products!$A$1:$A$49,0),MATCH( orders!K$1,products!$A$1:$G$1,0))</f>
        <v>2.5</v>
      </c>
      <c r="L484" s="5">
        <f>INDEX(products!$A$1:$G$49, MATCH($D484,products!$A$1:$A$49,0),MATCH( 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 MATCH($D485,products!$A$1:$A$49,0),MATCH( orders!I$1,products!$A$1:$G$1,0))</f>
        <v>Lib</v>
      </c>
      <c r="J485" t="str">
        <f>INDEX(products!$A$1:$G$49, MATCH($D485,products!$A$1:$A$49,0),MATCH( orders!J$1,products!$A$1:$G$1,0))</f>
        <v>D</v>
      </c>
      <c r="K485" s="4">
        <f>INDEX(products!$A$1:$G$49, MATCH($D485,products!$A$1:$A$49,0),MATCH( orders!K$1,products!$A$1:$G$1,0))</f>
        <v>2.5</v>
      </c>
      <c r="L485" s="5">
        <f>INDEX(products!$A$1:$G$49, MATCH($D485,products!$A$1:$A$49,0),MATCH( 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 MATCH($D486,products!$A$1:$A$49,0),MATCH( orders!I$1,products!$A$1:$G$1,0))</f>
        <v>Lib</v>
      </c>
      <c r="J486" t="str">
        <f>INDEX(products!$A$1:$G$49, MATCH($D486,products!$A$1:$A$49,0),MATCH( orders!J$1,products!$A$1:$G$1,0))</f>
        <v>L</v>
      </c>
      <c r="K486" s="4">
        <f>INDEX(products!$A$1:$G$49, MATCH($D486,products!$A$1:$A$49,0),MATCH( orders!K$1,products!$A$1:$G$1,0))</f>
        <v>0.5</v>
      </c>
      <c r="L486" s="5">
        <f>INDEX(products!$A$1:$G$49, MATCH($D486,products!$A$1:$A$49,0),MATCH( 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 MATCH($D487,products!$A$1:$A$49,0),MATCH( orders!I$1,products!$A$1:$G$1,0))</f>
        <v>Rob</v>
      </c>
      <c r="J487" t="str">
        <f>INDEX(products!$A$1:$G$49, MATCH($D487,products!$A$1:$A$49,0),MATCH( orders!J$1,products!$A$1:$G$1,0))</f>
        <v>L</v>
      </c>
      <c r="K487" s="4">
        <f>INDEX(products!$A$1:$G$49, MATCH($D487,products!$A$1:$A$49,0),MATCH( orders!K$1,products!$A$1:$G$1,0))</f>
        <v>0.2</v>
      </c>
      <c r="L487" s="5">
        <f>INDEX(products!$A$1:$G$49, MATCH($D487,products!$A$1:$A$49,0),MATCH( 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 MATCH($D488,products!$A$1:$A$49,0),MATCH( orders!I$1,products!$A$1:$G$1,0))</f>
        <v>Lib</v>
      </c>
      <c r="J488" t="str">
        <f>INDEX(products!$A$1:$G$49, MATCH($D488,products!$A$1:$A$49,0),MATCH( orders!J$1,products!$A$1:$G$1,0))</f>
        <v>M</v>
      </c>
      <c r="K488" s="4">
        <f>INDEX(products!$A$1:$G$49, MATCH($D488,products!$A$1:$A$49,0),MATCH( orders!K$1,products!$A$1:$G$1,0))</f>
        <v>0.5</v>
      </c>
      <c r="L488" s="5">
        <f>INDEX(products!$A$1:$G$49, MATCH($D488,products!$A$1:$A$49,0),MATCH( 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 MATCH($D489,products!$A$1:$A$49,0),MATCH( orders!I$1,products!$A$1:$G$1,0))</f>
        <v>Exc</v>
      </c>
      <c r="J489" t="str">
        <f>INDEX(products!$A$1:$G$49, MATCH($D489,products!$A$1:$A$49,0),MATCH( orders!J$1,products!$A$1:$G$1,0))</f>
        <v>D</v>
      </c>
      <c r="K489" s="4">
        <f>INDEX(products!$A$1:$G$49, MATCH($D489,products!$A$1:$A$49,0),MATCH( orders!K$1,products!$A$1:$G$1,0))</f>
        <v>1</v>
      </c>
      <c r="L489" s="5">
        <f>INDEX(products!$A$1:$G$49, MATCH($D489,products!$A$1:$A$49,0),MATCH( 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 MATCH($D490,products!$A$1:$A$49,0),MATCH( orders!I$1,products!$A$1:$G$1,0))</f>
        <v>Rob</v>
      </c>
      <c r="J490" t="str">
        <f>INDEX(products!$A$1:$G$49, MATCH($D490,products!$A$1:$A$49,0),MATCH( orders!J$1,products!$A$1:$G$1,0))</f>
        <v>M</v>
      </c>
      <c r="K490" s="4">
        <f>INDEX(products!$A$1:$G$49, MATCH($D490,products!$A$1:$A$49,0),MATCH( orders!K$1,products!$A$1:$G$1,0))</f>
        <v>0.2</v>
      </c>
      <c r="L490" s="5">
        <f>INDEX(products!$A$1:$G$49, MATCH($D490,products!$A$1:$A$49,0),MATCH( 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 MATCH($D491,products!$A$1:$A$49,0),MATCH( orders!I$1,products!$A$1:$G$1,0))</f>
        <v>Lib</v>
      </c>
      <c r="J491" t="str">
        <f>INDEX(products!$A$1:$G$49, MATCH($D491,products!$A$1:$A$49,0),MATCH( orders!J$1,products!$A$1:$G$1,0))</f>
        <v>L</v>
      </c>
      <c r="K491" s="4">
        <f>INDEX(products!$A$1:$G$49, MATCH($D491,products!$A$1:$A$49,0),MATCH( orders!K$1,products!$A$1:$G$1,0))</f>
        <v>1</v>
      </c>
      <c r="L491" s="5">
        <f>INDEX(products!$A$1:$G$49, MATCH($D491,products!$A$1:$A$49,0),MATCH( 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 MATCH($D492,products!$A$1:$A$49,0),MATCH( orders!I$1,products!$A$1:$G$1,0))</f>
        <v>Lib</v>
      </c>
      <c r="J492" t="str">
        <f>INDEX(products!$A$1:$G$49, MATCH($D492,products!$A$1:$A$49,0),MATCH( orders!J$1,products!$A$1:$G$1,0))</f>
        <v>D</v>
      </c>
      <c r="K492" s="4">
        <f>INDEX(products!$A$1:$G$49, MATCH($D492,products!$A$1:$A$49,0),MATCH( orders!K$1,products!$A$1:$G$1,0))</f>
        <v>0.5</v>
      </c>
      <c r="L492" s="5">
        <f>INDEX(products!$A$1:$G$49, MATCH($D492,products!$A$1:$A$49,0),MATCH( 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 MATCH($D493,products!$A$1:$A$49,0),MATCH( orders!I$1,products!$A$1:$G$1,0))</f>
        <v>Lib</v>
      </c>
      <c r="J493" t="str">
        <f>INDEX(products!$A$1:$G$49, MATCH($D493,products!$A$1:$A$49,0),MATCH( orders!J$1,products!$A$1:$G$1,0))</f>
        <v>D</v>
      </c>
      <c r="K493" s="4">
        <f>INDEX(products!$A$1:$G$49, MATCH($D493,products!$A$1:$A$49,0),MATCH( orders!K$1,products!$A$1:$G$1,0))</f>
        <v>0.2</v>
      </c>
      <c r="L493" s="5">
        <f>INDEX(products!$A$1:$G$49, MATCH($D493,products!$A$1:$A$49,0),MATCH( 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 MATCH($D494,products!$A$1:$A$49,0),MATCH( orders!I$1,products!$A$1:$G$1,0))</f>
        <v>Exc</v>
      </c>
      <c r="J494" t="str">
        <f>INDEX(products!$A$1:$G$49, MATCH($D494,products!$A$1:$A$49,0),MATCH( orders!J$1,products!$A$1:$G$1,0))</f>
        <v>M</v>
      </c>
      <c r="K494" s="4">
        <f>INDEX(products!$A$1:$G$49, MATCH($D494,products!$A$1:$A$49,0),MATCH( orders!K$1,products!$A$1:$G$1,0))</f>
        <v>0.2</v>
      </c>
      <c r="L494" s="5">
        <f>INDEX(products!$A$1:$G$49, MATCH($D494,products!$A$1:$A$49,0),MATCH( 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 MATCH($D495,products!$A$1:$A$49,0),MATCH( orders!I$1,products!$A$1:$G$1,0))</f>
        <v>Rob</v>
      </c>
      <c r="J495" t="str">
        <f>INDEX(products!$A$1:$G$49, MATCH($D495,products!$A$1:$A$49,0),MATCH( orders!J$1,products!$A$1:$G$1,0))</f>
        <v>M</v>
      </c>
      <c r="K495" s="4">
        <f>INDEX(products!$A$1:$G$49, MATCH($D495,products!$A$1:$A$49,0),MATCH( orders!K$1,products!$A$1:$G$1,0))</f>
        <v>0.5</v>
      </c>
      <c r="L495" s="5">
        <f>INDEX(products!$A$1:$G$49, MATCH($D495,products!$A$1:$A$49,0),MATCH( 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 MATCH($D496,products!$A$1:$A$49,0),MATCH( orders!I$1,products!$A$1:$G$1,0))</f>
        <v>Lib</v>
      </c>
      <c r="J496" t="str">
        <f>INDEX(products!$A$1:$G$49, MATCH($D496,products!$A$1:$A$49,0),MATCH( orders!J$1,products!$A$1:$G$1,0))</f>
        <v>L</v>
      </c>
      <c r="K496" s="4">
        <f>INDEX(products!$A$1:$G$49, MATCH($D496,products!$A$1:$A$49,0),MATCH( orders!K$1,products!$A$1:$G$1,0))</f>
        <v>1</v>
      </c>
      <c r="L496" s="5">
        <f>INDEX(products!$A$1:$G$49, MATCH($D496,products!$A$1:$A$49,0),MATCH( 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 MATCH($D497,products!$A$1:$A$49,0),MATCH( orders!I$1,products!$A$1:$G$1,0))</f>
        <v>Lib</v>
      </c>
      <c r="J497" t="str">
        <f>INDEX(products!$A$1:$G$49, MATCH($D497,products!$A$1:$A$49,0),MATCH( orders!J$1,products!$A$1:$G$1,0))</f>
        <v>L</v>
      </c>
      <c r="K497" s="4">
        <f>INDEX(products!$A$1:$G$49, MATCH($D497,products!$A$1:$A$49,0),MATCH( orders!K$1,products!$A$1:$G$1,0))</f>
        <v>1</v>
      </c>
      <c r="L497" s="5">
        <f>INDEX(products!$A$1:$G$49, MATCH($D497,products!$A$1:$A$49,0),MATCH( 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 MATCH($D498,products!$A$1:$A$49,0),MATCH( orders!I$1,products!$A$1:$G$1,0))</f>
        <v>Exc</v>
      </c>
      <c r="J498" t="str">
        <f>INDEX(products!$A$1:$G$49, MATCH($D498,products!$A$1:$A$49,0),MATCH( orders!J$1,products!$A$1:$G$1,0))</f>
        <v>D</v>
      </c>
      <c r="K498" s="4">
        <f>INDEX(products!$A$1:$G$49, MATCH($D498,products!$A$1:$A$49,0),MATCH( orders!K$1,products!$A$1:$G$1,0))</f>
        <v>0.2</v>
      </c>
      <c r="L498" s="5">
        <f>INDEX(products!$A$1:$G$49, MATCH($D498,products!$A$1:$A$49,0),MATCH( 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 MATCH($D499,products!$A$1:$A$49,0),MATCH( orders!I$1,products!$A$1:$G$1,0))</f>
        <v>Ara</v>
      </c>
      <c r="J499" t="str">
        <f>INDEX(products!$A$1:$G$49, MATCH($D499,products!$A$1:$A$49,0),MATCH( orders!J$1,products!$A$1:$G$1,0))</f>
        <v>D</v>
      </c>
      <c r="K499" s="4">
        <f>INDEX(products!$A$1:$G$49, MATCH($D499,products!$A$1:$A$49,0),MATCH( orders!K$1,products!$A$1:$G$1,0))</f>
        <v>1</v>
      </c>
      <c r="L499" s="5">
        <f>INDEX(products!$A$1:$G$49, MATCH($D499,products!$A$1:$A$49,0),MATCH( 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 MATCH($D500,products!$A$1:$A$49,0),MATCH( orders!I$1,products!$A$1:$G$1,0))</f>
        <v>Rob</v>
      </c>
      <c r="J500" t="str">
        <f>INDEX(products!$A$1:$G$49, MATCH($D500,products!$A$1:$A$49,0),MATCH( orders!J$1,products!$A$1:$G$1,0))</f>
        <v>M</v>
      </c>
      <c r="K500" s="4">
        <f>INDEX(products!$A$1:$G$49, MATCH($D500,products!$A$1:$A$49,0),MATCH( orders!K$1,products!$A$1:$G$1,0))</f>
        <v>1</v>
      </c>
      <c r="L500" s="5">
        <f>INDEX(products!$A$1:$G$49, MATCH($D500,products!$A$1:$A$49,0),MATCH( 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 MATCH($D501,products!$A$1:$A$49,0),MATCH( orders!I$1,products!$A$1:$G$1,0))</f>
        <v>Rob</v>
      </c>
      <c r="J501" t="str">
        <f>INDEX(products!$A$1:$G$49, MATCH($D501,products!$A$1:$A$49,0),MATCH( orders!J$1,products!$A$1:$G$1,0))</f>
        <v>D</v>
      </c>
      <c r="K501" s="4">
        <f>INDEX(products!$A$1:$G$49, MATCH($D501,products!$A$1:$A$49,0),MATCH( orders!K$1,products!$A$1:$G$1,0))</f>
        <v>0.2</v>
      </c>
      <c r="L501" s="5">
        <f>INDEX(products!$A$1:$G$49, MATCH($D501,products!$A$1:$A$49,0),MATCH( 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 MATCH($D502,products!$A$1:$A$49,0),MATCH( orders!I$1,products!$A$1:$G$1,0))</f>
        <v>Rob</v>
      </c>
      <c r="J502" t="str">
        <f>INDEX(products!$A$1:$G$49, MATCH($D502,products!$A$1:$A$49,0),MATCH( orders!J$1,products!$A$1:$G$1,0))</f>
        <v>L</v>
      </c>
      <c r="K502" s="4">
        <f>INDEX(products!$A$1:$G$49, MATCH($D502,products!$A$1:$A$49,0),MATCH( orders!K$1,products!$A$1:$G$1,0))</f>
        <v>1</v>
      </c>
      <c r="L502" s="5">
        <f>INDEX(products!$A$1:$G$49, MATCH($D502,products!$A$1:$A$49,0),MATCH( 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 MATCH($D503,products!$A$1:$A$49,0),MATCH( orders!I$1,products!$A$1:$G$1,0))</f>
        <v>Rob</v>
      </c>
      <c r="J503" t="str">
        <f>INDEX(products!$A$1:$G$49, MATCH($D503,products!$A$1:$A$49,0),MATCH( orders!J$1,products!$A$1:$G$1,0))</f>
        <v>M</v>
      </c>
      <c r="K503" s="4">
        <f>INDEX(products!$A$1:$G$49, MATCH($D503,products!$A$1:$A$49,0),MATCH( orders!K$1,products!$A$1:$G$1,0))</f>
        <v>0.2</v>
      </c>
      <c r="L503" s="5">
        <f>INDEX(products!$A$1:$G$49, MATCH($D503,products!$A$1:$A$49,0),MATCH( 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 MATCH($D504,products!$A$1:$A$49,0),MATCH( orders!I$1,products!$A$1:$G$1,0))</f>
        <v>Exc</v>
      </c>
      <c r="J504" t="str">
        <f>INDEX(products!$A$1:$G$49, MATCH($D504,products!$A$1:$A$49,0),MATCH( orders!J$1,products!$A$1:$G$1,0))</f>
        <v>M</v>
      </c>
      <c r="K504" s="4">
        <f>INDEX(products!$A$1:$G$49, MATCH($D504,products!$A$1:$A$49,0),MATCH( orders!K$1,products!$A$1:$G$1,0))</f>
        <v>0.2</v>
      </c>
      <c r="L504" s="5">
        <f>INDEX(products!$A$1:$G$49, MATCH($D504,products!$A$1:$A$49,0),MATCH( 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 MATCH($D505,products!$A$1:$A$49,0),MATCH( orders!I$1,products!$A$1:$G$1,0))</f>
        <v>Lib</v>
      </c>
      <c r="J505" t="str">
        <f>INDEX(products!$A$1:$G$49, MATCH($D505,products!$A$1:$A$49,0),MATCH( orders!J$1,products!$A$1:$G$1,0))</f>
        <v>D</v>
      </c>
      <c r="K505" s="4">
        <f>INDEX(products!$A$1:$G$49, MATCH($D505,products!$A$1:$A$49,0),MATCH( orders!K$1,products!$A$1:$G$1,0))</f>
        <v>1</v>
      </c>
      <c r="L505" s="5">
        <f>INDEX(products!$A$1:$G$49, MATCH($D505,products!$A$1:$A$49,0),MATCH( 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 MATCH($D506,products!$A$1:$A$49,0),MATCH( orders!I$1,products!$A$1:$G$1,0))</f>
        <v>Lib</v>
      </c>
      <c r="J506" t="str">
        <f>INDEX(products!$A$1:$G$49, MATCH($D506,products!$A$1:$A$49,0),MATCH( orders!J$1,products!$A$1:$G$1,0))</f>
        <v>L</v>
      </c>
      <c r="K506" s="4">
        <f>INDEX(products!$A$1:$G$49, MATCH($D506,products!$A$1:$A$49,0),MATCH( orders!K$1,products!$A$1:$G$1,0))</f>
        <v>0.2</v>
      </c>
      <c r="L506" s="5">
        <f>INDEX(products!$A$1:$G$49, MATCH($D506,products!$A$1:$A$49,0),MATCH( 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 MATCH($D507,products!$A$1:$A$49,0),MATCH( orders!I$1,products!$A$1:$G$1,0))</f>
        <v>Lib</v>
      </c>
      <c r="J507" t="str">
        <f>INDEX(products!$A$1:$G$49, MATCH($D507,products!$A$1:$A$49,0),MATCH( orders!J$1,products!$A$1:$G$1,0))</f>
        <v>M</v>
      </c>
      <c r="K507" s="4">
        <f>INDEX(products!$A$1:$G$49, MATCH($D507,products!$A$1:$A$49,0),MATCH( orders!K$1,products!$A$1:$G$1,0))</f>
        <v>0.2</v>
      </c>
      <c r="L507" s="5">
        <f>INDEX(products!$A$1:$G$49, MATCH($D507,products!$A$1:$A$49,0),MATCH( 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 MATCH($D508,products!$A$1:$A$49,0),MATCH( orders!I$1,products!$A$1:$G$1,0))</f>
        <v>Ara</v>
      </c>
      <c r="J508" t="str">
        <f>INDEX(products!$A$1:$G$49, MATCH($D508,products!$A$1:$A$49,0),MATCH( orders!J$1,products!$A$1:$G$1,0))</f>
        <v>L</v>
      </c>
      <c r="K508" s="4">
        <f>INDEX(products!$A$1:$G$49, MATCH($D508,products!$A$1:$A$49,0),MATCH( orders!K$1,products!$A$1:$G$1,0))</f>
        <v>1</v>
      </c>
      <c r="L508" s="5">
        <f>INDEX(products!$A$1:$G$49, MATCH($D508,products!$A$1:$A$49,0),MATCH( 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 MATCH($D509,products!$A$1:$A$49,0),MATCH( orders!I$1,products!$A$1:$G$1,0))</f>
        <v>Ara</v>
      </c>
      <c r="J509" t="str">
        <f>INDEX(products!$A$1:$G$49, MATCH($D509,products!$A$1:$A$49,0),MATCH( orders!J$1,products!$A$1:$G$1,0))</f>
        <v>L</v>
      </c>
      <c r="K509" s="4">
        <f>INDEX(products!$A$1:$G$49, MATCH($D509,products!$A$1:$A$49,0),MATCH( orders!K$1,products!$A$1:$G$1,0))</f>
        <v>2.5</v>
      </c>
      <c r="L509" s="5">
        <f>INDEX(products!$A$1:$G$49, MATCH($D509,products!$A$1:$A$49,0),MATCH( 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 MATCH($D510,products!$A$1:$A$49,0),MATCH( orders!I$1,products!$A$1:$G$1,0))</f>
        <v>Lib</v>
      </c>
      <c r="J510" t="str">
        <f>INDEX(products!$A$1:$G$49, MATCH($D510,products!$A$1:$A$49,0),MATCH( orders!J$1,products!$A$1:$G$1,0))</f>
        <v>D</v>
      </c>
      <c r="K510" s="4">
        <f>INDEX(products!$A$1:$G$49, MATCH($D510,products!$A$1:$A$49,0),MATCH( orders!K$1,products!$A$1:$G$1,0))</f>
        <v>0.5</v>
      </c>
      <c r="L510" s="5">
        <f>INDEX(products!$A$1:$G$49, MATCH($D510,products!$A$1:$A$49,0),MATCH( 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 MATCH($D511,products!$A$1:$A$49,0),MATCH( orders!I$1,products!$A$1:$G$1,0))</f>
        <v>Ara</v>
      </c>
      <c r="J511" t="str">
        <f>INDEX(products!$A$1:$G$49, MATCH($D511,products!$A$1:$A$49,0),MATCH( orders!J$1,products!$A$1:$G$1,0))</f>
        <v>D</v>
      </c>
      <c r="K511" s="4">
        <f>INDEX(products!$A$1:$G$49, MATCH($D511,products!$A$1:$A$49,0),MATCH( orders!K$1,products!$A$1:$G$1,0))</f>
        <v>1</v>
      </c>
      <c r="L511" s="5">
        <f>INDEX(products!$A$1:$G$49, MATCH($D511,products!$A$1:$A$49,0),MATCH( 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 MATCH($D512,products!$A$1:$A$49,0),MATCH( orders!I$1,products!$A$1:$G$1,0))</f>
        <v>Rob</v>
      </c>
      <c r="J512" t="str">
        <f>INDEX(products!$A$1:$G$49, MATCH($D512,products!$A$1:$A$49,0),MATCH( orders!J$1,products!$A$1:$G$1,0))</f>
        <v>L</v>
      </c>
      <c r="K512" s="4">
        <f>INDEX(products!$A$1:$G$49, MATCH($D512,products!$A$1:$A$49,0),MATCH( orders!K$1,products!$A$1:$G$1,0))</f>
        <v>0.2</v>
      </c>
      <c r="L512" s="5">
        <f>INDEX(products!$A$1:$G$49, MATCH($D512,products!$A$1:$A$49,0),MATCH( 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 MATCH($D513,products!$A$1:$A$49,0),MATCH( orders!I$1,products!$A$1:$G$1,0))</f>
        <v>Ara</v>
      </c>
      <c r="J513" t="str">
        <f>INDEX(products!$A$1:$G$49, MATCH($D513,products!$A$1:$A$49,0),MATCH( orders!J$1,products!$A$1:$G$1,0))</f>
        <v>M</v>
      </c>
      <c r="K513" s="4">
        <f>INDEX(products!$A$1:$G$49, MATCH($D513,products!$A$1:$A$49,0),MATCH( orders!K$1,products!$A$1:$G$1,0))</f>
        <v>0.2</v>
      </c>
      <c r="L513" s="5">
        <f>INDEX(products!$A$1:$G$49, MATCH($D513,products!$A$1:$A$49,0),MATCH( 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 MATCH($D514,products!$A$1:$A$49,0),MATCH( orders!I$1,products!$A$1:$G$1,0))</f>
        <v>Lib</v>
      </c>
      <c r="J514" t="str">
        <f>INDEX(products!$A$1:$G$49, MATCH($D514,products!$A$1:$A$49,0),MATCH( orders!J$1,products!$A$1:$G$1,0))</f>
        <v>L</v>
      </c>
      <c r="K514" s="4">
        <f>INDEX(products!$A$1:$G$49, MATCH($D514,products!$A$1:$A$49,0),MATCH( orders!K$1,products!$A$1:$G$1,0))</f>
        <v>1</v>
      </c>
      <c r="L514" s="5">
        <f>INDEX(products!$A$1:$G$49, MATCH($D514,products!$A$1:$A$49,0),MATCH( 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 MATCH($D515,products!$A$1:$A$49,0),MATCH( orders!I$1,products!$A$1:$G$1,0))</f>
        <v>Lib</v>
      </c>
      <c r="J515" t="str">
        <f>INDEX(products!$A$1:$G$49, MATCH($D515,products!$A$1:$A$49,0),MATCH( orders!J$1,products!$A$1:$G$1,0))</f>
        <v>L</v>
      </c>
      <c r="K515" s="4">
        <f>INDEX(products!$A$1:$G$49, MATCH($D515,products!$A$1:$A$49,0),MATCH( orders!K$1,products!$A$1:$G$1,0))</f>
        <v>1</v>
      </c>
      <c r="L515" s="5">
        <f>INDEX(products!$A$1:$G$49, MATCH($D515,products!$A$1:$A$49,0),MATCH( orders!L$1,products!$A$1:$G$1,0))</f>
        <v>15.85</v>
      </c>
      <c r="M515" s="5">
        <f t="shared" ref="M515:M578" si="24">L515*E515</f>
        <v>79.25</v>
      </c>
      <c r="N515" t="str">
        <f t="shared" ref="N515:N578" si="25">IF(I515="Rob","Robusta",IF(I515="Exc","Excelsa",IF(I515="Ara","Arabica",IF(I515="Lib","Liberica",""))))</f>
        <v>Liberica</v>
      </c>
      <c r="O515" t="str">
        <f t="shared" si="23"/>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 MATCH($D516,products!$A$1:$A$49,0),MATCH( orders!I$1,products!$A$1:$G$1,0))</f>
        <v>Lib</v>
      </c>
      <c r="J516" t="str">
        <f>INDEX(products!$A$1:$G$49, MATCH($D516,products!$A$1:$A$49,0),MATCH( orders!J$1,products!$A$1:$G$1,0))</f>
        <v>M</v>
      </c>
      <c r="K516" s="4">
        <f>INDEX(products!$A$1:$G$49, MATCH($D516,products!$A$1:$A$49,0),MATCH( orders!K$1,products!$A$1:$G$1,0))</f>
        <v>0.2</v>
      </c>
      <c r="L516" s="5">
        <f>INDEX(products!$A$1:$G$49, MATCH($D516,products!$A$1:$A$49,0),MATCH( orders!L$1,products!$A$1:$G$1,0))</f>
        <v>4.3650000000000002</v>
      </c>
      <c r="M516" s="5">
        <f t="shared" si="24"/>
        <v>26.19</v>
      </c>
      <c r="N516" t="str">
        <f t="shared" si="25"/>
        <v>Liberica</v>
      </c>
      <c r="O516" t="str">
        <f t="shared" ref="O516:O579" si="26">IF(J516="M","Medium",IF(J516="L","Light",IF(J516="D","Dark","")))</f>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 MATCH($D517,products!$A$1:$A$49,0),MATCH( orders!I$1,products!$A$1:$G$1,0))</f>
        <v>Rob</v>
      </c>
      <c r="J517" t="str">
        <f>INDEX(products!$A$1:$G$49, MATCH($D517,products!$A$1:$A$49,0),MATCH( orders!J$1,products!$A$1:$G$1,0))</f>
        <v>L</v>
      </c>
      <c r="K517" s="4">
        <f>INDEX(products!$A$1:$G$49, MATCH($D517,products!$A$1:$A$49,0),MATCH( orders!K$1,products!$A$1:$G$1,0))</f>
        <v>0.5</v>
      </c>
      <c r="L517" s="5">
        <f>INDEX(products!$A$1:$G$49, MATCH($D517,products!$A$1:$A$49,0),MATCH( 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 MATCH($D518,products!$A$1:$A$49,0),MATCH( orders!I$1,products!$A$1:$G$1,0))</f>
        <v>Rob</v>
      </c>
      <c r="J518" t="str">
        <f>INDEX(products!$A$1:$G$49, MATCH($D518,products!$A$1:$A$49,0),MATCH( orders!J$1,products!$A$1:$G$1,0))</f>
        <v>D</v>
      </c>
      <c r="K518" s="4">
        <f>INDEX(products!$A$1:$G$49, MATCH($D518,products!$A$1:$A$49,0),MATCH( orders!K$1,products!$A$1:$G$1,0))</f>
        <v>2.5</v>
      </c>
      <c r="L518" s="5">
        <f>INDEX(products!$A$1:$G$49, MATCH($D518,products!$A$1:$A$49,0),MATCH( 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 MATCH($D519,products!$A$1:$A$49,0),MATCH( orders!I$1,products!$A$1:$G$1,0))</f>
        <v>Lib</v>
      </c>
      <c r="J519" t="str">
        <f>INDEX(products!$A$1:$G$49, MATCH($D519,products!$A$1:$A$49,0),MATCH( orders!J$1,products!$A$1:$G$1,0))</f>
        <v>D</v>
      </c>
      <c r="K519" s="4">
        <f>INDEX(products!$A$1:$G$49, MATCH($D519,products!$A$1:$A$49,0),MATCH( orders!K$1,products!$A$1:$G$1,0))</f>
        <v>0.2</v>
      </c>
      <c r="L519" s="5">
        <f>INDEX(products!$A$1:$G$49, MATCH($D519,products!$A$1:$A$49,0),MATCH( 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 MATCH($D520,products!$A$1:$A$49,0),MATCH( orders!I$1,products!$A$1:$G$1,0))</f>
        <v>Exc</v>
      </c>
      <c r="J520" t="str">
        <f>INDEX(products!$A$1:$G$49, MATCH($D520,products!$A$1:$A$49,0),MATCH( orders!J$1,products!$A$1:$G$1,0))</f>
        <v>D</v>
      </c>
      <c r="K520" s="4">
        <f>INDEX(products!$A$1:$G$49, MATCH($D520,products!$A$1:$A$49,0),MATCH( orders!K$1,products!$A$1:$G$1,0))</f>
        <v>2.5</v>
      </c>
      <c r="L520" s="5">
        <f>INDEX(products!$A$1:$G$49, MATCH($D520,products!$A$1:$A$49,0),MATCH( 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 MATCH($D521,products!$A$1:$A$49,0),MATCH( orders!I$1,products!$A$1:$G$1,0))</f>
        <v>Ara</v>
      </c>
      <c r="J521" t="str">
        <f>INDEX(products!$A$1:$G$49, MATCH($D521,products!$A$1:$A$49,0),MATCH( orders!J$1,products!$A$1:$G$1,0))</f>
        <v>D</v>
      </c>
      <c r="K521" s="4">
        <f>INDEX(products!$A$1:$G$49, MATCH($D521,products!$A$1:$A$49,0),MATCH( orders!K$1,products!$A$1:$G$1,0))</f>
        <v>0.5</v>
      </c>
      <c r="L521" s="5">
        <f>INDEX(products!$A$1:$G$49, MATCH($D521,products!$A$1:$A$49,0),MATCH( 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 MATCH($D522,products!$A$1:$A$49,0),MATCH( orders!I$1,products!$A$1:$G$1,0))</f>
        <v>Lib</v>
      </c>
      <c r="J522" t="str">
        <f>INDEX(products!$A$1:$G$49, MATCH($D522,products!$A$1:$A$49,0),MATCH( orders!J$1,products!$A$1:$G$1,0))</f>
        <v>D</v>
      </c>
      <c r="K522" s="4">
        <f>INDEX(products!$A$1:$G$49, MATCH($D522,products!$A$1:$A$49,0),MATCH( orders!K$1,products!$A$1:$G$1,0))</f>
        <v>0.2</v>
      </c>
      <c r="L522" s="5">
        <f>INDEX(products!$A$1:$G$49, MATCH($D522,products!$A$1:$A$49,0),MATCH( 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 MATCH($D523,products!$A$1:$A$49,0),MATCH( orders!I$1,products!$A$1:$G$1,0))</f>
        <v>Rob</v>
      </c>
      <c r="J523" t="str">
        <f>INDEX(products!$A$1:$G$49, MATCH($D523,products!$A$1:$A$49,0),MATCH( orders!J$1,products!$A$1:$G$1,0))</f>
        <v>M</v>
      </c>
      <c r="K523" s="4">
        <f>INDEX(products!$A$1:$G$49, MATCH($D523,products!$A$1:$A$49,0),MATCH( orders!K$1,products!$A$1:$G$1,0))</f>
        <v>1</v>
      </c>
      <c r="L523" s="5">
        <f>INDEX(products!$A$1:$G$49, MATCH($D523,products!$A$1:$A$49,0),MATCH( 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 MATCH($D524,products!$A$1:$A$49,0),MATCH( orders!I$1,products!$A$1:$G$1,0))</f>
        <v>Rob</v>
      </c>
      <c r="J524" t="str">
        <f>INDEX(products!$A$1:$G$49, MATCH($D524,products!$A$1:$A$49,0),MATCH( orders!J$1,products!$A$1:$G$1,0))</f>
        <v>M</v>
      </c>
      <c r="K524" s="4">
        <f>INDEX(products!$A$1:$G$49, MATCH($D524,products!$A$1:$A$49,0),MATCH( orders!K$1,products!$A$1:$G$1,0))</f>
        <v>0.5</v>
      </c>
      <c r="L524" s="5">
        <f>INDEX(products!$A$1:$G$49, MATCH($D524,products!$A$1:$A$49,0),MATCH( 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 MATCH($D525,products!$A$1:$A$49,0),MATCH( orders!I$1,products!$A$1:$G$1,0))</f>
        <v>Lib</v>
      </c>
      <c r="J525" t="str">
        <f>INDEX(products!$A$1:$G$49, MATCH($D525,products!$A$1:$A$49,0),MATCH( orders!J$1,products!$A$1:$G$1,0))</f>
        <v>D</v>
      </c>
      <c r="K525" s="4">
        <f>INDEX(products!$A$1:$G$49, MATCH($D525,products!$A$1:$A$49,0),MATCH( orders!K$1,products!$A$1:$G$1,0))</f>
        <v>2.5</v>
      </c>
      <c r="L525" s="5">
        <f>INDEX(products!$A$1:$G$49, MATCH($D525,products!$A$1:$A$49,0),MATCH( 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 MATCH($D526,products!$A$1:$A$49,0),MATCH( orders!I$1,products!$A$1:$G$1,0))</f>
        <v>Lib</v>
      </c>
      <c r="J526" t="str">
        <f>INDEX(products!$A$1:$G$49, MATCH($D526,products!$A$1:$A$49,0),MATCH( orders!J$1,products!$A$1:$G$1,0))</f>
        <v>L</v>
      </c>
      <c r="K526" s="4">
        <f>INDEX(products!$A$1:$G$49, MATCH($D526,products!$A$1:$A$49,0),MATCH( orders!K$1,products!$A$1:$G$1,0))</f>
        <v>2.5</v>
      </c>
      <c r="L526" s="5">
        <f>INDEX(products!$A$1:$G$49, MATCH($D526,products!$A$1:$A$49,0),MATCH( 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 MATCH($D527,products!$A$1:$A$49,0),MATCH( orders!I$1,products!$A$1:$G$1,0))</f>
        <v>Rob</v>
      </c>
      <c r="J527" t="str">
        <f>INDEX(products!$A$1:$G$49, MATCH($D527,products!$A$1:$A$49,0),MATCH( orders!J$1,products!$A$1:$G$1,0))</f>
        <v>D</v>
      </c>
      <c r="K527" s="4">
        <f>INDEX(products!$A$1:$G$49, MATCH($D527,products!$A$1:$A$49,0),MATCH( orders!K$1,products!$A$1:$G$1,0))</f>
        <v>0.2</v>
      </c>
      <c r="L527" s="5">
        <f>INDEX(products!$A$1:$G$49, MATCH($D527,products!$A$1:$A$49,0),MATCH( 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 MATCH($D528,products!$A$1:$A$49,0),MATCH( orders!I$1,products!$A$1:$G$1,0))</f>
        <v>Exc</v>
      </c>
      <c r="J528" t="str">
        <f>INDEX(products!$A$1:$G$49, MATCH($D528,products!$A$1:$A$49,0),MATCH( orders!J$1,products!$A$1:$G$1,0))</f>
        <v>M</v>
      </c>
      <c r="K528" s="4">
        <f>INDEX(products!$A$1:$G$49, MATCH($D528,products!$A$1:$A$49,0),MATCH( orders!K$1,products!$A$1:$G$1,0))</f>
        <v>2.5</v>
      </c>
      <c r="L528" s="5">
        <f>INDEX(products!$A$1:$G$49, MATCH($D528,products!$A$1:$A$49,0),MATCH( 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 MATCH($D529,products!$A$1:$A$49,0),MATCH( orders!I$1,products!$A$1:$G$1,0))</f>
        <v>Exc</v>
      </c>
      <c r="J529" t="str">
        <f>INDEX(products!$A$1:$G$49, MATCH($D529,products!$A$1:$A$49,0),MATCH( orders!J$1,products!$A$1:$G$1,0))</f>
        <v>M</v>
      </c>
      <c r="K529" s="4">
        <f>INDEX(products!$A$1:$G$49, MATCH($D529,products!$A$1:$A$49,0),MATCH( orders!K$1,products!$A$1:$G$1,0))</f>
        <v>0.5</v>
      </c>
      <c r="L529" s="5">
        <f>INDEX(products!$A$1:$G$49, MATCH($D529,products!$A$1:$A$49,0),MATCH( 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 MATCH($D530,products!$A$1:$A$49,0),MATCH( orders!I$1,products!$A$1:$G$1,0))</f>
        <v>Exc</v>
      </c>
      <c r="J530" t="str">
        <f>INDEX(products!$A$1:$G$49, MATCH($D530,products!$A$1:$A$49,0),MATCH( orders!J$1,products!$A$1:$G$1,0))</f>
        <v>L</v>
      </c>
      <c r="K530" s="4">
        <f>INDEX(products!$A$1:$G$49, MATCH($D530,products!$A$1:$A$49,0),MATCH( orders!K$1,products!$A$1:$G$1,0))</f>
        <v>0.5</v>
      </c>
      <c r="L530" s="5">
        <f>INDEX(products!$A$1:$G$49, MATCH($D530,products!$A$1:$A$49,0),MATCH( 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 MATCH($D531,products!$A$1:$A$49,0),MATCH( orders!I$1,products!$A$1:$G$1,0))</f>
        <v>Rob</v>
      </c>
      <c r="J531" t="str">
        <f>INDEX(products!$A$1:$G$49, MATCH($D531,products!$A$1:$A$49,0),MATCH( orders!J$1,products!$A$1:$G$1,0))</f>
        <v>M</v>
      </c>
      <c r="K531" s="4">
        <f>INDEX(products!$A$1:$G$49, MATCH($D531,products!$A$1:$A$49,0),MATCH( orders!K$1,products!$A$1:$G$1,0))</f>
        <v>1</v>
      </c>
      <c r="L531" s="5">
        <f>INDEX(products!$A$1:$G$49, MATCH($D531,products!$A$1:$A$49,0),MATCH( 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 MATCH($D532,products!$A$1:$A$49,0),MATCH( orders!I$1,products!$A$1:$G$1,0))</f>
        <v>Rob</v>
      </c>
      <c r="J532" t="str">
        <f>INDEX(products!$A$1:$G$49, MATCH($D532,products!$A$1:$A$49,0),MATCH( orders!J$1,products!$A$1:$G$1,0))</f>
        <v>M</v>
      </c>
      <c r="K532" s="4">
        <f>INDEX(products!$A$1:$G$49, MATCH($D532,products!$A$1:$A$49,0),MATCH( orders!K$1,products!$A$1:$G$1,0))</f>
        <v>1</v>
      </c>
      <c r="L532" s="5">
        <f>INDEX(products!$A$1:$G$49, MATCH($D532,products!$A$1:$A$49,0),MATCH( 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 MATCH($D533,products!$A$1:$A$49,0),MATCH( orders!I$1,products!$A$1:$G$1,0))</f>
        <v>Rob</v>
      </c>
      <c r="J533" t="str">
        <f>INDEX(products!$A$1:$G$49, MATCH($D533,products!$A$1:$A$49,0),MATCH( orders!J$1,products!$A$1:$G$1,0))</f>
        <v>D</v>
      </c>
      <c r="K533" s="4">
        <f>INDEX(products!$A$1:$G$49, MATCH($D533,products!$A$1:$A$49,0),MATCH( orders!K$1,products!$A$1:$G$1,0))</f>
        <v>1</v>
      </c>
      <c r="L533" s="5">
        <f>INDEX(products!$A$1:$G$49, MATCH($D533,products!$A$1:$A$49,0),MATCH( 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 MATCH($D534,products!$A$1:$A$49,0),MATCH( orders!I$1,products!$A$1:$G$1,0))</f>
        <v>Exc</v>
      </c>
      <c r="J534" t="str">
        <f>INDEX(products!$A$1:$G$49, MATCH($D534,products!$A$1:$A$49,0),MATCH( orders!J$1,products!$A$1:$G$1,0))</f>
        <v>M</v>
      </c>
      <c r="K534" s="4">
        <f>INDEX(products!$A$1:$G$49, MATCH($D534,products!$A$1:$A$49,0),MATCH( orders!K$1,products!$A$1:$G$1,0))</f>
        <v>0.5</v>
      </c>
      <c r="L534" s="5">
        <f>INDEX(products!$A$1:$G$49, MATCH($D534,products!$A$1:$A$49,0),MATCH( 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 MATCH($D535,products!$A$1:$A$49,0),MATCH( orders!I$1,products!$A$1:$G$1,0))</f>
        <v>Rob</v>
      </c>
      <c r="J535" t="str">
        <f>INDEX(products!$A$1:$G$49, MATCH($D535,products!$A$1:$A$49,0),MATCH( orders!J$1,products!$A$1:$G$1,0))</f>
        <v>D</v>
      </c>
      <c r="K535" s="4">
        <f>INDEX(products!$A$1:$G$49, MATCH($D535,products!$A$1:$A$49,0),MATCH( orders!K$1,products!$A$1:$G$1,0))</f>
        <v>0.5</v>
      </c>
      <c r="L535" s="5">
        <f>INDEX(products!$A$1:$G$49, MATCH($D535,products!$A$1:$A$49,0),MATCH( 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 MATCH($D536,products!$A$1:$A$49,0),MATCH( orders!I$1,products!$A$1:$G$1,0))</f>
        <v>Rob</v>
      </c>
      <c r="J536" t="str">
        <f>INDEX(products!$A$1:$G$49, MATCH($D536,products!$A$1:$A$49,0),MATCH( orders!J$1,products!$A$1:$G$1,0))</f>
        <v>M</v>
      </c>
      <c r="K536" s="4">
        <f>INDEX(products!$A$1:$G$49, MATCH($D536,products!$A$1:$A$49,0),MATCH( orders!K$1,products!$A$1:$G$1,0))</f>
        <v>2.5</v>
      </c>
      <c r="L536" s="5">
        <f>INDEX(products!$A$1:$G$49, MATCH($D536,products!$A$1:$A$49,0),MATCH( 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 MATCH($D537,products!$A$1:$A$49,0),MATCH( orders!I$1,products!$A$1:$G$1,0))</f>
        <v>Lib</v>
      </c>
      <c r="J537" t="str">
        <f>INDEX(products!$A$1:$G$49, MATCH($D537,products!$A$1:$A$49,0),MATCH( orders!J$1,products!$A$1:$G$1,0))</f>
        <v>L</v>
      </c>
      <c r="K537" s="4">
        <f>INDEX(products!$A$1:$G$49, MATCH($D537,products!$A$1:$A$49,0),MATCH( orders!K$1,products!$A$1:$G$1,0))</f>
        <v>0.2</v>
      </c>
      <c r="L537" s="5">
        <f>INDEX(products!$A$1:$G$49, MATCH($D537,products!$A$1:$A$49,0),MATCH( 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 MATCH($D538,products!$A$1:$A$49,0),MATCH( orders!I$1,products!$A$1:$G$1,0))</f>
        <v>Rob</v>
      </c>
      <c r="J538" t="str">
        <f>INDEX(products!$A$1:$G$49, MATCH($D538,products!$A$1:$A$49,0),MATCH( orders!J$1,products!$A$1:$G$1,0))</f>
        <v>D</v>
      </c>
      <c r="K538" s="4">
        <f>INDEX(products!$A$1:$G$49, MATCH($D538,products!$A$1:$A$49,0),MATCH( orders!K$1,products!$A$1:$G$1,0))</f>
        <v>0.2</v>
      </c>
      <c r="L538" s="5">
        <f>INDEX(products!$A$1:$G$49, MATCH($D538,products!$A$1:$A$49,0),MATCH( 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 MATCH($D539,products!$A$1:$A$49,0),MATCH( orders!I$1,products!$A$1:$G$1,0))</f>
        <v>Exc</v>
      </c>
      <c r="J539" t="str">
        <f>INDEX(products!$A$1:$G$49, MATCH($D539,products!$A$1:$A$49,0),MATCH( orders!J$1,products!$A$1:$G$1,0))</f>
        <v>D</v>
      </c>
      <c r="K539" s="4">
        <f>INDEX(products!$A$1:$G$49, MATCH($D539,products!$A$1:$A$49,0),MATCH( orders!K$1,products!$A$1:$G$1,0))</f>
        <v>2.5</v>
      </c>
      <c r="L539" s="5">
        <f>INDEX(products!$A$1:$G$49, MATCH($D539,products!$A$1:$A$49,0),MATCH( 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 MATCH($D540,products!$A$1:$A$49,0),MATCH( orders!I$1,products!$A$1:$G$1,0))</f>
        <v>Rob</v>
      </c>
      <c r="J540" t="str">
        <f>INDEX(products!$A$1:$G$49, MATCH($D540,products!$A$1:$A$49,0),MATCH( orders!J$1,products!$A$1:$G$1,0))</f>
        <v>D</v>
      </c>
      <c r="K540" s="4">
        <f>INDEX(products!$A$1:$G$49, MATCH($D540,products!$A$1:$A$49,0),MATCH( orders!K$1,products!$A$1:$G$1,0))</f>
        <v>0.2</v>
      </c>
      <c r="L540" s="5">
        <f>INDEX(products!$A$1:$G$49, MATCH($D540,products!$A$1:$A$49,0),MATCH( 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 MATCH($D541,products!$A$1:$A$49,0),MATCH( orders!I$1,products!$A$1:$G$1,0))</f>
        <v>Rob</v>
      </c>
      <c r="J541" t="str">
        <f>INDEX(products!$A$1:$G$49, MATCH($D541,products!$A$1:$A$49,0),MATCH( orders!J$1,products!$A$1:$G$1,0))</f>
        <v>D</v>
      </c>
      <c r="K541" s="4">
        <f>INDEX(products!$A$1:$G$49, MATCH($D541,products!$A$1:$A$49,0),MATCH( orders!K$1,products!$A$1:$G$1,0))</f>
        <v>0.5</v>
      </c>
      <c r="L541" s="5">
        <f>INDEX(products!$A$1:$G$49, MATCH($D541,products!$A$1:$A$49,0),MATCH( 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 MATCH($D542,products!$A$1:$A$49,0),MATCH( orders!I$1,products!$A$1:$G$1,0))</f>
        <v>Lib</v>
      </c>
      <c r="J542" t="str">
        <f>INDEX(products!$A$1:$G$49, MATCH($D542,products!$A$1:$A$49,0),MATCH( orders!J$1,products!$A$1:$G$1,0))</f>
        <v>L</v>
      </c>
      <c r="K542" s="4">
        <f>INDEX(products!$A$1:$G$49, MATCH($D542,products!$A$1:$A$49,0),MATCH( orders!K$1,products!$A$1:$G$1,0))</f>
        <v>1</v>
      </c>
      <c r="L542" s="5">
        <f>INDEX(products!$A$1:$G$49, MATCH($D542,products!$A$1:$A$49,0),MATCH( 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 MATCH($D543,products!$A$1:$A$49,0),MATCH( orders!I$1,products!$A$1:$G$1,0))</f>
        <v>Ara</v>
      </c>
      <c r="J543" t="str">
        <f>INDEX(products!$A$1:$G$49, MATCH($D543,products!$A$1:$A$49,0),MATCH( orders!J$1,products!$A$1:$G$1,0))</f>
        <v>D</v>
      </c>
      <c r="K543" s="4">
        <f>INDEX(products!$A$1:$G$49, MATCH($D543,products!$A$1:$A$49,0),MATCH( orders!K$1,products!$A$1:$G$1,0))</f>
        <v>2.5</v>
      </c>
      <c r="L543" s="5">
        <f>INDEX(products!$A$1:$G$49, MATCH($D543,products!$A$1:$A$49,0),MATCH( 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 MATCH($D544,products!$A$1:$A$49,0),MATCH( orders!I$1,products!$A$1:$G$1,0))</f>
        <v>Ara</v>
      </c>
      <c r="J544" t="str">
        <f>INDEX(products!$A$1:$G$49, MATCH($D544,products!$A$1:$A$49,0),MATCH( orders!J$1,products!$A$1:$G$1,0))</f>
        <v>M</v>
      </c>
      <c r="K544" s="4">
        <f>INDEX(products!$A$1:$G$49, MATCH($D544,products!$A$1:$A$49,0),MATCH( orders!K$1,products!$A$1:$G$1,0))</f>
        <v>2.5</v>
      </c>
      <c r="L544" s="5">
        <f>INDEX(products!$A$1:$G$49, MATCH($D544,products!$A$1:$A$49,0),MATCH( 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 MATCH($D545,products!$A$1:$A$49,0),MATCH( orders!I$1,products!$A$1:$G$1,0))</f>
        <v>Rob</v>
      </c>
      <c r="J545" t="str">
        <f>INDEX(products!$A$1:$G$49, MATCH($D545,products!$A$1:$A$49,0),MATCH( orders!J$1,products!$A$1:$G$1,0))</f>
        <v>L</v>
      </c>
      <c r="K545" s="4">
        <f>INDEX(products!$A$1:$G$49, MATCH($D545,products!$A$1:$A$49,0),MATCH( orders!K$1,products!$A$1:$G$1,0))</f>
        <v>2.5</v>
      </c>
      <c r="L545" s="5">
        <f>INDEX(products!$A$1:$G$49, MATCH($D545,products!$A$1:$A$49,0),MATCH( 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 MATCH($D546,products!$A$1:$A$49,0),MATCH( orders!I$1,products!$A$1:$G$1,0))</f>
        <v>Ara</v>
      </c>
      <c r="J546" t="str">
        <f>INDEX(products!$A$1:$G$49, MATCH($D546,products!$A$1:$A$49,0),MATCH( orders!J$1,products!$A$1:$G$1,0))</f>
        <v>L</v>
      </c>
      <c r="K546" s="4">
        <f>INDEX(products!$A$1:$G$49, MATCH($D546,products!$A$1:$A$49,0),MATCH( orders!K$1,products!$A$1:$G$1,0))</f>
        <v>0.5</v>
      </c>
      <c r="L546" s="5">
        <f>INDEX(products!$A$1:$G$49, MATCH($D546,products!$A$1:$A$49,0),MATCH( 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 MATCH($D547,products!$A$1:$A$49,0),MATCH( orders!I$1,products!$A$1:$G$1,0))</f>
        <v>Lib</v>
      </c>
      <c r="J547" t="str">
        <f>INDEX(products!$A$1:$G$49, MATCH($D547,products!$A$1:$A$49,0),MATCH( orders!J$1,products!$A$1:$G$1,0))</f>
        <v>D</v>
      </c>
      <c r="K547" s="4">
        <f>INDEX(products!$A$1:$G$49, MATCH($D547,products!$A$1:$A$49,0),MATCH( orders!K$1,products!$A$1:$G$1,0))</f>
        <v>0.2</v>
      </c>
      <c r="L547" s="5">
        <f>INDEX(products!$A$1:$G$49, MATCH($D547,products!$A$1:$A$49,0),MATCH( 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 MATCH($D548,products!$A$1:$A$49,0),MATCH( orders!I$1,products!$A$1:$G$1,0))</f>
        <v>Exc</v>
      </c>
      <c r="J548" t="str">
        <f>INDEX(products!$A$1:$G$49, MATCH($D548,products!$A$1:$A$49,0),MATCH( orders!J$1,products!$A$1:$G$1,0))</f>
        <v>D</v>
      </c>
      <c r="K548" s="4">
        <f>INDEX(products!$A$1:$G$49, MATCH($D548,products!$A$1:$A$49,0),MATCH( orders!K$1,products!$A$1:$G$1,0))</f>
        <v>2.5</v>
      </c>
      <c r="L548" s="5">
        <f>INDEX(products!$A$1:$G$49, MATCH($D548,products!$A$1:$A$49,0),MATCH( 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 MATCH($D549,products!$A$1:$A$49,0),MATCH( orders!I$1,products!$A$1:$G$1,0))</f>
        <v>Rob</v>
      </c>
      <c r="J549" t="str">
        <f>INDEX(products!$A$1:$G$49, MATCH($D549,products!$A$1:$A$49,0),MATCH( orders!J$1,products!$A$1:$G$1,0))</f>
        <v>L</v>
      </c>
      <c r="K549" s="4">
        <f>INDEX(products!$A$1:$G$49, MATCH($D549,products!$A$1:$A$49,0),MATCH( orders!K$1,products!$A$1:$G$1,0))</f>
        <v>0.2</v>
      </c>
      <c r="L549" s="5">
        <f>INDEX(products!$A$1:$G$49, MATCH($D549,products!$A$1:$A$49,0),MATCH( 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 MATCH($D550,products!$A$1:$A$49,0),MATCH( orders!I$1,products!$A$1:$G$1,0))</f>
        <v>Exc</v>
      </c>
      <c r="J550" t="str">
        <f>INDEX(products!$A$1:$G$49, MATCH($D550,products!$A$1:$A$49,0),MATCH( orders!J$1,products!$A$1:$G$1,0))</f>
        <v>L</v>
      </c>
      <c r="K550" s="4">
        <f>INDEX(products!$A$1:$G$49, MATCH($D550,products!$A$1:$A$49,0),MATCH( orders!K$1,products!$A$1:$G$1,0))</f>
        <v>0.2</v>
      </c>
      <c r="L550" s="5">
        <f>INDEX(products!$A$1:$G$49, MATCH($D550,products!$A$1:$A$49,0),MATCH( 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 MATCH($D551,products!$A$1:$A$49,0),MATCH( orders!I$1,products!$A$1:$G$1,0))</f>
        <v>Exc</v>
      </c>
      <c r="J551" t="str">
        <f>INDEX(products!$A$1:$G$49, MATCH($D551,products!$A$1:$A$49,0),MATCH( orders!J$1,products!$A$1:$G$1,0))</f>
        <v>L</v>
      </c>
      <c r="K551" s="4">
        <f>INDEX(products!$A$1:$G$49, MATCH($D551,products!$A$1:$A$49,0),MATCH( orders!K$1,products!$A$1:$G$1,0))</f>
        <v>0.2</v>
      </c>
      <c r="L551" s="5">
        <f>INDEX(products!$A$1:$G$49, MATCH($D551,products!$A$1:$A$49,0),MATCH( 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 MATCH($D552,products!$A$1:$A$49,0),MATCH( orders!I$1,products!$A$1:$G$1,0))</f>
        <v>Lib</v>
      </c>
      <c r="J552" t="str">
        <f>INDEX(products!$A$1:$G$49, MATCH($D552,products!$A$1:$A$49,0),MATCH( orders!J$1,products!$A$1:$G$1,0))</f>
        <v>D</v>
      </c>
      <c r="K552" s="4">
        <f>INDEX(products!$A$1:$G$49, MATCH($D552,products!$A$1:$A$49,0),MATCH( orders!K$1,products!$A$1:$G$1,0))</f>
        <v>0.2</v>
      </c>
      <c r="L552" s="5">
        <f>INDEX(products!$A$1:$G$49, MATCH($D552,products!$A$1:$A$49,0),MATCH( 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 MATCH($D553,products!$A$1:$A$49,0),MATCH( orders!I$1,products!$A$1:$G$1,0))</f>
        <v>Exc</v>
      </c>
      <c r="J553" t="str">
        <f>INDEX(products!$A$1:$G$49, MATCH($D553,products!$A$1:$A$49,0),MATCH( orders!J$1,products!$A$1:$G$1,0))</f>
        <v>D</v>
      </c>
      <c r="K553" s="4">
        <f>INDEX(products!$A$1:$G$49, MATCH($D553,products!$A$1:$A$49,0),MATCH( orders!K$1,products!$A$1:$G$1,0))</f>
        <v>0.2</v>
      </c>
      <c r="L553" s="5">
        <f>INDEX(products!$A$1:$G$49, MATCH($D553,products!$A$1:$A$49,0),MATCH( 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 MATCH($D554,products!$A$1:$A$49,0),MATCH( orders!I$1,products!$A$1:$G$1,0))</f>
        <v>Exc</v>
      </c>
      <c r="J554" t="str">
        <f>INDEX(products!$A$1:$G$49, MATCH($D554,products!$A$1:$A$49,0),MATCH( orders!J$1,products!$A$1:$G$1,0))</f>
        <v>L</v>
      </c>
      <c r="K554" s="4">
        <f>INDEX(products!$A$1:$G$49, MATCH($D554,products!$A$1:$A$49,0),MATCH( orders!K$1,products!$A$1:$G$1,0))</f>
        <v>0.2</v>
      </c>
      <c r="L554" s="5">
        <f>INDEX(products!$A$1:$G$49, MATCH($D554,products!$A$1:$A$49,0),MATCH( 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 MATCH($D555,products!$A$1:$A$49,0),MATCH( orders!I$1,products!$A$1:$G$1,0))</f>
        <v>Exc</v>
      </c>
      <c r="J555" t="str">
        <f>INDEX(products!$A$1:$G$49, MATCH($D555,products!$A$1:$A$49,0),MATCH( orders!J$1,products!$A$1:$G$1,0))</f>
        <v>M</v>
      </c>
      <c r="K555" s="4">
        <f>INDEX(products!$A$1:$G$49, MATCH($D555,products!$A$1:$A$49,0),MATCH( orders!K$1,products!$A$1:$G$1,0))</f>
        <v>1</v>
      </c>
      <c r="L555" s="5">
        <f>INDEX(products!$A$1:$G$49, MATCH($D555,products!$A$1:$A$49,0),MATCH( 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 MATCH($D556,products!$A$1:$A$49,0),MATCH( orders!I$1,products!$A$1:$G$1,0))</f>
        <v>Rob</v>
      </c>
      <c r="J556" t="str">
        <f>INDEX(products!$A$1:$G$49, MATCH($D556,products!$A$1:$A$49,0),MATCH( orders!J$1,products!$A$1:$G$1,0))</f>
        <v>L</v>
      </c>
      <c r="K556" s="4">
        <f>INDEX(products!$A$1:$G$49, MATCH($D556,products!$A$1:$A$49,0),MATCH( orders!K$1,products!$A$1:$G$1,0))</f>
        <v>2.5</v>
      </c>
      <c r="L556" s="5">
        <f>INDEX(products!$A$1:$G$49, MATCH($D556,products!$A$1:$A$49,0),MATCH( 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 MATCH($D557,products!$A$1:$A$49,0),MATCH( orders!I$1,products!$A$1:$G$1,0))</f>
        <v>Exc</v>
      </c>
      <c r="J557" t="str">
        <f>INDEX(products!$A$1:$G$49, MATCH($D557,products!$A$1:$A$49,0),MATCH( orders!J$1,products!$A$1:$G$1,0))</f>
        <v>M</v>
      </c>
      <c r="K557" s="4">
        <f>INDEX(products!$A$1:$G$49, MATCH($D557,products!$A$1:$A$49,0),MATCH( orders!K$1,products!$A$1:$G$1,0))</f>
        <v>1</v>
      </c>
      <c r="L557" s="5">
        <f>INDEX(products!$A$1:$G$49, MATCH($D557,products!$A$1:$A$49,0),MATCH( 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 MATCH($D558,products!$A$1:$A$49,0),MATCH( orders!I$1,products!$A$1:$G$1,0))</f>
        <v>Lib</v>
      </c>
      <c r="J558" t="str">
        <f>INDEX(products!$A$1:$G$49, MATCH($D558,products!$A$1:$A$49,0),MATCH( orders!J$1,products!$A$1:$G$1,0))</f>
        <v>M</v>
      </c>
      <c r="K558" s="4">
        <f>INDEX(products!$A$1:$G$49, MATCH($D558,products!$A$1:$A$49,0),MATCH( orders!K$1,products!$A$1:$G$1,0))</f>
        <v>0.2</v>
      </c>
      <c r="L558" s="5">
        <f>INDEX(products!$A$1:$G$49, MATCH($D558,products!$A$1:$A$49,0),MATCH( 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 MATCH($D559,products!$A$1:$A$49,0),MATCH( orders!I$1,products!$A$1:$G$1,0))</f>
        <v>Exc</v>
      </c>
      <c r="J559" t="str">
        <f>INDEX(products!$A$1:$G$49, MATCH($D559,products!$A$1:$A$49,0),MATCH( orders!J$1,products!$A$1:$G$1,0))</f>
        <v>L</v>
      </c>
      <c r="K559" s="4">
        <f>INDEX(products!$A$1:$G$49, MATCH($D559,products!$A$1:$A$49,0),MATCH( orders!K$1,products!$A$1:$G$1,0))</f>
        <v>1</v>
      </c>
      <c r="L559" s="5">
        <f>INDEX(products!$A$1:$G$49, MATCH($D559,products!$A$1:$A$49,0),MATCH( 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 MATCH($D560,products!$A$1:$A$49,0),MATCH( orders!I$1,products!$A$1:$G$1,0))</f>
        <v>Lib</v>
      </c>
      <c r="J560" t="str">
        <f>INDEX(products!$A$1:$G$49, MATCH($D560,products!$A$1:$A$49,0),MATCH( orders!J$1,products!$A$1:$G$1,0))</f>
        <v>D</v>
      </c>
      <c r="K560" s="4">
        <f>INDEX(products!$A$1:$G$49, MATCH($D560,products!$A$1:$A$49,0),MATCH( orders!K$1,products!$A$1:$G$1,0))</f>
        <v>0.2</v>
      </c>
      <c r="L560" s="5">
        <f>INDEX(products!$A$1:$G$49, MATCH($D560,products!$A$1:$A$49,0),MATCH( 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 MATCH($D561,products!$A$1:$A$49,0),MATCH( orders!I$1,products!$A$1:$G$1,0))</f>
        <v>Ara</v>
      </c>
      <c r="J561" t="str">
        <f>INDEX(products!$A$1:$G$49, MATCH($D561,products!$A$1:$A$49,0),MATCH( orders!J$1,products!$A$1:$G$1,0))</f>
        <v>L</v>
      </c>
      <c r="K561" s="4">
        <f>INDEX(products!$A$1:$G$49, MATCH($D561,products!$A$1:$A$49,0),MATCH( orders!K$1,products!$A$1:$G$1,0))</f>
        <v>1</v>
      </c>
      <c r="L561" s="5">
        <f>INDEX(products!$A$1:$G$49, MATCH($D561,products!$A$1:$A$49,0),MATCH( 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 MATCH($D562,products!$A$1:$A$49,0),MATCH( orders!I$1,products!$A$1:$G$1,0))</f>
        <v>Exc</v>
      </c>
      <c r="J562" t="str">
        <f>INDEX(products!$A$1:$G$49, MATCH($D562,products!$A$1:$A$49,0),MATCH( orders!J$1,products!$A$1:$G$1,0))</f>
        <v>M</v>
      </c>
      <c r="K562" s="4">
        <f>INDEX(products!$A$1:$G$49, MATCH($D562,products!$A$1:$A$49,0),MATCH( orders!K$1,products!$A$1:$G$1,0))</f>
        <v>2.5</v>
      </c>
      <c r="L562" s="5">
        <f>INDEX(products!$A$1:$G$49, MATCH($D562,products!$A$1:$A$49,0),MATCH( 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 MATCH($D563,products!$A$1:$A$49,0),MATCH( orders!I$1,products!$A$1:$G$1,0))</f>
        <v>Ara</v>
      </c>
      <c r="J563" t="str">
        <f>INDEX(products!$A$1:$G$49, MATCH($D563,products!$A$1:$A$49,0),MATCH( orders!J$1,products!$A$1:$G$1,0))</f>
        <v>D</v>
      </c>
      <c r="K563" s="4">
        <f>INDEX(products!$A$1:$G$49, MATCH($D563,products!$A$1:$A$49,0),MATCH( orders!K$1,products!$A$1:$G$1,0))</f>
        <v>0.2</v>
      </c>
      <c r="L563" s="5">
        <f>INDEX(products!$A$1:$G$49, MATCH($D563,products!$A$1:$A$49,0),MATCH( 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 MATCH($D564,products!$A$1:$A$49,0),MATCH( orders!I$1,products!$A$1:$G$1,0))</f>
        <v>Lib</v>
      </c>
      <c r="J564" t="str">
        <f>INDEX(products!$A$1:$G$49, MATCH($D564,products!$A$1:$A$49,0),MATCH( orders!J$1,products!$A$1:$G$1,0))</f>
        <v>L</v>
      </c>
      <c r="K564" s="4">
        <f>INDEX(products!$A$1:$G$49, MATCH($D564,products!$A$1:$A$49,0),MATCH( orders!K$1,products!$A$1:$G$1,0))</f>
        <v>0.2</v>
      </c>
      <c r="L564" s="5">
        <f>INDEX(products!$A$1:$G$49, MATCH($D564,products!$A$1:$A$49,0),MATCH( 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 MATCH($D565,products!$A$1:$A$49,0),MATCH( orders!I$1,products!$A$1:$G$1,0))</f>
        <v>Exc</v>
      </c>
      <c r="J565" t="str">
        <f>INDEX(products!$A$1:$G$49, MATCH($D565,products!$A$1:$A$49,0),MATCH( orders!J$1,products!$A$1:$G$1,0))</f>
        <v>M</v>
      </c>
      <c r="K565" s="4">
        <f>INDEX(products!$A$1:$G$49, MATCH($D565,products!$A$1:$A$49,0),MATCH( orders!K$1,products!$A$1:$G$1,0))</f>
        <v>1</v>
      </c>
      <c r="L565" s="5">
        <f>INDEX(products!$A$1:$G$49, MATCH($D565,products!$A$1:$A$49,0),MATCH( 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 MATCH($D566,products!$A$1:$A$49,0),MATCH( orders!I$1,products!$A$1:$G$1,0))</f>
        <v>Rob</v>
      </c>
      <c r="J566" t="str">
        <f>INDEX(products!$A$1:$G$49, MATCH($D566,products!$A$1:$A$49,0),MATCH( orders!J$1,products!$A$1:$G$1,0))</f>
        <v>L</v>
      </c>
      <c r="K566" s="4">
        <f>INDEX(products!$A$1:$G$49, MATCH($D566,products!$A$1:$A$49,0),MATCH( orders!K$1,products!$A$1:$G$1,0))</f>
        <v>0.5</v>
      </c>
      <c r="L566" s="5">
        <f>INDEX(products!$A$1:$G$49, MATCH($D566,products!$A$1:$A$49,0),MATCH( 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 MATCH($D567,products!$A$1:$A$49,0),MATCH( orders!I$1,products!$A$1:$G$1,0))</f>
        <v>Rob</v>
      </c>
      <c r="J567" t="str">
        <f>INDEX(products!$A$1:$G$49, MATCH($D567,products!$A$1:$A$49,0),MATCH( orders!J$1,products!$A$1:$G$1,0))</f>
        <v>D</v>
      </c>
      <c r="K567" s="4">
        <f>INDEX(products!$A$1:$G$49, MATCH($D567,products!$A$1:$A$49,0),MATCH( orders!K$1,products!$A$1:$G$1,0))</f>
        <v>2.5</v>
      </c>
      <c r="L567" s="5">
        <f>INDEX(products!$A$1:$G$49, MATCH($D567,products!$A$1:$A$49,0),MATCH( 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 MATCH($D568,products!$A$1:$A$49,0),MATCH( orders!I$1,products!$A$1:$G$1,0))</f>
        <v>Ara</v>
      </c>
      <c r="J568" t="str">
        <f>INDEX(products!$A$1:$G$49, MATCH($D568,products!$A$1:$A$49,0),MATCH( orders!J$1,products!$A$1:$G$1,0))</f>
        <v>M</v>
      </c>
      <c r="K568" s="4">
        <f>INDEX(products!$A$1:$G$49, MATCH($D568,products!$A$1:$A$49,0),MATCH( orders!K$1,products!$A$1:$G$1,0))</f>
        <v>0.2</v>
      </c>
      <c r="L568" s="5">
        <f>INDEX(products!$A$1:$G$49, MATCH($D568,products!$A$1:$A$49,0),MATCH( 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 MATCH($D569,products!$A$1:$A$49,0),MATCH( orders!I$1,products!$A$1:$G$1,0))</f>
        <v>Rob</v>
      </c>
      <c r="J569" t="str">
        <f>INDEX(products!$A$1:$G$49, MATCH($D569,products!$A$1:$A$49,0),MATCH( orders!J$1,products!$A$1:$G$1,0))</f>
        <v>L</v>
      </c>
      <c r="K569" s="4">
        <f>INDEX(products!$A$1:$G$49, MATCH($D569,products!$A$1:$A$49,0),MATCH( orders!K$1,products!$A$1:$G$1,0))</f>
        <v>2.5</v>
      </c>
      <c r="L569" s="5">
        <f>INDEX(products!$A$1:$G$49, MATCH($D569,products!$A$1:$A$49,0),MATCH( 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 MATCH($D570,products!$A$1:$A$49,0),MATCH( orders!I$1,products!$A$1:$G$1,0))</f>
        <v>Lib</v>
      </c>
      <c r="J570" t="str">
        <f>INDEX(products!$A$1:$G$49, MATCH($D570,products!$A$1:$A$49,0),MATCH( orders!J$1,products!$A$1:$G$1,0))</f>
        <v>L</v>
      </c>
      <c r="K570" s="4">
        <f>INDEX(products!$A$1:$G$49, MATCH($D570,products!$A$1:$A$49,0),MATCH( orders!K$1,products!$A$1:$G$1,0))</f>
        <v>0.2</v>
      </c>
      <c r="L570" s="5">
        <f>INDEX(products!$A$1:$G$49, MATCH($D570,products!$A$1:$A$49,0),MATCH( 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 MATCH($D571,products!$A$1:$A$49,0),MATCH( orders!I$1,products!$A$1:$G$1,0))</f>
        <v>Ara</v>
      </c>
      <c r="J571" t="str">
        <f>INDEX(products!$A$1:$G$49, MATCH($D571,products!$A$1:$A$49,0),MATCH( orders!J$1,products!$A$1:$G$1,0))</f>
        <v>D</v>
      </c>
      <c r="K571" s="4">
        <f>INDEX(products!$A$1:$G$49, MATCH($D571,products!$A$1:$A$49,0),MATCH( orders!K$1,products!$A$1:$G$1,0))</f>
        <v>2.5</v>
      </c>
      <c r="L571" s="5">
        <f>INDEX(products!$A$1:$G$49, MATCH($D571,products!$A$1:$A$49,0),MATCH( 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 MATCH($D572,products!$A$1:$A$49,0),MATCH( orders!I$1,products!$A$1:$G$1,0))</f>
        <v>Ara</v>
      </c>
      <c r="J572" t="str">
        <f>INDEX(products!$A$1:$G$49, MATCH($D572,products!$A$1:$A$49,0),MATCH( orders!J$1,products!$A$1:$G$1,0))</f>
        <v>M</v>
      </c>
      <c r="K572" s="4">
        <f>INDEX(products!$A$1:$G$49, MATCH($D572,products!$A$1:$A$49,0),MATCH( orders!K$1,products!$A$1:$G$1,0))</f>
        <v>0.5</v>
      </c>
      <c r="L572" s="5">
        <f>INDEX(products!$A$1:$G$49, MATCH($D572,products!$A$1:$A$49,0),MATCH( 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 MATCH($D573,products!$A$1:$A$49,0),MATCH( orders!I$1,products!$A$1:$G$1,0))</f>
        <v>Exc</v>
      </c>
      <c r="J573" t="str">
        <f>INDEX(products!$A$1:$G$49, MATCH($D573,products!$A$1:$A$49,0),MATCH( orders!J$1,products!$A$1:$G$1,0))</f>
        <v>L</v>
      </c>
      <c r="K573" s="4">
        <f>INDEX(products!$A$1:$G$49, MATCH($D573,products!$A$1:$A$49,0),MATCH( orders!K$1,products!$A$1:$G$1,0))</f>
        <v>0.5</v>
      </c>
      <c r="L573" s="5">
        <f>INDEX(products!$A$1:$G$49, MATCH($D573,products!$A$1:$A$49,0),MATCH( 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 MATCH($D574,products!$A$1:$A$49,0),MATCH( orders!I$1,products!$A$1:$G$1,0))</f>
        <v>Ara</v>
      </c>
      <c r="J574" t="str">
        <f>INDEX(products!$A$1:$G$49, MATCH($D574,products!$A$1:$A$49,0),MATCH( orders!J$1,products!$A$1:$G$1,0))</f>
        <v>D</v>
      </c>
      <c r="K574" s="4">
        <f>INDEX(products!$A$1:$G$49, MATCH($D574,products!$A$1:$A$49,0),MATCH( orders!K$1,products!$A$1:$G$1,0))</f>
        <v>0.2</v>
      </c>
      <c r="L574" s="5">
        <f>INDEX(products!$A$1:$G$49, MATCH($D574,products!$A$1:$A$49,0),MATCH( 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 MATCH($D575,products!$A$1:$A$49,0),MATCH( orders!I$1,products!$A$1:$G$1,0))</f>
        <v>Ara</v>
      </c>
      <c r="J575" t="str">
        <f>INDEX(products!$A$1:$G$49, MATCH($D575,products!$A$1:$A$49,0),MATCH( orders!J$1,products!$A$1:$G$1,0))</f>
        <v>M</v>
      </c>
      <c r="K575" s="4">
        <f>INDEX(products!$A$1:$G$49, MATCH($D575,products!$A$1:$A$49,0),MATCH( orders!K$1,products!$A$1:$G$1,0))</f>
        <v>1</v>
      </c>
      <c r="L575" s="5">
        <f>INDEX(products!$A$1:$G$49, MATCH($D575,products!$A$1:$A$49,0),MATCH( 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 MATCH($D576,products!$A$1:$A$49,0),MATCH( orders!I$1,products!$A$1:$G$1,0))</f>
        <v>Rob</v>
      </c>
      <c r="J576" t="str">
        <f>INDEX(products!$A$1:$G$49, MATCH($D576,products!$A$1:$A$49,0),MATCH( orders!J$1,products!$A$1:$G$1,0))</f>
        <v>L</v>
      </c>
      <c r="K576" s="4">
        <f>INDEX(products!$A$1:$G$49, MATCH($D576,products!$A$1:$A$49,0),MATCH( orders!K$1,products!$A$1:$G$1,0))</f>
        <v>0.2</v>
      </c>
      <c r="L576" s="5">
        <f>INDEX(products!$A$1:$G$49, MATCH($D576,products!$A$1:$A$49,0),MATCH( 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 MATCH($D577,products!$A$1:$A$49,0),MATCH( orders!I$1,products!$A$1:$G$1,0))</f>
        <v>Lib</v>
      </c>
      <c r="J577" t="str">
        <f>INDEX(products!$A$1:$G$49, MATCH($D577,products!$A$1:$A$49,0),MATCH( orders!J$1,products!$A$1:$G$1,0))</f>
        <v>M</v>
      </c>
      <c r="K577" s="4">
        <f>INDEX(products!$A$1:$G$49, MATCH($D577,products!$A$1:$A$49,0),MATCH( orders!K$1,products!$A$1:$G$1,0))</f>
        <v>2.5</v>
      </c>
      <c r="L577" s="5">
        <f>INDEX(products!$A$1:$G$49, MATCH($D577,products!$A$1:$A$49,0),MATCH( 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 MATCH($D578,products!$A$1:$A$49,0),MATCH( orders!I$1,products!$A$1:$G$1,0))</f>
        <v>Ara</v>
      </c>
      <c r="J578" t="str">
        <f>INDEX(products!$A$1:$G$49, MATCH($D578,products!$A$1:$A$49,0),MATCH( orders!J$1,products!$A$1:$G$1,0))</f>
        <v>D</v>
      </c>
      <c r="K578" s="4">
        <f>INDEX(products!$A$1:$G$49, MATCH($D578,products!$A$1:$A$49,0),MATCH( orders!K$1,products!$A$1:$G$1,0))</f>
        <v>0.2</v>
      </c>
      <c r="L578" s="5">
        <f>INDEX(products!$A$1:$G$49, MATCH($D578,products!$A$1:$A$49,0),MATCH( 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 MATCH($D579,products!$A$1:$A$49,0),MATCH( orders!I$1,products!$A$1:$G$1,0))</f>
        <v>Lib</v>
      </c>
      <c r="J579" t="str">
        <f>INDEX(products!$A$1:$G$49, MATCH($D579,products!$A$1:$A$49,0),MATCH( orders!J$1,products!$A$1:$G$1,0))</f>
        <v>M</v>
      </c>
      <c r="K579" s="4">
        <f>INDEX(products!$A$1:$G$49, MATCH($D579,products!$A$1:$A$49,0),MATCH( orders!K$1,products!$A$1:$G$1,0))</f>
        <v>1</v>
      </c>
      <c r="L579" s="5">
        <f>INDEX(products!$A$1:$G$49, MATCH($D579,products!$A$1:$A$49,0),MATCH( orders!L$1,products!$A$1:$G$1,0))</f>
        <v>14.55</v>
      </c>
      <c r="M579" s="5">
        <f t="shared" ref="M579:M642" si="27">L579*E579</f>
        <v>58.2</v>
      </c>
      <c r="N579" t="str">
        <f t="shared" ref="N579:N642" si="28">IF(I579="Rob","Robusta",IF(I579="Exc","Excelsa",IF(I579="Ara","Arabica",IF(I579="Lib","Liberica",""))))</f>
        <v>Liberica</v>
      </c>
      <c r="O579" t="str">
        <f t="shared" si="26"/>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 MATCH($D580,products!$A$1:$A$49,0),MATCH( orders!I$1,products!$A$1:$G$1,0))</f>
        <v>Exc</v>
      </c>
      <c r="J580" t="str">
        <f>INDEX(products!$A$1:$G$49, MATCH($D580,products!$A$1:$A$49,0),MATCH( orders!J$1,products!$A$1:$G$1,0))</f>
        <v>L</v>
      </c>
      <c r="K580" s="4">
        <f>INDEX(products!$A$1:$G$49, MATCH($D580,products!$A$1:$A$49,0),MATCH( orders!K$1,products!$A$1:$G$1,0))</f>
        <v>0.2</v>
      </c>
      <c r="L580" s="5">
        <f>INDEX(products!$A$1:$G$49, MATCH($D580,products!$A$1:$A$49,0),MATCH( orders!L$1,products!$A$1:$G$1,0))</f>
        <v>4.4550000000000001</v>
      </c>
      <c r="M580" s="5">
        <f t="shared" si="27"/>
        <v>13.365</v>
      </c>
      <c r="N580" t="str">
        <f t="shared" si="28"/>
        <v>Excelsa</v>
      </c>
      <c r="O580" t="str">
        <f t="shared" ref="O580:O643" si="29">IF(J580="M","Medium",IF(J580="L","Light",IF(J580="D","Dark","")))</f>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 MATCH($D581,products!$A$1:$A$49,0),MATCH( orders!I$1,products!$A$1:$G$1,0))</f>
        <v>Ara</v>
      </c>
      <c r="J581" t="str">
        <f>INDEX(products!$A$1:$G$49, MATCH($D581,products!$A$1:$A$49,0),MATCH( orders!J$1,products!$A$1:$G$1,0))</f>
        <v>M</v>
      </c>
      <c r="K581" s="4">
        <f>INDEX(products!$A$1:$G$49, MATCH($D581,products!$A$1:$A$49,0),MATCH( orders!K$1,products!$A$1:$G$1,0))</f>
        <v>0.5</v>
      </c>
      <c r="L581" s="5">
        <f>INDEX(products!$A$1:$G$49, MATCH($D581,products!$A$1:$A$49,0),MATCH( 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 MATCH($D582,products!$A$1:$A$49,0),MATCH( orders!I$1,products!$A$1:$G$1,0))</f>
        <v>Exc</v>
      </c>
      <c r="J582" t="str">
        <f>INDEX(products!$A$1:$G$49, MATCH($D582,products!$A$1:$A$49,0),MATCH( orders!J$1,products!$A$1:$G$1,0))</f>
        <v>L</v>
      </c>
      <c r="K582" s="4">
        <f>INDEX(products!$A$1:$G$49, MATCH($D582,products!$A$1:$A$49,0),MATCH( orders!K$1,products!$A$1:$G$1,0))</f>
        <v>1</v>
      </c>
      <c r="L582" s="5">
        <f>INDEX(products!$A$1:$G$49, MATCH($D582,products!$A$1:$A$49,0),MATCH( 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 MATCH($D583,products!$A$1:$A$49,0),MATCH( orders!I$1,products!$A$1:$G$1,0))</f>
        <v>Exc</v>
      </c>
      <c r="J583" t="str">
        <f>INDEX(products!$A$1:$G$49, MATCH($D583,products!$A$1:$A$49,0),MATCH( orders!J$1,products!$A$1:$G$1,0))</f>
        <v>L</v>
      </c>
      <c r="K583" s="4">
        <f>INDEX(products!$A$1:$G$49, MATCH($D583,products!$A$1:$A$49,0),MATCH( orders!K$1,products!$A$1:$G$1,0))</f>
        <v>0.5</v>
      </c>
      <c r="L583" s="5">
        <f>INDEX(products!$A$1:$G$49, MATCH($D583,products!$A$1:$A$49,0),MATCH( 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 MATCH($D584,products!$A$1:$A$49,0),MATCH( orders!I$1,products!$A$1:$G$1,0))</f>
        <v>Exc</v>
      </c>
      <c r="J584" t="str">
        <f>INDEX(products!$A$1:$G$49, MATCH($D584,products!$A$1:$A$49,0),MATCH( orders!J$1,products!$A$1:$G$1,0))</f>
        <v>D</v>
      </c>
      <c r="K584" s="4">
        <f>INDEX(products!$A$1:$G$49, MATCH($D584,products!$A$1:$A$49,0),MATCH( orders!K$1,products!$A$1:$G$1,0))</f>
        <v>1</v>
      </c>
      <c r="L584" s="5">
        <f>INDEX(products!$A$1:$G$49, MATCH($D584,products!$A$1:$A$49,0),MATCH( 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 MATCH($D585,products!$A$1:$A$49,0),MATCH( orders!I$1,products!$A$1:$G$1,0))</f>
        <v>Rob</v>
      </c>
      <c r="J585" t="str">
        <f>INDEX(products!$A$1:$G$49, MATCH($D585,products!$A$1:$A$49,0),MATCH( orders!J$1,products!$A$1:$G$1,0))</f>
        <v>L</v>
      </c>
      <c r="K585" s="4">
        <f>INDEX(products!$A$1:$G$49, MATCH($D585,products!$A$1:$A$49,0),MATCH( orders!K$1,products!$A$1:$G$1,0))</f>
        <v>0.2</v>
      </c>
      <c r="L585" s="5">
        <f>INDEX(products!$A$1:$G$49, MATCH($D585,products!$A$1:$A$49,0),MATCH( 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 MATCH($D586,products!$A$1:$A$49,0),MATCH( orders!I$1,products!$A$1:$G$1,0))</f>
        <v>Rob</v>
      </c>
      <c r="J586" t="str">
        <f>INDEX(products!$A$1:$G$49, MATCH($D586,products!$A$1:$A$49,0),MATCH( orders!J$1,products!$A$1:$G$1,0))</f>
        <v>L</v>
      </c>
      <c r="K586" s="4">
        <f>INDEX(products!$A$1:$G$49, MATCH($D586,products!$A$1:$A$49,0),MATCH( orders!K$1,products!$A$1:$G$1,0))</f>
        <v>0.2</v>
      </c>
      <c r="L586" s="5">
        <f>INDEX(products!$A$1:$G$49, MATCH($D586,products!$A$1:$A$49,0),MATCH( 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 MATCH($D587,products!$A$1:$A$49,0),MATCH( orders!I$1,products!$A$1:$G$1,0))</f>
        <v>Exc</v>
      </c>
      <c r="J587" t="str">
        <f>INDEX(products!$A$1:$G$49, MATCH($D587,products!$A$1:$A$49,0),MATCH( orders!J$1,products!$A$1:$G$1,0))</f>
        <v>M</v>
      </c>
      <c r="K587" s="4">
        <f>INDEX(products!$A$1:$G$49, MATCH($D587,products!$A$1:$A$49,0),MATCH( orders!K$1,products!$A$1:$G$1,0))</f>
        <v>0.5</v>
      </c>
      <c r="L587" s="5">
        <f>INDEX(products!$A$1:$G$49, MATCH($D587,products!$A$1:$A$49,0),MATCH( 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 MATCH($D588,products!$A$1:$A$49,0),MATCH( orders!I$1,products!$A$1:$G$1,0))</f>
        <v>Rob</v>
      </c>
      <c r="J588" t="str">
        <f>INDEX(products!$A$1:$G$49, MATCH($D588,products!$A$1:$A$49,0),MATCH( orders!J$1,products!$A$1:$G$1,0))</f>
        <v>L</v>
      </c>
      <c r="K588" s="4">
        <f>INDEX(products!$A$1:$G$49, MATCH($D588,products!$A$1:$A$49,0),MATCH( orders!K$1,products!$A$1:$G$1,0))</f>
        <v>2.5</v>
      </c>
      <c r="L588" s="5">
        <f>INDEX(products!$A$1:$G$49, MATCH($D588,products!$A$1:$A$49,0),MATCH( 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 MATCH($D589,products!$A$1:$A$49,0),MATCH( orders!I$1,products!$A$1:$G$1,0))</f>
        <v>Lib</v>
      </c>
      <c r="J589" t="str">
        <f>INDEX(products!$A$1:$G$49, MATCH($D589,products!$A$1:$A$49,0),MATCH( orders!J$1,products!$A$1:$G$1,0))</f>
        <v>D</v>
      </c>
      <c r="K589" s="4">
        <f>INDEX(products!$A$1:$G$49, MATCH($D589,products!$A$1:$A$49,0),MATCH( orders!K$1,products!$A$1:$G$1,0))</f>
        <v>0.5</v>
      </c>
      <c r="L589" s="5">
        <f>INDEX(products!$A$1:$G$49, MATCH($D589,products!$A$1:$A$49,0),MATCH( 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 MATCH($D590,products!$A$1:$A$49,0),MATCH( orders!I$1,products!$A$1:$G$1,0))</f>
        <v>Rob</v>
      </c>
      <c r="J590" t="str">
        <f>INDEX(products!$A$1:$G$49, MATCH($D590,products!$A$1:$A$49,0),MATCH( orders!J$1,products!$A$1:$G$1,0))</f>
        <v>M</v>
      </c>
      <c r="K590" s="4">
        <f>INDEX(products!$A$1:$G$49, MATCH($D590,products!$A$1:$A$49,0),MATCH( orders!K$1,products!$A$1:$G$1,0))</f>
        <v>0.5</v>
      </c>
      <c r="L590" s="5">
        <f>INDEX(products!$A$1:$G$49, MATCH($D590,products!$A$1:$A$49,0),MATCH( 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 MATCH($D591,products!$A$1:$A$49,0),MATCH( orders!I$1,products!$A$1:$G$1,0))</f>
        <v>Exc</v>
      </c>
      <c r="J591" t="str">
        <f>INDEX(products!$A$1:$G$49, MATCH($D591,products!$A$1:$A$49,0),MATCH( orders!J$1,products!$A$1:$G$1,0))</f>
        <v>L</v>
      </c>
      <c r="K591" s="4">
        <f>INDEX(products!$A$1:$G$49, MATCH($D591,products!$A$1:$A$49,0),MATCH( orders!K$1,products!$A$1:$G$1,0))</f>
        <v>2.5</v>
      </c>
      <c r="L591" s="5">
        <f>INDEX(products!$A$1:$G$49, MATCH($D591,products!$A$1:$A$49,0),MATCH( 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 MATCH($D592,products!$A$1:$A$49,0),MATCH( orders!I$1,products!$A$1:$G$1,0))</f>
        <v>Exc</v>
      </c>
      <c r="J592" t="str">
        <f>INDEX(products!$A$1:$G$49, MATCH($D592,products!$A$1:$A$49,0),MATCH( orders!J$1,products!$A$1:$G$1,0))</f>
        <v>M</v>
      </c>
      <c r="K592" s="4">
        <f>INDEX(products!$A$1:$G$49, MATCH($D592,products!$A$1:$A$49,0),MATCH( orders!K$1,products!$A$1:$G$1,0))</f>
        <v>2.5</v>
      </c>
      <c r="L592" s="5">
        <f>INDEX(products!$A$1:$G$49, MATCH($D592,products!$A$1:$A$49,0),MATCH( 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 MATCH($D593,products!$A$1:$A$49,0),MATCH( orders!I$1,products!$A$1:$G$1,0))</f>
        <v>Rob</v>
      </c>
      <c r="J593" t="str">
        <f>INDEX(products!$A$1:$G$49, MATCH($D593,products!$A$1:$A$49,0),MATCH( orders!J$1,products!$A$1:$G$1,0))</f>
        <v>D</v>
      </c>
      <c r="K593" s="4">
        <f>INDEX(products!$A$1:$G$49, MATCH($D593,products!$A$1:$A$49,0),MATCH( orders!K$1,products!$A$1:$G$1,0))</f>
        <v>0.2</v>
      </c>
      <c r="L593" s="5">
        <f>INDEX(products!$A$1:$G$49, MATCH($D593,products!$A$1:$A$49,0),MATCH( 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 MATCH($D594,products!$A$1:$A$49,0),MATCH( orders!I$1,products!$A$1:$G$1,0))</f>
        <v>Ara</v>
      </c>
      <c r="J594" t="str">
        <f>INDEX(products!$A$1:$G$49, MATCH($D594,products!$A$1:$A$49,0),MATCH( orders!J$1,products!$A$1:$G$1,0))</f>
        <v>M</v>
      </c>
      <c r="K594" s="4">
        <f>INDEX(products!$A$1:$G$49, MATCH($D594,products!$A$1:$A$49,0),MATCH( orders!K$1,products!$A$1:$G$1,0))</f>
        <v>2.5</v>
      </c>
      <c r="L594" s="5">
        <f>INDEX(products!$A$1:$G$49, MATCH($D594,products!$A$1:$A$49,0),MATCH( 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 MATCH($D595,products!$A$1:$A$49,0),MATCH( orders!I$1,products!$A$1:$G$1,0))</f>
        <v>Exc</v>
      </c>
      <c r="J595" t="str">
        <f>INDEX(products!$A$1:$G$49, MATCH($D595,products!$A$1:$A$49,0),MATCH( orders!J$1,products!$A$1:$G$1,0))</f>
        <v>D</v>
      </c>
      <c r="K595" s="4">
        <f>INDEX(products!$A$1:$G$49, MATCH($D595,products!$A$1:$A$49,0),MATCH( orders!K$1,products!$A$1:$G$1,0))</f>
        <v>2.5</v>
      </c>
      <c r="L595" s="5">
        <f>INDEX(products!$A$1:$G$49, MATCH($D595,products!$A$1:$A$49,0),MATCH( 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 MATCH($D596,products!$A$1:$A$49,0),MATCH( orders!I$1,products!$A$1:$G$1,0))</f>
        <v>Ara</v>
      </c>
      <c r="J596" t="str">
        <f>INDEX(products!$A$1:$G$49, MATCH($D596,products!$A$1:$A$49,0),MATCH( orders!J$1,products!$A$1:$G$1,0))</f>
        <v>L</v>
      </c>
      <c r="K596" s="4">
        <f>INDEX(products!$A$1:$G$49, MATCH($D596,products!$A$1:$A$49,0),MATCH( orders!K$1,products!$A$1:$G$1,0))</f>
        <v>2.5</v>
      </c>
      <c r="L596" s="5">
        <f>INDEX(products!$A$1:$G$49, MATCH($D596,products!$A$1:$A$49,0),MATCH( 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 MATCH($D597,products!$A$1:$A$49,0),MATCH( orders!I$1,products!$A$1:$G$1,0))</f>
        <v>Exc</v>
      </c>
      <c r="J597" t="str">
        <f>INDEX(products!$A$1:$G$49, MATCH($D597,products!$A$1:$A$49,0),MATCH( orders!J$1,products!$A$1:$G$1,0))</f>
        <v>L</v>
      </c>
      <c r="K597" s="4">
        <f>INDEX(products!$A$1:$G$49, MATCH($D597,products!$A$1:$A$49,0),MATCH( orders!K$1,products!$A$1:$G$1,0))</f>
        <v>1</v>
      </c>
      <c r="L597" s="5">
        <f>INDEX(products!$A$1:$G$49, MATCH($D597,products!$A$1:$A$49,0),MATCH( 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 MATCH($D598,products!$A$1:$A$49,0),MATCH( orders!I$1,products!$A$1:$G$1,0))</f>
        <v>Ara</v>
      </c>
      <c r="J598" t="str">
        <f>INDEX(products!$A$1:$G$49, MATCH($D598,products!$A$1:$A$49,0),MATCH( orders!J$1,products!$A$1:$G$1,0))</f>
        <v>M</v>
      </c>
      <c r="K598" s="4">
        <f>INDEX(products!$A$1:$G$49, MATCH($D598,products!$A$1:$A$49,0),MATCH( orders!K$1,products!$A$1:$G$1,0))</f>
        <v>0.5</v>
      </c>
      <c r="L598" s="5">
        <f>INDEX(products!$A$1:$G$49, MATCH($D598,products!$A$1:$A$49,0),MATCH( 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 MATCH($D599,products!$A$1:$A$49,0),MATCH( orders!I$1,products!$A$1:$G$1,0))</f>
        <v>Lib</v>
      </c>
      <c r="J599" t="str">
        <f>INDEX(products!$A$1:$G$49, MATCH($D599,products!$A$1:$A$49,0),MATCH( orders!J$1,products!$A$1:$G$1,0))</f>
        <v>L</v>
      </c>
      <c r="K599" s="4">
        <f>INDEX(products!$A$1:$G$49, MATCH($D599,products!$A$1:$A$49,0),MATCH( orders!K$1,products!$A$1:$G$1,0))</f>
        <v>2.5</v>
      </c>
      <c r="L599" s="5">
        <f>INDEX(products!$A$1:$G$49, MATCH($D599,products!$A$1:$A$49,0),MATCH( 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 MATCH($D600,products!$A$1:$A$49,0),MATCH( orders!I$1,products!$A$1:$G$1,0))</f>
        <v>Rob</v>
      </c>
      <c r="J600" t="str">
        <f>INDEX(products!$A$1:$G$49, MATCH($D600,products!$A$1:$A$49,0),MATCH( orders!J$1,products!$A$1:$G$1,0))</f>
        <v>M</v>
      </c>
      <c r="K600" s="4">
        <f>INDEX(products!$A$1:$G$49, MATCH($D600,products!$A$1:$A$49,0),MATCH( orders!K$1,products!$A$1:$G$1,0))</f>
        <v>0.2</v>
      </c>
      <c r="L600" s="5">
        <f>INDEX(products!$A$1:$G$49, MATCH($D600,products!$A$1:$A$49,0),MATCH( 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 MATCH($D601,products!$A$1:$A$49,0),MATCH( orders!I$1,products!$A$1:$G$1,0))</f>
        <v>Ara</v>
      </c>
      <c r="J601" t="str">
        <f>INDEX(products!$A$1:$G$49, MATCH($D601,products!$A$1:$A$49,0),MATCH( orders!J$1,products!$A$1:$G$1,0))</f>
        <v>D</v>
      </c>
      <c r="K601" s="4">
        <f>INDEX(products!$A$1:$G$49, MATCH($D601,products!$A$1:$A$49,0),MATCH( orders!K$1,products!$A$1:$G$1,0))</f>
        <v>0.2</v>
      </c>
      <c r="L601" s="5">
        <f>INDEX(products!$A$1:$G$49, MATCH($D601,products!$A$1:$A$49,0),MATCH( 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 MATCH($D602,products!$A$1:$A$49,0),MATCH( orders!I$1,products!$A$1:$G$1,0))</f>
        <v>Lib</v>
      </c>
      <c r="J602" t="str">
        <f>INDEX(products!$A$1:$G$49, MATCH($D602,products!$A$1:$A$49,0),MATCH( orders!J$1,products!$A$1:$G$1,0))</f>
        <v>D</v>
      </c>
      <c r="K602" s="4">
        <f>INDEX(products!$A$1:$G$49, MATCH($D602,products!$A$1:$A$49,0),MATCH( orders!K$1,products!$A$1:$G$1,0))</f>
        <v>0.5</v>
      </c>
      <c r="L602" s="5">
        <f>INDEX(products!$A$1:$G$49, MATCH($D602,products!$A$1:$A$49,0),MATCH( 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 MATCH($D603,products!$A$1:$A$49,0),MATCH( orders!I$1,products!$A$1:$G$1,0))</f>
        <v>Rob</v>
      </c>
      <c r="J603" t="str">
        <f>INDEX(products!$A$1:$G$49, MATCH($D603,products!$A$1:$A$49,0),MATCH( orders!J$1,products!$A$1:$G$1,0))</f>
        <v>L</v>
      </c>
      <c r="K603" s="4">
        <f>INDEX(products!$A$1:$G$49, MATCH($D603,products!$A$1:$A$49,0),MATCH( orders!K$1,products!$A$1:$G$1,0))</f>
        <v>2.5</v>
      </c>
      <c r="L603" s="5">
        <f>INDEX(products!$A$1:$G$49, MATCH($D603,products!$A$1:$A$49,0),MATCH( 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 MATCH($D604,products!$A$1:$A$49,0),MATCH( orders!I$1,products!$A$1:$G$1,0))</f>
        <v>Exc</v>
      </c>
      <c r="J604" t="str">
        <f>INDEX(products!$A$1:$G$49, MATCH($D604,products!$A$1:$A$49,0),MATCH( orders!J$1,products!$A$1:$G$1,0))</f>
        <v>L</v>
      </c>
      <c r="K604" s="4">
        <f>INDEX(products!$A$1:$G$49, MATCH($D604,products!$A$1:$A$49,0),MATCH( orders!K$1,products!$A$1:$G$1,0))</f>
        <v>0.2</v>
      </c>
      <c r="L604" s="5">
        <f>INDEX(products!$A$1:$G$49, MATCH($D604,products!$A$1:$A$49,0),MATCH( 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 MATCH($D605,products!$A$1:$A$49,0),MATCH( orders!I$1,products!$A$1:$G$1,0))</f>
        <v>Rob</v>
      </c>
      <c r="J605" t="str">
        <f>INDEX(products!$A$1:$G$49, MATCH($D605,products!$A$1:$A$49,0),MATCH( orders!J$1,products!$A$1:$G$1,0))</f>
        <v>M</v>
      </c>
      <c r="K605" s="4">
        <f>INDEX(products!$A$1:$G$49, MATCH($D605,products!$A$1:$A$49,0),MATCH( orders!K$1,products!$A$1:$G$1,0))</f>
        <v>0.2</v>
      </c>
      <c r="L605" s="5">
        <f>INDEX(products!$A$1:$G$49, MATCH($D605,products!$A$1:$A$49,0),MATCH( 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 MATCH($D606,products!$A$1:$A$49,0),MATCH( orders!I$1,products!$A$1:$G$1,0))</f>
        <v>Lib</v>
      </c>
      <c r="J606" t="str">
        <f>INDEX(products!$A$1:$G$49, MATCH($D606,products!$A$1:$A$49,0),MATCH( orders!J$1,products!$A$1:$G$1,0))</f>
        <v>D</v>
      </c>
      <c r="K606" s="4">
        <f>INDEX(products!$A$1:$G$49, MATCH($D606,products!$A$1:$A$49,0),MATCH( orders!K$1,products!$A$1:$G$1,0))</f>
        <v>2.5</v>
      </c>
      <c r="L606" s="5">
        <f>INDEX(products!$A$1:$G$49, MATCH($D606,products!$A$1:$A$49,0),MATCH( 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 MATCH($D607,products!$A$1:$A$49,0),MATCH( orders!I$1,products!$A$1:$G$1,0))</f>
        <v>Ara</v>
      </c>
      <c r="J607" t="str">
        <f>INDEX(products!$A$1:$G$49, MATCH($D607,products!$A$1:$A$49,0),MATCH( orders!J$1,products!$A$1:$G$1,0))</f>
        <v>L</v>
      </c>
      <c r="K607" s="4">
        <f>INDEX(products!$A$1:$G$49, MATCH($D607,products!$A$1:$A$49,0),MATCH( orders!K$1,products!$A$1:$G$1,0))</f>
        <v>2.5</v>
      </c>
      <c r="L607" s="5">
        <f>INDEX(products!$A$1:$G$49, MATCH($D607,products!$A$1:$A$49,0),MATCH( 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 MATCH($D608,products!$A$1:$A$49,0),MATCH( orders!I$1,products!$A$1:$G$1,0))</f>
        <v>Lib</v>
      </c>
      <c r="J608" t="str">
        <f>INDEX(products!$A$1:$G$49, MATCH($D608,products!$A$1:$A$49,0),MATCH( orders!J$1,products!$A$1:$G$1,0))</f>
        <v>L</v>
      </c>
      <c r="K608" s="4">
        <f>INDEX(products!$A$1:$G$49, MATCH($D608,products!$A$1:$A$49,0),MATCH( orders!K$1,products!$A$1:$G$1,0))</f>
        <v>2.5</v>
      </c>
      <c r="L608" s="5">
        <f>INDEX(products!$A$1:$G$49, MATCH($D608,products!$A$1:$A$49,0),MATCH( 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 MATCH($D609,products!$A$1:$A$49,0),MATCH( orders!I$1,products!$A$1:$G$1,0))</f>
        <v>Exc</v>
      </c>
      <c r="J609" t="str">
        <f>INDEX(products!$A$1:$G$49, MATCH($D609,products!$A$1:$A$49,0),MATCH( orders!J$1,products!$A$1:$G$1,0))</f>
        <v>D</v>
      </c>
      <c r="K609" s="4">
        <f>INDEX(products!$A$1:$G$49, MATCH($D609,products!$A$1:$A$49,0),MATCH( orders!K$1,products!$A$1:$G$1,0))</f>
        <v>0.2</v>
      </c>
      <c r="L609" s="5">
        <f>INDEX(products!$A$1:$G$49, MATCH($D609,products!$A$1:$A$49,0),MATCH( 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 MATCH($D610,products!$A$1:$A$49,0),MATCH( orders!I$1,products!$A$1:$G$1,0))</f>
        <v>Exc</v>
      </c>
      <c r="J610" t="str">
        <f>INDEX(products!$A$1:$G$49, MATCH($D610,products!$A$1:$A$49,0),MATCH( orders!J$1,products!$A$1:$G$1,0))</f>
        <v>D</v>
      </c>
      <c r="K610" s="4">
        <f>INDEX(products!$A$1:$G$49, MATCH($D610,products!$A$1:$A$49,0),MATCH( orders!K$1,products!$A$1:$G$1,0))</f>
        <v>2.5</v>
      </c>
      <c r="L610" s="5">
        <f>INDEX(products!$A$1:$G$49, MATCH($D610,products!$A$1:$A$49,0),MATCH( 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 MATCH($D611,products!$A$1:$A$49,0),MATCH( orders!I$1,products!$A$1:$G$1,0))</f>
        <v>Lib</v>
      </c>
      <c r="J611" t="str">
        <f>INDEX(products!$A$1:$G$49, MATCH($D611,products!$A$1:$A$49,0),MATCH( orders!J$1,products!$A$1:$G$1,0))</f>
        <v>M</v>
      </c>
      <c r="K611" s="4">
        <f>INDEX(products!$A$1:$G$49, MATCH($D611,products!$A$1:$A$49,0),MATCH( orders!K$1,products!$A$1:$G$1,0))</f>
        <v>0.2</v>
      </c>
      <c r="L611" s="5">
        <f>INDEX(products!$A$1:$G$49, MATCH($D611,products!$A$1:$A$49,0),MATCH( 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 MATCH($D612,products!$A$1:$A$49,0),MATCH( orders!I$1,products!$A$1:$G$1,0))</f>
        <v>Rob</v>
      </c>
      <c r="J612" t="str">
        <f>INDEX(products!$A$1:$G$49, MATCH($D612,products!$A$1:$A$49,0),MATCH( orders!J$1,products!$A$1:$G$1,0))</f>
        <v>M</v>
      </c>
      <c r="K612" s="4">
        <f>INDEX(products!$A$1:$G$49, MATCH($D612,products!$A$1:$A$49,0),MATCH( orders!K$1,products!$A$1:$G$1,0))</f>
        <v>1</v>
      </c>
      <c r="L612" s="5">
        <f>INDEX(products!$A$1:$G$49, MATCH($D612,products!$A$1:$A$49,0),MATCH( 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 MATCH($D613,products!$A$1:$A$49,0),MATCH( orders!I$1,products!$A$1:$G$1,0))</f>
        <v>Exc</v>
      </c>
      <c r="J613" t="str">
        <f>INDEX(products!$A$1:$G$49, MATCH($D613,products!$A$1:$A$49,0),MATCH( orders!J$1,products!$A$1:$G$1,0))</f>
        <v>L</v>
      </c>
      <c r="K613" s="4">
        <f>INDEX(products!$A$1:$G$49, MATCH($D613,products!$A$1:$A$49,0),MATCH( orders!K$1,products!$A$1:$G$1,0))</f>
        <v>2.5</v>
      </c>
      <c r="L613" s="5">
        <f>INDEX(products!$A$1:$G$49, MATCH($D613,products!$A$1:$A$49,0),MATCH( 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 MATCH($D614,products!$A$1:$A$49,0),MATCH( orders!I$1,products!$A$1:$G$1,0))</f>
        <v>Ara</v>
      </c>
      <c r="J614" t="str">
        <f>INDEX(products!$A$1:$G$49, MATCH($D614,products!$A$1:$A$49,0),MATCH( orders!J$1,products!$A$1:$G$1,0))</f>
        <v>M</v>
      </c>
      <c r="K614" s="4">
        <f>INDEX(products!$A$1:$G$49, MATCH($D614,products!$A$1:$A$49,0),MATCH( orders!K$1,products!$A$1:$G$1,0))</f>
        <v>0.2</v>
      </c>
      <c r="L614" s="5">
        <f>INDEX(products!$A$1:$G$49, MATCH($D614,products!$A$1:$A$49,0),MATCH( 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 MATCH($D615,products!$A$1:$A$49,0),MATCH( orders!I$1,products!$A$1:$G$1,0))</f>
        <v>Rob</v>
      </c>
      <c r="J615" t="str">
        <f>INDEX(products!$A$1:$G$49, MATCH($D615,products!$A$1:$A$49,0),MATCH( orders!J$1,products!$A$1:$G$1,0))</f>
        <v>M</v>
      </c>
      <c r="K615" s="4">
        <f>INDEX(products!$A$1:$G$49, MATCH($D615,products!$A$1:$A$49,0),MATCH( orders!K$1,products!$A$1:$G$1,0))</f>
        <v>0.5</v>
      </c>
      <c r="L615" s="5">
        <f>INDEX(products!$A$1:$G$49, MATCH($D615,products!$A$1:$A$49,0),MATCH( 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 MATCH($D616,products!$A$1:$A$49,0),MATCH( orders!I$1,products!$A$1:$G$1,0))</f>
        <v>Rob</v>
      </c>
      <c r="J616" t="str">
        <f>INDEX(products!$A$1:$G$49, MATCH($D616,products!$A$1:$A$49,0),MATCH( orders!J$1,products!$A$1:$G$1,0))</f>
        <v>M</v>
      </c>
      <c r="K616" s="4">
        <f>INDEX(products!$A$1:$G$49, MATCH($D616,products!$A$1:$A$49,0),MATCH( orders!K$1,products!$A$1:$G$1,0))</f>
        <v>0.5</v>
      </c>
      <c r="L616" s="5">
        <f>INDEX(products!$A$1:$G$49, MATCH($D616,products!$A$1:$A$49,0),MATCH( 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 MATCH($D617,products!$A$1:$A$49,0),MATCH( orders!I$1,products!$A$1:$G$1,0))</f>
        <v>Lib</v>
      </c>
      <c r="J617" t="str">
        <f>INDEX(products!$A$1:$G$49, MATCH($D617,products!$A$1:$A$49,0),MATCH( orders!J$1,products!$A$1:$G$1,0))</f>
        <v>L</v>
      </c>
      <c r="K617" s="4">
        <f>INDEX(products!$A$1:$G$49, MATCH($D617,products!$A$1:$A$49,0),MATCH( orders!K$1,products!$A$1:$G$1,0))</f>
        <v>2.5</v>
      </c>
      <c r="L617" s="5">
        <f>INDEX(products!$A$1:$G$49, MATCH($D617,products!$A$1:$A$49,0),MATCH( 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 MATCH($D618,products!$A$1:$A$49,0),MATCH( orders!I$1,products!$A$1:$G$1,0))</f>
        <v>Exc</v>
      </c>
      <c r="J618" t="str">
        <f>INDEX(products!$A$1:$G$49, MATCH($D618,products!$A$1:$A$49,0),MATCH( orders!J$1,products!$A$1:$G$1,0))</f>
        <v>M</v>
      </c>
      <c r="K618" s="4">
        <f>INDEX(products!$A$1:$G$49, MATCH($D618,products!$A$1:$A$49,0),MATCH( orders!K$1,products!$A$1:$G$1,0))</f>
        <v>2.5</v>
      </c>
      <c r="L618" s="5">
        <f>INDEX(products!$A$1:$G$49, MATCH($D618,products!$A$1:$A$49,0),MATCH( 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 MATCH($D619,products!$A$1:$A$49,0),MATCH( orders!I$1,products!$A$1:$G$1,0))</f>
        <v>Lib</v>
      </c>
      <c r="J619" t="str">
        <f>INDEX(products!$A$1:$G$49, MATCH($D619,products!$A$1:$A$49,0),MATCH( orders!J$1,products!$A$1:$G$1,0))</f>
        <v>M</v>
      </c>
      <c r="K619" s="4">
        <f>INDEX(products!$A$1:$G$49, MATCH($D619,products!$A$1:$A$49,0),MATCH( orders!K$1,products!$A$1:$G$1,0))</f>
        <v>2.5</v>
      </c>
      <c r="L619" s="5">
        <f>INDEX(products!$A$1:$G$49, MATCH($D619,products!$A$1:$A$49,0),MATCH( 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 MATCH($D620,products!$A$1:$A$49,0),MATCH( orders!I$1,products!$A$1:$G$1,0))</f>
        <v>Exc</v>
      </c>
      <c r="J620" t="str">
        <f>INDEX(products!$A$1:$G$49, MATCH($D620,products!$A$1:$A$49,0),MATCH( orders!J$1,products!$A$1:$G$1,0))</f>
        <v>D</v>
      </c>
      <c r="K620" s="4">
        <f>INDEX(products!$A$1:$G$49, MATCH($D620,products!$A$1:$A$49,0),MATCH( orders!K$1,products!$A$1:$G$1,0))</f>
        <v>1</v>
      </c>
      <c r="L620" s="5">
        <f>INDEX(products!$A$1:$G$49, MATCH($D620,products!$A$1:$A$49,0),MATCH( 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 MATCH($D621,products!$A$1:$A$49,0),MATCH( orders!I$1,products!$A$1:$G$1,0))</f>
        <v>Lib</v>
      </c>
      <c r="J621" t="str">
        <f>INDEX(products!$A$1:$G$49, MATCH($D621,products!$A$1:$A$49,0),MATCH( orders!J$1,products!$A$1:$G$1,0))</f>
        <v>D</v>
      </c>
      <c r="K621" s="4">
        <f>INDEX(products!$A$1:$G$49, MATCH($D621,products!$A$1:$A$49,0),MATCH( orders!K$1,products!$A$1:$G$1,0))</f>
        <v>0.5</v>
      </c>
      <c r="L621" s="5">
        <f>INDEX(products!$A$1:$G$49, MATCH($D621,products!$A$1:$A$49,0),MATCH( 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 MATCH($D622,products!$A$1:$A$49,0),MATCH( orders!I$1,products!$A$1:$G$1,0))</f>
        <v>Ara</v>
      </c>
      <c r="J622" t="str">
        <f>INDEX(products!$A$1:$G$49, MATCH($D622,products!$A$1:$A$49,0),MATCH( orders!J$1,products!$A$1:$G$1,0))</f>
        <v>M</v>
      </c>
      <c r="K622" s="4">
        <f>INDEX(products!$A$1:$G$49, MATCH($D622,products!$A$1:$A$49,0),MATCH( orders!K$1,products!$A$1:$G$1,0))</f>
        <v>0.2</v>
      </c>
      <c r="L622" s="5">
        <f>INDEX(products!$A$1:$G$49, MATCH($D622,products!$A$1:$A$49,0),MATCH( 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 MATCH($D623,products!$A$1:$A$49,0),MATCH( orders!I$1,products!$A$1:$G$1,0))</f>
        <v>Ara</v>
      </c>
      <c r="J623" t="str">
        <f>INDEX(products!$A$1:$G$49, MATCH($D623,products!$A$1:$A$49,0),MATCH( orders!J$1,products!$A$1:$G$1,0))</f>
        <v>L</v>
      </c>
      <c r="K623" s="4">
        <f>INDEX(products!$A$1:$G$49, MATCH($D623,products!$A$1:$A$49,0),MATCH( orders!K$1,products!$A$1:$G$1,0))</f>
        <v>1</v>
      </c>
      <c r="L623" s="5">
        <f>INDEX(products!$A$1:$G$49, MATCH($D623,products!$A$1:$A$49,0),MATCH( 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 MATCH($D624,products!$A$1:$A$49,0),MATCH( orders!I$1,products!$A$1:$G$1,0))</f>
        <v>Lib</v>
      </c>
      <c r="J624" t="str">
        <f>INDEX(products!$A$1:$G$49, MATCH($D624,products!$A$1:$A$49,0),MATCH( orders!J$1,products!$A$1:$G$1,0))</f>
        <v>M</v>
      </c>
      <c r="K624" s="4">
        <f>INDEX(products!$A$1:$G$49, MATCH($D624,products!$A$1:$A$49,0),MATCH( orders!K$1,products!$A$1:$G$1,0))</f>
        <v>2.5</v>
      </c>
      <c r="L624" s="5">
        <f>INDEX(products!$A$1:$G$49, MATCH($D624,products!$A$1:$A$49,0),MATCH( 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 MATCH($D625,products!$A$1:$A$49,0),MATCH( orders!I$1,products!$A$1:$G$1,0))</f>
        <v>Exc</v>
      </c>
      <c r="J625" t="str">
        <f>INDEX(products!$A$1:$G$49, MATCH($D625,products!$A$1:$A$49,0),MATCH( orders!J$1,products!$A$1:$G$1,0))</f>
        <v>D</v>
      </c>
      <c r="K625" s="4">
        <f>INDEX(products!$A$1:$G$49, MATCH($D625,products!$A$1:$A$49,0),MATCH( orders!K$1,products!$A$1:$G$1,0))</f>
        <v>1</v>
      </c>
      <c r="L625" s="5">
        <f>INDEX(products!$A$1:$G$49, MATCH($D625,products!$A$1:$A$49,0),MATCH( 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 MATCH($D626,products!$A$1:$A$49,0),MATCH( orders!I$1,products!$A$1:$G$1,0))</f>
        <v>Exc</v>
      </c>
      <c r="J626" t="str">
        <f>INDEX(products!$A$1:$G$49, MATCH($D626,products!$A$1:$A$49,0),MATCH( orders!J$1,products!$A$1:$G$1,0))</f>
        <v>M</v>
      </c>
      <c r="K626" s="4">
        <f>INDEX(products!$A$1:$G$49, MATCH($D626,products!$A$1:$A$49,0),MATCH( orders!K$1,products!$A$1:$G$1,0))</f>
        <v>2.5</v>
      </c>
      <c r="L626" s="5">
        <f>INDEX(products!$A$1:$G$49, MATCH($D626,products!$A$1:$A$49,0),MATCH( 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 MATCH($D627,products!$A$1:$A$49,0),MATCH( orders!I$1,products!$A$1:$G$1,0))</f>
        <v>Rob</v>
      </c>
      <c r="J627" t="str">
        <f>INDEX(products!$A$1:$G$49, MATCH($D627,products!$A$1:$A$49,0),MATCH( orders!J$1,products!$A$1:$G$1,0))</f>
        <v>L</v>
      </c>
      <c r="K627" s="4">
        <f>INDEX(products!$A$1:$G$49, MATCH($D627,products!$A$1:$A$49,0),MATCH( orders!K$1,products!$A$1:$G$1,0))</f>
        <v>0.5</v>
      </c>
      <c r="L627" s="5">
        <f>INDEX(products!$A$1:$G$49, MATCH($D627,products!$A$1:$A$49,0),MATCH( 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 MATCH($D628,products!$A$1:$A$49,0),MATCH( orders!I$1,products!$A$1:$G$1,0))</f>
        <v>Ara</v>
      </c>
      <c r="J628" t="str">
        <f>INDEX(products!$A$1:$G$49, MATCH($D628,products!$A$1:$A$49,0),MATCH( orders!J$1,products!$A$1:$G$1,0))</f>
        <v>M</v>
      </c>
      <c r="K628" s="4">
        <f>INDEX(products!$A$1:$G$49, MATCH($D628,products!$A$1:$A$49,0),MATCH( orders!K$1,products!$A$1:$G$1,0))</f>
        <v>2.5</v>
      </c>
      <c r="L628" s="5">
        <f>INDEX(products!$A$1:$G$49, MATCH($D628,products!$A$1:$A$49,0),MATCH( 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 MATCH($D629,products!$A$1:$A$49,0),MATCH( orders!I$1,products!$A$1:$G$1,0))</f>
        <v>Exc</v>
      </c>
      <c r="J629" t="str">
        <f>INDEX(products!$A$1:$G$49, MATCH($D629,products!$A$1:$A$49,0),MATCH( orders!J$1,products!$A$1:$G$1,0))</f>
        <v>M</v>
      </c>
      <c r="K629" s="4">
        <f>INDEX(products!$A$1:$G$49, MATCH($D629,products!$A$1:$A$49,0),MATCH( orders!K$1,products!$A$1:$G$1,0))</f>
        <v>2.5</v>
      </c>
      <c r="L629" s="5">
        <f>INDEX(products!$A$1:$G$49, MATCH($D629,products!$A$1:$A$49,0),MATCH( 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 MATCH($D630,products!$A$1:$A$49,0),MATCH( orders!I$1,products!$A$1:$G$1,0))</f>
        <v>Exc</v>
      </c>
      <c r="J630" t="str">
        <f>INDEX(products!$A$1:$G$49, MATCH($D630,products!$A$1:$A$49,0),MATCH( orders!J$1,products!$A$1:$G$1,0))</f>
        <v>L</v>
      </c>
      <c r="K630" s="4">
        <f>INDEX(products!$A$1:$G$49, MATCH($D630,products!$A$1:$A$49,0),MATCH( orders!K$1,products!$A$1:$G$1,0))</f>
        <v>0.2</v>
      </c>
      <c r="L630" s="5">
        <f>INDEX(products!$A$1:$G$49, MATCH($D630,products!$A$1:$A$49,0),MATCH( 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 MATCH($D631,products!$A$1:$A$49,0),MATCH( orders!I$1,products!$A$1:$G$1,0))</f>
        <v>Lib</v>
      </c>
      <c r="J631" t="str">
        <f>INDEX(products!$A$1:$G$49, MATCH($D631,products!$A$1:$A$49,0),MATCH( orders!J$1,products!$A$1:$G$1,0))</f>
        <v>D</v>
      </c>
      <c r="K631" s="4">
        <f>INDEX(products!$A$1:$G$49, MATCH($D631,products!$A$1:$A$49,0),MATCH( orders!K$1,products!$A$1:$G$1,0))</f>
        <v>0.5</v>
      </c>
      <c r="L631" s="5">
        <f>INDEX(products!$A$1:$G$49, MATCH($D631,products!$A$1:$A$49,0),MATCH( 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 MATCH($D632,products!$A$1:$A$49,0),MATCH( orders!I$1,products!$A$1:$G$1,0))</f>
        <v>Ara</v>
      </c>
      <c r="J632" t="str">
        <f>INDEX(products!$A$1:$G$49, MATCH($D632,products!$A$1:$A$49,0),MATCH( orders!J$1,products!$A$1:$G$1,0))</f>
        <v>D</v>
      </c>
      <c r="K632" s="4">
        <f>INDEX(products!$A$1:$G$49, MATCH($D632,products!$A$1:$A$49,0),MATCH( orders!K$1,products!$A$1:$G$1,0))</f>
        <v>0.2</v>
      </c>
      <c r="L632" s="5">
        <f>INDEX(products!$A$1:$G$49, MATCH($D632,products!$A$1:$A$49,0),MATCH( 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 MATCH($D633,products!$A$1:$A$49,0),MATCH( orders!I$1,products!$A$1:$G$1,0))</f>
        <v>Rob</v>
      </c>
      <c r="J633" t="str">
        <f>INDEX(products!$A$1:$G$49, MATCH($D633,products!$A$1:$A$49,0),MATCH( orders!J$1,products!$A$1:$G$1,0))</f>
        <v>D</v>
      </c>
      <c r="K633" s="4">
        <f>INDEX(products!$A$1:$G$49, MATCH($D633,products!$A$1:$A$49,0),MATCH( orders!K$1,products!$A$1:$G$1,0))</f>
        <v>2.5</v>
      </c>
      <c r="L633" s="5">
        <f>INDEX(products!$A$1:$G$49, MATCH($D633,products!$A$1:$A$49,0),MATCH( 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 MATCH($D634,products!$A$1:$A$49,0),MATCH( orders!I$1,products!$A$1:$G$1,0))</f>
        <v>Exc</v>
      </c>
      <c r="J634" t="str">
        <f>INDEX(products!$A$1:$G$49, MATCH($D634,products!$A$1:$A$49,0),MATCH( orders!J$1,products!$A$1:$G$1,0))</f>
        <v>L</v>
      </c>
      <c r="K634" s="4">
        <f>INDEX(products!$A$1:$G$49, MATCH($D634,products!$A$1:$A$49,0),MATCH( orders!K$1,products!$A$1:$G$1,0))</f>
        <v>0.5</v>
      </c>
      <c r="L634" s="5">
        <f>INDEX(products!$A$1:$G$49, MATCH($D634,products!$A$1:$A$49,0),MATCH( 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 MATCH($D635,products!$A$1:$A$49,0),MATCH( orders!I$1,products!$A$1:$G$1,0))</f>
        <v>Rob</v>
      </c>
      <c r="J635" t="str">
        <f>INDEX(products!$A$1:$G$49, MATCH($D635,products!$A$1:$A$49,0),MATCH( orders!J$1,products!$A$1:$G$1,0))</f>
        <v>L</v>
      </c>
      <c r="K635" s="4">
        <f>INDEX(products!$A$1:$G$49, MATCH($D635,products!$A$1:$A$49,0),MATCH( orders!K$1,products!$A$1:$G$1,0))</f>
        <v>1</v>
      </c>
      <c r="L635" s="5">
        <f>INDEX(products!$A$1:$G$49, MATCH($D635,products!$A$1:$A$49,0),MATCH( 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 MATCH($D636,products!$A$1:$A$49,0),MATCH( orders!I$1,products!$A$1:$G$1,0))</f>
        <v>Lib</v>
      </c>
      <c r="J636" t="str">
        <f>INDEX(products!$A$1:$G$49, MATCH($D636,products!$A$1:$A$49,0),MATCH( orders!J$1,products!$A$1:$G$1,0))</f>
        <v>M</v>
      </c>
      <c r="K636" s="4">
        <f>INDEX(products!$A$1:$G$49, MATCH($D636,products!$A$1:$A$49,0),MATCH( orders!K$1,products!$A$1:$G$1,0))</f>
        <v>1</v>
      </c>
      <c r="L636" s="5">
        <f>INDEX(products!$A$1:$G$49, MATCH($D636,products!$A$1:$A$49,0),MATCH( 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 MATCH($D637,products!$A$1:$A$49,0),MATCH( orders!I$1,products!$A$1:$G$1,0))</f>
        <v>Exc</v>
      </c>
      <c r="J637" t="str">
        <f>INDEX(products!$A$1:$G$49, MATCH($D637,products!$A$1:$A$49,0),MATCH( orders!J$1,products!$A$1:$G$1,0))</f>
        <v>L</v>
      </c>
      <c r="K637" s="4">
        <f>INDEX(products!$A$1:$G$49, MATCH($D637,products!$A$1:$A$49,0),MATCH( orders!K$1,products!$A$1:$G$1,0))</f>
        <v>0.5</v>
      </c>
      <c r="L637" s="5">
        <f>INDEX(products!$A$1:$G$49, MATCH($D637,products!$A$1:$A$49,0),MATCH( 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 MATCH($D638,products!$A$1:$A$49,0),MATCH( orders!I$1,products!$A$1:$G$1,0))</f>
        <v>Lib</v>
      </c>
      <c r="J638" t="str">
        <f>INDEX(products!$A$1:$G$49, MATCH($D638,products!$A$1:$A$49,0),MATCH( orders!J$1,products!$A$1:$G$1,0))</f>
        <v>L</v>
      </c>
      <c r="K638" s="4">
        <f>INDEX(products!$A$1:$G$49, MATCH($D638,products!$A$1:$A$49,0),MATCH( orders!K$1,products!$A$1:$G$1,0))</f>
        <v>1</v>
      </c>
      <c r="L638" s="5">
        <f>INDEX(products!$A$1:$G$49, MATCH($D638,products!$A$1:$A$49,0),MATCH( 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 MATCH($D639,products!$A$1:$A$49,0),MATCH( orders!I$1,products!$A$1:$G$1,0))</f>
        <v>Exc</v>
      </c>
      <c r="J639" t="str">
        <f>INDEX(products!$A$1:$G$49, MATCH($D639,products!$A$1:$A$49,0),MATCH( orders!J$1,products!$A$1:$G$1,0))</f>
        <v>M</v>
      </c>
      <c r="K639" s="4">
        <f>INDEX(products!$A$1:$G$49, MATCH($D639,products!$A$1:$A$49,0),MATCH( orders!K$1,products!$A$1:$G$1,0))</f>
        <v>2.5</v>
      </c>
      <c r="L639" s="5">
        <f>INDEX(products!$A$1:$G$49, MATCH($D639,products!$A$1:$A$49,0),MATCH( 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 MATCH($D640,products!$A$1:$A$49,0),MATCH( orders!I$1,products!$A$1:$G$1,0))</f>
        <v>Ara</v>
      </c>
      <c r="J640" t="str">
        <f>INDEX(products!$A$1:$G$49, MATCH($D640,products!$A$1:$A$49,0),MATCH( orders!J$1,products!$A$1:$G$1,0))</f>
        <v>M</v>
      </c>
      <c r="K640" s="4">
        <f>INDEX(products!$A$1:$G$49, MATCH($D640,products!$A$1:$A$49,0),MATCH( orders!K$1,products!$A$1:$G$1,0))</f>
        <v>2.5</v>
      </c>
      <c r="L640" s="5">
        <f>INDEX(products!$A$1:$G$49, MATCH($D640,products!$A$1:$A$49,0),MATCH( 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 MATCH($D641,products!$A$1:$A$49,0),MATCH( orders!I$1,products!$A$1:$G$1,0))</f>
        <v>Lib</v>
      </c>
      <c r="J641" t="str">
        <f>INDEX(products!$A$1:$G$49, MATCH($D641,products!$A$1:$A$49,0),MATCH( orders!J$1,products!$A$1:$G$1,0))</f>
        <v>D</v>
      </c>
      <c r="K641" s="4">
        <f>INDEX(products!$A$1:$G$49, MATCH($D641,products!$A$1:$A$49,0),MATCH( orders!K$1,products!$A$1:$G$1,0))</f>
        <v>0.2</v>
      </c>
      <c r="L641" s="5">
        <f>INDEX(products!$A$1:$G$49, MATCH($D641,products!$A$1:$A$49,0),MATCH( 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 MATCH($D642,products!$A$1:$A$49,0),MATCH( orders!I$1,products!$A$1:$G$1,0))</f>
        <v>Rob</v>
      </c>
      <c r="J642" t="str">
        <f>INDEX(products!$A$1:$G$49, MATCH($D642,products!$A$1:$A$49,0),MATCH( orders!J$1,products!$A$1:$G$1,0))</f>
        <v>L</v>
      </c>
      <c r="K642" s="4">
        <f>INDEX(products!$A$1:$G$49, MATCH($D642,products!$A$1:$A$49,0),MATCH( orders!K$1,products!$A$1:$G$1,0))</f>
        <v>2.5</v>
      </c>
      <c r="L642" s="5">
        <f>INDEX(products!$A$1:$G$49, MATCH($D642,products!$A$1:$A$49,0),MATCH( 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 MATCH($D643,products!$A$1:$A$49,0),MATCH( orders!I$1,products!$A$1:$G$1,0))</f>
        <v>Rob</v>
      </c>
      <c r="J643" t="str">
        <f>INDEX(products!$A$1:$G$49, MATCH($D643,products!$A$1:$A$49,0),MATCH( orders!J$1,products!$A$1:$G$1,0))</f>
        <v>L</v>
      </c>
      <c r="K643" s="4">
        <f>INDEX(products!$A$1:$G$49, MATCH($D643,products!$A$1:$A$49,0),MATCH( orders!K$1,products!$A$1:$G$1,0))</f>
        <v>1</v>
      </c>
      <c r="L643" s="5">
        <f>INDEX(products!$A$1:$G$49, MATCH($D643,products!$A$1:$A$49,0),MATCH( orders!L$1,products!$A$1:$G$1,0))</f>
        <v>11.95</v>
      </c>
      <c r="M643" s="5">
        <f t="shared" ref="M643:M706" si="30">L643*E643</f>
        <v>35.849999999999994</v>
      </c>
      <c r="N643" t="str">
        <f t="shared" ref="N643:N706" si="31">IF(I643="Rob","Robusta",IF(I643="Exc","Excelsa",IF(I643="Ara","Arabica",IF(I643="Lib","Liberica",""))))</f>
        <v>Robusta</v>
      </c>
      <c r="O643" t="str">
        <f t="shared" si="29"/>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 MATCH($D644,products!$A$1:$A$49,0),MATCH( orders!I$1,products!$A$1:$G$1,0))</f>
        <v>Exc</v>
      </c>
      <c r="J644" t="str">
        <f>INDEX(products!$A$1:$G$49, MATCH($D644,products!$A$1:$A$49,0),MATCH( orders!J$1,products!$A$1:$G$1,0))</f>
        <v>M</v>
      </c>
      <c r="K644" s="4">
        <f>INDEX(products!$A$1:$G$49, MATCH($D644,products!$A$1:$A$49,0),MATCH( orders!K$1,products!$A$1:$G$1,0))</f>
        <v>0.2</v>
      </c>
      <c r="L644" s="5">
        <f>INDEX(products!$A$1:$G$49, MATCH($D644,products!$A$1:$A$49,0),MATCH( orders!L$1,products!$A$1:$G$1,0))</f>
        <v>4.125</v>
      </c>
      <c r="M644" s="5">
        <f t="shared" si="30"/>
        <v>8.25</v>
      </c>
      <c r="N644" t="str">
        <f t="shared" si="31"/>
        <v>Excelsa</v>
      </c>
      <c r="O644" t="str">
        <f t="shared" ref="O644:O707" si="32">IF(J644="M","Medium",IF(J644="L","Light",IF(J644="D","Dark","")))</f>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 MATCH($D645,products!$A$1:$A$49,0),MATCH( orders!I$1,products!$A$1:$G$1,0))</f>
        <v>Exc</v>
      </c>
      <c r="J645" t="str">
        <f>INDEX(products!$A$1:$G$49, MATCH($D645,products!$A$1:$A$49,0),MATCH( orders!J$1,products!$A$1:$G$1,0))</f>
        <v>L</v>
      </c>
      <c r="K645" s="4">
        <f>INDEX(products!$A$1:$G$49, MATCH($D645,products!$A$1:$A$49,0),MATCH( orders!K$1,products!$A$1:$G$1,0))</f>
        <v>2.5</v>
      </c>
      <c r="L645" s="5">
        <f>INDEX(products!$A$1:$G$49, MATCH($D645,products!$A$1:$A$49,0),MATCH( 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 MATCH($D646,products!$A$1:$A$49,0),MATCH( orders!I$1,products!$A$1:$G$1,0))</f>
        <v>Rob</v>
      </c>
      <c r="J646" t="str">
        <f>INDEX(products!$A$1:$G$49, MATCH($D646,products!$A$1:$A$49,0),MATCH( orders!J$1,products!$A$1:$G$1,0))</f>
        <v>D</v>
      </c>
      <c r="K646" s="4">
        <f>INDEX(products!$A$1:$G$49, MATCH($D646,products!$A$1:$A$49,0),MATCH( orders!K$1,products!$A$1:$G$1,0))</f>
        <v>2.5</v>
      </c>
      <c r="L646" s="5">
        <f>INDEX(products!$A$1:$G$49, MATCH($D646,products!$A$1:$A$49,0),MATCH( 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 MATCH($D647,products!$A$1:$A$49,0),MATCH( orders!I$1,products!$A$1:$G$1,0))</f>
        <v>Ara</v>
      </c>
      <c r="J647" t="str">
        <f>INDEX(products!$A$1:$G$49, MATCH($D647,products!$A$1:$A$49,0),MATCH( orders!J$1,products!$A$1:$G$1,0))</f>
        <v>D</v>
      </c>
      <c r="K647" s="4">
        <f>INDEX(products!$A$1:$G$49, MATCH($D647,products!$A$1:$A$49,0),MATCH( orders!K$1,products!$A$1:$G$1,0))</f>
        <v>2.5</v>
      </c>
      <c r="L647" s="5">
        <f>INDEX(products!$A$1:$G$49, MATCH($D647,products!$A$1:$A$49,0),MATCH( 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 MATCH($D648,products!$A$1:$A$49,0),MATCH( orders!I$1,products!$A$1:$G$1,0))</f>
        <v>Ara</v>
      </c>
      <c r="J648" t="str">
        <f>INDEX(products!$A$1:$G$49, MATCH($D648,products!$A$1:$A$49,0),MATCH( orders!J$1,products!$A$1:$G$1,0))</f>
        <v>D</v>
      </c>
      <c r="K648" s="4">
        <f>INDEX(products!$A$1:$G$49, MATCH($D648,products!$A$1:$A$49,0),MATCH( orders!K$1,products!$A$1:$G$1,0))</f>
        <v>1</v>
      </c>
      <c r="L648" s="5">
        <f>INDEX(products!$A$1:$G$49, MATCH($D648,products!$A$1:$A$49,0),MATCH( 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 MATCH($D649,products!$A$1:$A$49,0),MATCH( orders!I$1,products!$A$1:$G$1,0))</f>
        <v>Lib</v>
      </c>
      <c r="J649" t="str">
        <f>INDEX(products!$A$1:$G$49, MATCH($D649,products!$A$1:$A$49,0),MATCH( orders!J$1,products!$A$1:$G$1,0))</f>
        <v>L</v>
      </c>
      <c r="K649" s="4">
        <f>INDEX(products!$A$1:$G$49, MATCH($D649,products!$A$1:$A$49,0),MATCH( orders!K$1,products!$A$1:$G$1,0))</f>
        <v>0.5</v>
      </c>
      <c r="L649" s="5">
        <f>INDEX(products!$A$1:$G$49, MATCH($D649,products!$A$1:$A$49,0),MATCH( 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 MATCH($D650,products!$A$1:$A$49,0),MATCH( orders!I$1,products!$A$1:$G$1,0))</f>
        <v>Rob</v>
      </c>
      <c r="J650" t="str">
        <f>INDEX(products!$A$1:$G$49, MATCH($D650,products!$A$1:$A$49,0),MATCH( orders!J$1,products!$A$1:$G$1,0))</f>
        <v>D</v>
      </c>
      <c r="K650" s="4">
        <f>INDEX(products!$A$1:$G$49, MATCH($D650,products!$A$1:$A$49,0),MATCH( orders!K$1,products!$A$1:$G$1,0))</f>
        <v>0.2</v>
      </c>
      <c r="L650" s="5">
        <f>INDEX(products!$A$1:$G$49, MATCH($D650,products!$A$1:$A$49,0),MATCH( 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 MATCH($D651,products!$A$1:$A$49,0),MATCH( orders!I$1,products!$A$1:$G$1,0))</f>
        <v>Lib</v>
      </c>
      <c r="J651" t="str">
        <f>INDEX(products!$A$1:$G$49, MATCH($D651,products!$A$1:$A$49,0),MATCH( orders!J$1,products!$A$1:$G$1,0))</f>
        <v>L</v>
      </c>
      <c r="K651" s="4">
        <f>INDEX(products!$A$1:$G$49, MATCH($D651,products!$A$1:$A$49,0),MATCH( orders!K$1,products!$A$1:$G$1,0))</f>
        <v>1</v>
      </c>
      <c r="L651" s="5">
        <f>INDEX(products!$A$1:$G$49, MATCH($D651,products!$A$1:$A$49,0),MATCH( 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 MATCH($D652,products!$A$1:$A$49,0),MATCH( orders!I$1,products!$A$1:$G$1,0))</f>
        <v>Rob</v>
      </c>
      <c r="J652" t="str">
        <f>INDEX(products!$A$1:$G$49, MATCH($D652,products!$A$1:$A$49,0),MATCH( orders!J$1,products!$A$1:$G$1,0))</f>
        <v>D</v>
      </c>
      <c r="K652" s="4">
        <f>INDEX(products!$A$1:$G$49, MATCH($D652,products!$A$1:$A$49,0),MATCH( orders!K$1,products!$A$1:$G$1,0))</f>
        <v>0.5</v>
      </c>
      <c r="L652" s="5">
        <f>INDEX(products!$A$1:$G$49, MATCH($D652,products!$A$1:$A$49,0),MATCH( 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 MATCH($D653,products!$A$1:$A$49,0),MATCH( orders!I$1,products!$A$1:$G$1,0))</f>
        <v>Rob</v>
      </c>
      <c r="J653" t="str">
        <f>INDEX(products!$A$1:$G$49, MATCH($D653,products!$A$1:$A$49,0),MATCH( orders!J$1,products!$A$1:$G$1,0))</f>
        <v>L</v>
      </c>
      <c r="K653" s="4">
        <f>INDEX(products!$A$1:$G$49, MATCH($D653,products!$A$1:$A$49,0),MATCH( orders!K$1,products!$A$1:$G$1,0))</f>
        <v>1</v>
      </c>
      <c r="L653" s="5">
        <f>INDEX(products!$A$1:$G$49, MATCH($D653,products!$A$1:$A$49,0),MATCH( 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 MATCH($D654,products!$A$1:$A$49,0),MATCH( orders!I$1,products!$A$1:$G$1,0))</f>
        <v>Lib</v>
      </c>
      <c r="J654" t="str">
        <f>INDEX(products!$A$1:$G$49, MATCH($D654,products!$A$1:$A$49,0),MATCH( orders!J$1,products!$A$1:$G$1,0))</f>
        <v>L</v>
      </c>
      <c r="K654" s="4">
        <f>INDEX(products!$A$1:$G$49, MATCH($D654,products!$A$1:$A$49,0),MATCH( orders!K$1,products!$A$1:$G$1,0))</f>
        <v>1</v>
      </c>
      <c r="L654" s="5">
        <f>INDEX(products!$A$1:$G$49, MATCH($D654,products!$A$1:$A$49,0),MATCH( 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 MATCH($D655,products!$A$1:$A$49,0),MATCH( orders!I$1,products!$A$1:$G$1,0))</f>
        <v>Ara</v>
      </c>
      <c r="J655" t="str">
        <f>INDEX(products!$A$1:$G$49, MATCH($D655,products!$A$1:$A$49,0),MATCH( orders!J$1,products!$A$1:$G$1,0))</f>
        <v>M</v>
      </c>
      <c r="K655" s="4">
        <f>INDEX(products!$A$1:$G$49, MATCH($D655,products!$A$1:$A$49,0),MATCH( orders!K$1,products!$A$1:$G$1,0))</f>
        <v>2.5</v>
      </c>
      <c r="L655" s="5">
        <f>INDEX(products!$A$1:$G$49, MATCH($D655,products!$A$1:$A$49,0),MATCH( 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 MATCH($D656,products!$A$1:$A$49,0),MATCH( orders!I$1,products!$A$1:$G$1,0))</f>
        <v>Ara</v>
      </c>
      <c r="J656" t="str">
        <f>INDEX(products!$A$1:$G$49, MATCH($D656,products!$A$1:$A$49,0),MATCH( orders!J$1,products!$A$1:$G$1,0))</f>
        <v>D</v>
      </c>
      <c r="K656" s="4">
        <f>INDEX(products!$A$1:$G$49, MATCH($D656,products!$A$1:$A$49,0),MATCH( orders!K$1,products!$A$1:$G$1,0))</f>
        <v>2.5</v>
      </c>
      <c r="L656" s="5">
        <f>INDEX(products!$A$1:$G$49, MATCH($D656,products!$A$1:$A$49,0),MATCH( 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 MATCH($D657,products!$A$1:$A$49,0),MATCH( orders!I$1,products!$A$1:$G$1,0))</f>
        <v>Rob</v>
      </c>
      <c r="J657" t="str">
        <f>INDEX(products!$A$1:$G$49, MATCH($D657,products!$A$1:$A$49,0),MATCH( orders!J$1,products!$A$1:$G$1,0))</f>
        <v>M</v>
      </c>
      <c r="K657" s="4">
        <f>INDEX(products!$A$1:$G$49, MATCH($D657,products!$A$1:$A$49,0),MATCH( orders!K$1,products!$A$1:$G$1,0))</f>
        <v>2.5</v>
      </c>
      <c r="L657" s="5">
        <f>INDEX(products!$A$1:$G$49, MATCH($D657,products!$A$1:$A$49,0),MATCH( 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 MATCH($D658,products!$A$1:$A$49,0),MATCH( orders!I$1,products!$A$1:$G$1,0))</f>
        <v>Lib</v>
      </c>
      <c r="J658" t="str">
        <f>INDEX(products!$A$1:$G$49, MATCH($D658,products!$A$1:$A$49,0),MATCH( orders!J$1,products!$A$1:$G$1,0))</f>
        <v>D</v>
      </c>
      <c r="K658" s="4">
        <f>INDEX(products!$A$1:$G$49, MATCH($D658,products!$A$1:$A$49,0),MATCH( orders!K$1,products!$A$1:$G$1,0))</f>
        <v>1</v>
      </c>
      <c r="L658" s="5">
        <f>INDEX(products!$A$1:$G$49, MATCH($D658,products!$A$1:$A$49,0),MATCH( 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 MATCH($D659,products!$A$1:$A$49,0),MATCH( orders!I$1,products!$A$1:$G$1,0))</f>
        <v>Ara</v>
      </c>
      <c r="J659" t="str">
        <f>INDEX(products!$A$1:$G$49, MATCH($D659,products!$A$1:$A$49,0),MATCH( orders!J$1,products!$A$1:$G$1,0))</f>
        <v>M</v>
      </c>
      <c r="K659" s="4">
        <f>INDEX(products!$A$1:$G$49, MATCH($D659,products!$A$1:$A$49,0),MATCH( orders!K$1,products!$A$1:$G$1,0))</f>
        <v>0.5</v>
      </c>
      <c r="L659" s="5">
        <f>INDEX(products!$A$1:$G$49, MATCH($D659,products!$A$1:$A$49,0),MATCH( 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 MATCH($D660,products!$A$1:$A$49,0),MATCH( orders!I$1,products!$A$1:$G$1,0))</f>
        <v>Exc</v>
      </c>
      <c r="J660" t="str">
        <f>INDEX(products!$A$1:$G$49, MATCH($D660,products!$A$1:$A$49,0),MATCH( orders!J$1,products!$A$1:$G$1,0))</f>
        <v>M</v>
      </c>
      <c r="K660" s="4">
        <f>INDEX(products!$A$1:$G$49, MATCH($D660,products!$A$1:$A$49,0),MATCH( orders!K$1,products!$A$1:$G$1,0))</f>
        <v>0.5</v>
      </c>
      <c r="L660" s="5">
        <f>INDEX(products!$A$1:$G$49, MATCH($D660,products!$A$1:$A$49,0),MATCH( 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 MATCH($D661,products!$A$1:$A$49,0),MATCH( orders!I$1,products!$A$1:$G$1,0))</f>
        <v>Ara</v>
      </c>
      <c r="J661" t="str">
        <f>INDEX(products!$A$1:$G$49, MATCH($D661,products!$A$1:$A$49,0),MATCH( orders!J$1,products!$A$1:$G$1,0))</f>
        <v>D</v>
      </c>
      <c r="K661" s="4">
        <f>INDEX(products!$A$1:$G$49, MATCH($D661,products!$A$1:$A$49,0),MATCH( orders!K$1,products!$A$1:$G$1,0))</f>
        <v>2.5</v>
      </c>
      <c r="L661" s="5">
        <f>INDEX(products!$A$1:$G$49, MATCH($D661,products!$A$1:$A$49,0),MATCH( 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 MATCH($D662,products!$A$1:$A$49,0),MATCH( orders!I$1,products!$A$1:$G$1,0))</f>
        <v>Exc</v>
      </c>
      <c r="J662" t="str">
        <f>INDEX(products!$A$1:$G$49, MATCH($D662,products!$A$1:$A$49,0),MATCH( orders!J$1,products!$A$1:$G$1,0))</f>
        <v>L</v>
      </c>
      <c r="K662" s="4">
        <f>INDEX(products!$A$1:$G$49, MATCH($D662,products!$A$1:$A$49,0),MATCH( orders!K$1,products!$A$1:$G$1,0))</f>
        <v>0.5</v>
      </c>
      <c r="L662" s="5">
        <f>INDEX(products!$A$1:$G$49, MATCH($D662,products!$A$1:$A$49,0),MATCH( 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 MATCH($D663,products!$A$1:$A$49,0),MATCH( orders!I$1,products!$A$1:$G$1,0))</f>
        <v>Ara</v>
      </c>
      <c r="J663" t="str">
        <f>INDEX(products!$A$1:$G$49, MATCH($D663,products!$A$1:$A$49,0),MATCH( orders!J$1,products!$A$1:$G$1,0))</f>
        <v>M</v>
      </c>
      <c r="K663" s="4">
        <f>INDEX(products!$A$1:$G$49, MATCH($D663,products!$A$1:$A$49,0),MATCH( orders!K$1,products!$A$1:$G$1,0))</f>
        <v>0.2</v>
      </c>
      <c r="L663" s="5">
        <f>INDEX(products!$A$1:$G$49, MATCH($D663,products!$A$1:$A$49,0),MATCH( 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 MATCH($D664,products!$A$1:$A$49,0),MATCH( orders!I$1,products!$A$1:$G$1,0))</f>
        <v>Lib</v>
      </c>
      <c r="J664" t="str">
        <f>INDEX(products!$A$1:$G$49, MATCH($D664,products!$A$1:$A$49,0),MATCH( orders!J$1,products!$A$1:$G$1,0))</f>
        <v>D</v>
      </c>
      <c r="K664" s="4">
        <f>INDEX(products!$A$1:$G$49, MATCH($D664,products!$A$1:$A$49,0),MATCH( orders!K$1,products!$A$1:$G$1,0))</f>
        <v>2.5</v>
      </c>
      <c r="L664" s="5">
        <f>INDEX(products!$A$1:$G$49, MATCH($D664,products!$A$1:$A$49,0),MATCH( 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 MATCH($D665,products!$A$1:$A$49,0),MATCH( orders!I$1,products!$A$1:$G$1,0))</f>
        <v>Ara</v>
      </c>
      <c r="J665" t="str">
        <f>INDEX(products!$A$1:$G$49, MATCH($D665,products!$A$1:$A$49,0),MATCH( orders!J$1,products!$A$1:$G$1,0))</f>
        <v>M</v>
      </c>
      <c r="K665" s="4">
        <f>INDEX(products!$A$1:$G$49, MATCH($D665,products!$A$1:$A$49,0),MATCH( orders!K$1,products!$A$1:$G$1,0))</f>
        <v>1</v>
      </c>
      <c r="L665" s="5">
        <f>INDEX(products!$A$1:$G$49, MATCH($D665,products!$A$1:$A$49,0),MATCH( 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 MATCH($D666,products!$A$1:$A$49,0),MATCH( orders!I$1,products!$A$1:$G$1,0))</f>
        <v>Exc</v>
      </c>
      <c r="J666" t="str">
        <f>INDEX(products!$A$1:$G$49, MATCH($D666,products!$A$1:$A$49,0),MATCH( orders!J$1,products!$A$1:$G$1,0))</f>
        <v>D</v>
      </c>
      <c r="K666" s="4">
        <f>INDEX(products!$A$1:$G$49, MATCH($D666,products!$A$1:$A$49,0),MATCH( orders!K$1,products!$A$1:$G$1,0))</f>
        <v>1</v>
      </c>
      <c r="L666" s="5">
        <f>INDEX(products!$A$1:$G$49, MATCH($D666,products!$A$1:$A$49,0),MATCH( 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 MATCH($D667,products!$A$1:$A$49,0),MATCH( orders!I$1,products!$A$1:$G$1,0))</f>
        <v>Lib</v>
      </c>
      <c r="J667" t="str">
        <f>INDEX(products!$A$1:$G$49, MATCH($D667,products!$A$1:$A$49,0),MATCH( orders!J$1,products!$A$1:$G$1,0))</f>
        <v>D</v>
      </c>
      <c r="K667" s="4">
        <f>INDEX(products!$A$1:$G$49, MATCH($D667,products!$A$1:$A$49,0),MATCH( orders!K$1,products!$A$1:$G$1,0))</f>
        <v>0.2</v>
      </c>
      <c r="L667" s="5">
        <f>INDEX(products!$A$1:$G$49, MATCH($D667,products!$A$1:$A$49,0),MATCH( 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 MATCH($D668,products!$A$1:$A$49,0),MATCH( orders!I$1,products!$A$1:$G$1,0))</f>
        <v>Ara</v>
      </c>
      <c r="J668" t="str">
        <f>INDEX(products!$A$1:$G$49, MATCH($D668,products!$A$1:$A$49,0),MATCH( orders!J$1,products!$A$1:$G$1,0))</f>
        <v>D</v>
      </c>
      <c r="K668" s="4">
        <f>INDEX(products!$A$1:$G$49, MATCH($D668,products!$A$1:$A$49,0),MATCH( orders!K$1,products!$A$1:$G$1,0))</f>
        <v>2.5</v>
      </c>
      <c r="L668" s="5">
        <f>INDEX(products!$A$1:$G$49, MATCH($D668,products!$A$1:$A$49,0),MATCH( 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 MATCH($D669,products!$A$1:$A$49,0),MATCH( orders!I$1,products!$A$1:$G$1,0))</f>
        <v>Ara</v>
      </c>
      <c r="J669" t="str">
        <f>INDEX(products!$A$1:$G$49, MATCH($D669,products!$A$1:$A$49,0),MATCH( orders!J$1,products!$A$1:$G$1,0))</f>
        <v>D</v>
      </c>
      <c r="K669" s="4">
        <f>INDEX(products!$A$1:$G$49, MATCH($D669,products!$A$1:$A$49,0),MATCH( orders!K$1,products!$A$1:$G$1,0))</f>
        <v>1</v>
      </c>
      <c r="L669" s="5">
        <f>INDEX(products!$A$1:$G$49, MATCH($D669,products!$A$1:$A$49,0),MATCH( 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 MATCH($D670,products!$A$1:$A$49,0),MATCH( orders!I$1,products!$A$1:$G$1,0))</f>
        <v>Rob</v>
      </c>
      <c r="J670" t="str">
        <f>INDEX(products!$A$1:$G$49, MATCH($D670,products!$A$1:$A$49,0),MATCH( orders!J$1,products!$A$1:$G$1,0))</f>
        <v>L</v>
      </c>
      <c r="K670" s="4">
        <f>INDEX(products!$A$1:$G$49, MATCH($D670,products!$A$1:$A$49,0),MATCH( orders!K$1,products!$A$1:$G$1,0))</f>
        <v>2.5</v>
      </c>
      <c r="L670" s="5">
        <f>INDEX(products!$A$1:$G$49, MATCH($D670,products!$A$1:$A$49,0),MATCH( 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 MATCH($D671,products!$A$1:$A$49,0),MATCH( orders!I$1,products!$A$1:$G$1,0))</f>
        <v>Lib</v>
      </c>
      <c r="J671" t="str">
        <f>INDEX(products!$A$1:$G$49, MATCH($D671,products!$A$1:$A$49,0),MATCH( orders!J$1,products!$A$1:$G$1,0))</f>
        <v>M</v>
      </c>
      <c r="K671" s="4">
        <f>INDEX(products!$A$1:$G$49, MATCH($D671,products!$A$1:$A$49,0),MATCH( orders!K$1,products!$A$1:$G$1,0))</f>
        <v>2.5</v>
      </c>
      <c r="L671" s="5">
        <f>INDEX(products!$A$1:$G$49, MATCH($D671,products!$A$1:$A$49,0),MATCH( 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 MATCH($D672,products!$A$1:$A$49,0),MATCH( orders!I$1,products!$A$1:$G$1,0))</f>
        <v>Lib</v>
      </c>
      <c r="J672" t="str">
        <f>INDEX(products!$A$1:$G$49, MATCH($D672,products!$A$1:$A$49,0),MATCH( orders!J$1,products!$A$1:$G$1,0))</f>
        <v>M</v>
      </c>
      <c r="K672" s="4">
        <f>INDEX(products!$A$1:$G$49, MATCH($D672,products!$A$1:$A$49,0),MATCH( orders!K$1,products!$A$1:$G$1,0))</f>
        <v>0.2</v>
      </c>
      <c r="L672" s="5">
        <f>INDEX(products!$A$1:$G$49, MATCH($D672,products!$A$1:$A$49,0),MATCH( 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 MATCH($D673,products!$A$1:$A$49,0),MATCH( orders!I$1,products!$A$1:$G$1,0))</f>
        <v>Rob</v>
      </c>
      <c r="J673" t="str">
        <f>INDEX(products!$A$1:$G$49, MATCH($D673,products!$A$1:$A$49,0),MATCH( orders!J$1,products!$A$1:$G$1,0))</f>
        <v>L</v>
      </c>
      <c r="K673" s="4">
        <f>INDEX(products!$A$1:$G$49, MATCH($D673,products!$A$1:$A$49,0),MATCH( orders!K$1,products!$A$1:$G$1,0))</f>
        <v>1</v>
      </c>
      <c r="L673" s="5">
        <f>INDEX(products!$A$1:$G$49, MATCH($D673,products!$A$1:$A$49,0),MATCH( 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 MATCH($D674,products!$A$1:$A$49,0),MATCH( orders!I$1,products!$A$1:$G$1,0))</f>
        <v>Lib</v>
      </c>
      <c r="J674" t="str">
        <f>INDEX(products!$A$1:$G$49, MATCH($D674,products!$A$1:$A$49,0),MATCH( orders!J$1,products!$A$1:$G$1,0))</f>
        <v>M</v>
      </c>
      <c r="K674" s="4">
        <f>INDEX(products!$A$1:$G$49, MATCH($D674,products!$A$1:$A$49,0),MATCH( orders!K$1,products!$A$1:$G$1,0))</f>
        <v>0.5</v>
      </c>
      <c r="L674" s="5">
        <f>INDEX(products!$A$1:$G$49, MATCH($D674,products!$A$1:$A$49,0),MATCH( 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 MATCH($D675,products!$A$1:$A$49,0),MATCH( orders!I$1,products!$A$1:$G$1,0))</f>
        <v>Exc</v>
      </c>
      <c r="J675" t="str">
        <f>INDEX(products!$A$1:$G$49, MATCH($D675,products!$A$1:$A$49,0),MATCH( orders!J$1,products!$A$1:$G$1,0))</f>
        <v>M</v>
      </c>
      <c r="K675" s="4">
        <f>INDEX(products!$A$1:$G$49, MATCH($D675,products!$A$1:$A$49,0),MATCH( orders!K$1,products!$A$1:$G$1,0))</f>
        <v>1</v>
      </c>
      <c r="L675" s="5">
        <f>INDEX(products!$A$1:$G$49, MATCH($D675,products!$A$1:$A$49,0),MATCH( 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 MATCH($D676,products!$A$1:$A$49,0),MATCH( orders!I$1,products!$A$1:$G$1,0))</f>
        <v>Ara</v>
      </c>
      <c r="J676" t="str">
        <f>INDEX(products!$A$1:$G$49, MATCH($D676,products!$A$1:$A$49,0),MATCH( orders!J$1,products!$A$1:$G$1,0))</f>
        <v>L</v>
      </c>
      <c r="K676" s="4">
        <f>INDEX(products!$A$1:$G$49, MATCH($D676,products!$A$1:$A$49,0),MATCH( orders!K$1,products!$A$1:$G$1,0))</f>
        <v>2.5</v>
      </c>
      <c r="L676" s="5">
        <f>INDEX(products!$A$1:$G$49, MATCH($D676,products!$A$1:$A$49,0),MATCH( 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 MATCH($D677,products!$A$1:$A$49,0),MATCH( orders!I$1,products!$A$1:$G$1,0))</f>
        <v>Lib</v>
      </c>
      <c r="J677" t="str">
        <f>INDEX(products!$A$1:$G$49, MATCH($D677,products!$A$1:$A$49,0),MATCH( orders!J$1,products!$A$1:$G$1,0))</f>
        <v>D</v>
      </c>
      <c r="K677" s="4">
        <f>INDEX(products!$A$1:$G$49, MATCH($D677,products!$A$1:$A$49,0),MATCH( orders!K$1,products!$A$1:$G$1,0))</f>
        <v>2.5</v>
      </c>
      <c r="L677" s="5">
        <f>INDEX(products!$A$1:$G$49, MATCH($D677,products!$A$1:$A$49,0),MATCH( 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 MATCH($D678,products!$A$1:$A$49,0),MATCH( orders!I$1,products!$A$1:$G$1,0))</f>
        <v>Lib</v>
      </c>
      <c r="J678" t="str">
        <f>INDEX(products!$A$1:$G$49, MATCH($D678,products!$A$1:$A$49,0),MATCH( orders!J$1,products!$A$1:$G$1,0))</f>
        <v>L</v>
      </c>
      <c r="K678" s="4">
        <f>INDEX(products!$A$1:$G$49, MATCH($D678,products!$A$1:$A$49,0),MATCH( orders!K$1,products!$A$1:$G$1,0))</f>
        <v>0.5</v>
      </c>
      <c r="L678" s="5">
        <f>INDEX(products!$A$1:$G$49, MATCH($D678,products!$A$1:$A$49,0),MATCH( 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 MATCH($D679,products!$A$1:$A$49,0),MATCH( orders!I$1,products!$A$1:$G$1,0))</f>
        <v>Lib</v>
      </c>
      <c r="J679" t="str">
        <f>INDEX(products!$A$1:$G$49, MATCH($D679,products!$A$1:$A$49,0),MATCH( orders!J$1,products!$A$1:$G$1,0))</f>
        <v>M</v>
      </c>
      <c r="K679" s="4">
        <f>INDEX(products!$A$1:$G$49, MATCH($D679,products!$A$1:$A$49,0),MATCH( orders!K$1,products!$A$1:$G$1,0))</f>
        <v>0.5</v>
      </c>
      <c r="L679" s="5">
        <f>INDEX(products!$A$1:$G$49, MATCH($D679,products!$A$1:$A$49,0),MATCH( 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 MATCH($D680,products!$A$1:$A$49,0),MATCH( orders!I$1,products!$A$1:$G$1,0))</f>
        <v>Ara</v>
      </c>
      <c r="J680" t="str">
        <f>INDEX(products!$A$1:$G$49, MATCH($D680,products!$A$1:$A$49,0),MATCH( orders!J$1,products!$A$1:$G$1,0))</f>
        <v>L</v>
      </c>
      <c r="K680" s="4">
        <f>INDEX(products!$A$1:$G$49, MATCH($D680,products!$A$1:$A$49,0),MATCH( orders!K$1,products!$A$1:$G$1,0))</f>
        <v>2.5</v>
      </c>
      <c r="L680" s="5">
        <f>INDEX(products!$A$1:$G$49, MATCH($D680,products!$A$1:$A$49,0),MATCH( 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 MATCH($D681,products!$A$1:$A$49,0),MATCH( orders!I$1,products!$A$1:$G$1,0))</f>
        <v>Rob</v>
      </c>
      <c r="J681" t="str">
        <f>INDEX(products!$A$1:$G$49, MATCH($D681,products!$A$1:$A$49,0),MATCH( orders!J$1,products!$A$1:$G$1,0))</f>
        <v>L</v>
      </c>
      <c r="K681" s="4">
        <f>INDEX(products!$A$1:$G$49, MATCH($D681,products!$A$1:$A$49,0),MATCH( orders!K$1,products!$A$1:$G$1,0))</f>
        <v>2.5</v>
      </c>
      <c r="L681" s="5">
        <f>INDEX(products!$A$1:$G$49, MATCH($D681,products!$A$1:$A$49,0),MATCH( 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 MATCH($D682,products!$A$1:$A$49,0),MATCH( orders!I$1,products!$A$1:$G$1,0))</f>
        <v>Ara</v>
      </c>
      <c r="J682" t="str">
        <f>INDEX(products!$A$1:$G$49, MATCH($D682,products!$A$1:$A$49,0),MATCH( orders!J$1,products!$A$1:$G$1,0))</f>
        <v>M</v>
      </c>
      <c r="K682" s="4">
        <f>INDEX(products!$A$1:$G$49, MATCH($D682,products!$A$1:$A$49,0),MATCH( orders!K$1,products!$A$1:$G$1,0))</f>
        <v>1</v>
      </c>
      <c r="L682" s="5">
        <f>INDEX(products!$A$1:$G$49, MATCH($D682,products!$A$1:$A$49,0),MATCH( 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 MATCH($D683,products!$A$1:$A$49,0),MATCH( orders!I$1,products!$A$1:$G$1,0))</f>
        <v>Lib</v>
      </c>
      <c r="J683" t="str">
        <f>INDEX(products!$A$1:$G$49, MATCH($D683,products!$A$1:$A$49,0),MATCH( orders!J$1,products!$A$1:$G$1,0))</f>
        <v>L</v>
      </c>
      <c r="K683" s="4">
        <f>INDEX(products!$A$1:$G$49, MATCH($D683,products!$A$1:$A$49,0),MATCH( orders!K$1,products!$A$1:$G$1,0))</f>
        <v>0.2</v>
      </c>
      <c r="L683" s="5">
        <f>INDEX(products!$A$1:$G$49, MATCH($D683,products!$A$1:$A$49,0),MATCH( 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 MATCH($D684,products!$A$1:$A$49,0),MATCH( orders!I$1,products!$A$1:$G$1,0))</f>
        <v>Exc</v>
      </c>
      <c r="J684" t="str">
        <f>INDEX(products!$A$1:$G$49, MATCH($D684,products!$A$1:$A$49,0),MATCH( orders!J$1,products!$A$1:$G$1,0))</f>
        <v>M</v>
      </c>
      <c r="K684" s="4">
        <f>INDEX(products!$A$1:$G$49, MATCH($D684,products!$A$1:$A$49,0),MATCH( orders!K$1,products!$A$1:$G$1,0))</f>
        <v>0.2</v>
      </c>
      <c r="L684" s="5">
        <f>INDEX(products!$A$1:$G$49, MATCH($D684,products!$A$1:$A$49,0),MATCH( 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 MATCH($D685,products!$A$1:$A$49,0),MATCH( orders!I$1,products!$A$1:$G$1,0))</f>
        <v>Lib</v>
      </c>
      <c r="J685" t="str">
        <f>INDEX(products!$A$1:$G$49, MATCH($D685,products!$A$1:$A$49,0),MATCH( orders!J$1,products!$A$1:$G$1,0))</f>
        <v>D</v>
      </c>
      <c r="K685" s="4">
        <f>INDEX(products!$A$1:$G$49, MATCH($D685,products!$A$1:$A$49,0),MATCH( orders!K$1,products!$A$1:$G$1,0))</f>
        <v>0.5</v>
      </c>
      <c r="L685" s="5">
        <f>INDEX(products!$A$1:$G$49, MATCH($D685,products!$A$1:$A$49,0),MATCH( 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 MATCH($D686,products!$A$1:$A$49,0),MATCH( orders!I$1,products!$A$1:$G$1,0))</f>
        <v>Rob</v>
      </c>
      <c r="J686" t="str">
        <f>INDEX(products!$A$1:$G$49, MATCH($D686,products!$A$1:$A$49,0),MATCH( orders!J$1,products!$A$1:$G$1,0))</f>
        <v>L</v>
      </c>
      <c r="K686" s="4">
        <f>INDEX(products!$A$1:$G$49, MATCH($D686,products!$A$1:$A$49,0),MATCH( orders!K$1,products!$A$1:$G$1,0))</f>
        <v>1</v>
      </c>
      <c r="L686" s="5">
        <f>INDEX(products!$A$1:$G$49, MATCH($D686,products!$A$1:$A$49,0),MATCH( 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 MATCH($D687,products!$A$1:$A$49,0),MATCH( orders!I$1,products!$A$1:$G$1,0))</f>
        <v>Lib</v>
      </c>
      <c r="J687" t="str">
        <f>INDEX(products!$A$1:$G$49, MATCH($D687,products!$A$1:$A$49,0),MATCH( orders!J$1,products!$A$1:$G$1,0))</f>
        <v>L</v>
      </c>
      <c r="K687" s="4">
        <f>INDEX(products!$A$1:$G$49, MATCH($D687,products!$A$1:$A$49,0),MATCH( orders!K$1,products!$A$1:$G$1,0))</f>
        <v>2.5</v>
      </c>
      <c r="L687" s="5">
        <f>INDEX(products!$A$1:$G$49, MATCH($D687,products!$A$1:$A$49,0),MATCH( 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 MATCH($D688,products!$A$1:$A$49,0),MATCH( orders!I$1,products!$A$1:$G$1,0))</f>
        <v>Rob</v>
      </c>
      <c r="J688" t="str">
        <f>INDEX(products!$A$1:$G$49, MATCH($D688,products!$A$1:$A$49,0),MATCH( orders!J$1,products!$A$1:$G$1,0))</f>
        <v>D</v>
      </c>
      <c r="K688" s="4">
        <f>INDEX(products!$A$1:$G$49, MATCH($D688,products!$A$1:$A$49,0),MATCH( orders!K$1,products!$A$1:$G$1,0))</f>
        <v>0.2</v>
      </c>
      <c r="L688" s="5">
        <f>INDEX(products!$A$1:$G$49, MATCH($D688,products!$A$1:$A$49,0),MATCH( 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 MATCH($D689,products!$A$1:$A$49,0),MATCH( orders!I$1,products!$A$1:$G$1,0))</f>
        <v>Exc</v>
      </c>
      <c r="J689" t="str">
        <f>INDEX(products!$A$1:$G$49, MATCH($D689,products!$A$1:$A$49,0),MATCH( orders!J$1,products!$A$1:$G$1,0))</f>
        <v>M</v>
      </c>
      <c r="K689" s="4">
        <f>INDEX(products!$A$1:$G$49, MATCH($D689,products!$A$1:$A$49,0),MATCH( orders!K$1,products!$A$1:$G$1,0))</f>
        <v>0.5</v>
      </c>
      <c r="L689" s="5">
        <f>INDEX(products!$A$1:$G$49, MATCH($D689,products!$A$1:$A$49,0),MATCH( 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 MATCH($D690,products!$A$1:$A$49,0),MATCH( orders!I$1,products!$A$1:$G$1,0))</f>
        <v>Ara</v>
      </c>
      <c r="J690" t="str">
        <f>INDEX(products!$A$1:$G$49, MATCH($D690,products!$A$1:$A$49,0),MATCH( orders!J$1,products!$A$1:$G$1,0))</f>
        <v>L</v>
      </c>
      <c r="K690" s="4">
        <f>INDEX(products!$A$1:$G$49, MATCH($D690,products!$A$1:$A$49,0),MATCH( orders!K$1,products!$A$1:$G$1,0))</f>
        <v>1</v>
      </c>
      <c r="L690" s="5">
        <f>INDEX(products!$A$1:$G$49, MATCH($D690,products!$A$1:$A$49,0),MATCH( 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 MATCH($D691,products!$A$1:$A$49,0),MATCH( orders!I$1,products!$A$1:$G$1,0))</f>
        <v>Ara</v>
      </c>
      <c r="J691" t="str">
        <f>INDEX(products!$A$1:$G$49, MATCH($D691,products!$A$1:$A$49,0),MATCH( orders!J$1,products!$A$1:$G$1,0))</f>
        <v>M</v>
      </c>
      <c r="K691" s="4">
        <f>INDEX(products!$A$1:$G$49, MATCH($D691,products!$A$1:$A$49,0),MATCH( orders!K$1,products!$A$1:$G$1,0))</f>
        <v>0.5</v>
      </c>
      <c r="L691" s="5">
        <f>INDEX(products!$A$1:$G$49, MATCH($D691,products!$A$1:$A$49,0),MATCH( 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 MATCH($D692,products!$A$1:$A$49,0),MATCH( orders!I$1,products!$A$1:$G$1,0))</f>
        <v>Lib</v>
      </c>
      <c r="J692" t="str">
        <f>INDEX(products!$A$1:$G$49, MATCH($D692,products!$A$1:$A$49,0),MATCH( orders!J$1,products!$A$1:$G$1,0))</f>
        <v>D</v>
      </c>
      <c r="K692" s="4">
        <f>INDEX(products!$A$1:$G$49, MATCH($D692,products!$A$1:$A$49,0),MATCH( orders!K$1,products!$A$1:$G$1,0))</f>
        <v>2.5</v>
      </c>
      <c r="L692" s="5">
        <f>INDEX(products!$A$1:$G$49, MATCH($D692,products!$A$1:$A$49,0),MATCH( 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 MATCH($D693,products!$A$1:$A$49,0),MATCH( orders!I$1,products!$A$1:$G$1,0))</f>
        <v>Ara</v>
      </c>
      <c r="J693" t="str">
        <f>INDEX(products!$A$1:$G$49, MATCH($D693,products!$A$1:$A$49,0),MATCH( orders!J$1,products!$A$1:$G$1,0))</f>
        <v>M</v>
      </c>
      <c r="K693" s="4">
        <f>INDEX(products!$A$1:$G$49, MATCH($D693,products!$A$1:$A$49,0),MATCH( orders!K$1,products!$A$1:$G$1,0))</f>
        <v>1</v>
      </c>
      <c r="L693" s="5">
        <f>INDEX(products!$A$1:$G$49, MATCH($D693,products!$A$1:$A$49,0),MATCH( 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 MATCH($D694,products!$A$1:$A$49,0),MATCH( orders!I$1,products!$A$1:$G$1,0))</f>
        <v>Lib</v>
      </c>
      <c r="J694" t="str">
        <f>INDEX(products!$A$1:$G$49, MATCH($D694,products!$A$1:$A$49,0),MATCH( orders!J$1,products!$A$1:$G$1,0))</f>
        <v>D</v>
      </c>
      <c r="K694" s="4">
        <f>INDEX(products!$A$1:$G$49, MATCH($D694,products!$A$1:$A$49,0),MATCH( orders!K$1,products!$A$1:$G$1,0))</f>
        <v>1</v>
      </c>
      <c r="L694" s="5">
        <f>INDEX(products!$A$1:$G$49, MATCH($D694,products!$A$1:$A$49,0),MATCH( 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 MATCH($D695,products!$A$1:$A$49,0),MATCH( orders!I$1,products!$A$1:$G$1,0))</f>
        <v>Ara</v>
      </c>
      <c r="J695" t="str">
        <f>INDEX(products!$A$1:$G$49, MATCH($D695,products!$A$1:$A$49,0),MATCH( orders!J$1,products!$A$1:$G$1,0))</f>
        <v>M</v>
      </c>
      <c r="K695" s="4">
        <f>INDEX(products!$A$1:$G$49, MATCH($D695,products!$A$1:$A$49,0),MATCH( orders!K$1,products!$A$1:$G$1,0))</f>
        <v>2.5</v>
      </c>
      <c r="L695" s="5">
        <f>INDEX(products!$A$1:$G$49, MATCH($D695,products!$A$1:$A$49,0),MATCH( 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 MATCH($D696,products!$A$1:$A$49,0),MATCH( orders!I$1,products!$A$1:$G$1,0))</f>
        <v>Exc</v>
      </c>
      <c r="J696" t="str">
        <f>INDEX(products!$A$1:$G$49, MATCH($D696,products!$A$1:$A$49,0),MATCH( orders!J$1,products!$A$1:$G$1,0))</f>
        <v>D</v>
      </c>
      <c r="K696" s="4">
        <f>INDEX(products!$A$1:$G$49, MATCH($D696,products!$A$1:$A$49,0),MATCH( orders!K$1,products!$A$1:$G$1,0))</f>
        <v>0.5</v>
      </c>
      <c r="L696" s="5">
        <f>INDEX(products!$A$1:$G$49, MATCH($D696,products!$A$1:$A$49,0),MATCH( 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 MATCH($D697,products!$A$1:$A$49,0),MATCH( orders!I$1,products!$A$1:$G$1,0))</f>
        <v>Lib</v>
      </c>
      <c r="J697" t="str">
        <f>INDEX(products!$A$1:$G$49, MATCH($D697,products!$A$1:$A$49,0),MATCH( orders!J$1,products!$A$1:$G$1,0))</f>
        <v>L</v>
      </c>
      <c r="K697" s="4">
        <f>INDEX(products!$A$1:$G$49, MATCH($D697,products!$A$1:$A$49,0),MATCH( orders!K$1,products!$A$1:$G$1,0))</f>
        <v>2.5</v>
      </c>
      <c r="L697" s="5">
        <f>INDEX(products!$A$1:$G$49, MATCH($D697,products!$A$1:$A$49,0),MATCH( 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 MATCH($D698,products!$A$1:$A$49,0),MATCH( orders!I$1,products!$A$1:$G$1,0))</f>
        <v>Lib</v>
      </c>
      <c r="J698" t="str">
        <f>INDEX(products!$A$1:$G$49, MATCH($D698,products!$A$1:$A$49,0),MATCH( orders!J$1,products!$A$1:$G$1,0))</f>
        <v>D</v>
      </c>
      <c r="K698" s="4">
        <f>INDEX(products!$A$1:$G$49, MATCH($D698,products!$A$1:$A$49,0),MATCH( orders!K$1,products!$A$1:$G$1,0))</f>
        <v>0.5</v>
      </c>
      <c r="L698" s="5">
        <f>INDEX(products!$A$1:$G$49, MATCH($D698,products!$A$1:$A$49,0),MATCH( 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 MATCH($D699,products!$A$1:$A$49,0),MATCH( orders!I$1,products!$A$1:$G$1,0))</f>
        <v>Ara</v>
      </c>
      <c r="J699" t="str">
        <f>INDEX(products!$A$1:$G$49, MATCH($D699,products!$A$1:$A$49,0),MATCH( orders!J$1,products!$A$1:$G$1,0))</f>
        <v>M</v>
      </c>
      <c r="K699" s="4">
        <f>INDEX(products!$A$1:$G$49, MATCH($D699,products!$A$1:$A$49,0),MATCH( orders!K$1,products!$A$1:$G$1,0))</f>
        <v>0.5</v>
      </c>
      <c r="L699" s="5">
        <f>INDEX(products!$A$1:$G$49, MATCH($D699,products!$A$1:$A$49,0),MATCH( 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 MATCH($D700,products!$A$1:$A$49,0),MATCH( orders!I$1,products!$A$1:$G$1,0))</f>
        <v>Lib</v>
      </c>
      <c r="J700" t="str">
        <f>INDEX(products!$A$1:$G$49, MATCH($D700,products!$A$1:$A$49,0),MATCH( orders!J$1,products!$A$1:$G$1,0))</f>
        <v>D</v>
      </c>
      <c r="K700" s="4">
        <f>INDEX(products!$A$1:$G$49, MATCH($D700,products!$A$1:$A$49,0),MATCH( orders!K$1,products!$A$1:$G$1,0))</f>
        <v>1</v>
      </c>
      <c r="L700" s="5">
        <f>INDEX(products!$A$1:$G$49, MATCH($D700,products!$A$1:$A$49,0),MATCH( 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 MATCH($D701,products!$A$1:$A$49,0),MATCH( orders!I$1,products!$A$1:$G$1,0))</f>
        <v>Ara</v>
      </c>
      <c r="J701" t="str">
        <f>INDEX(products!$A$1:$G$49, MATCH($D701,products!$A$1:$A$49,0),MATCH( orders!J$1,products!$A$1:$G$1,0))</f>
        <v>D</v>
      </c>
      <c r="K701" s="4">
        <f>INDEX(products!$A$1:$G$49, MATCH($D701,products!$A$1:$A$49,0),MATCH( orders!K$1,products!$A$1:$G$1,0))</f>
        <v>0.5</v>
      </c>
      <c r="L701" s="5">
        <f>INDEX(products!$A$1:$G$49, MATCH($D701,products!$A$1:$A$49,0),MATCH( 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 MATCH($D702,products!$A$1:$A$49,0),MATCH( orders!I$1,products!$A$1:$G$1,0))</f>
        <v>Lib</v>
      </c>
      <c r="J702" t="str">
        <f>INDEX(products!$A$1:$G$49, MATCH($D702,products!$A$1:$A$49,0),MATCH( orders!J$1,products!$A$1:$G$1,0))</f>
        <v>L</v>
      </c>
      <c r="K702" s="4">
        <f>INDEX(products!$A$1:$G$49, MATCH($D702,products!$A$1:$A$49,0),MATCH( orders!K$1,products!$A$1:$G$1,0))</f>
        <v>0.5</v>
      </c>
      <c r="L702" s="5">
        <f>INDEX(products!$A$1:$G$49, MATCH($D702,products!$A$1:$A$49,0),MATCH( 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 MATCH($D703,products!$A$1:$A$49,0),MATCH( orders!I$1,products!$A$1:$G$1,0))</f>
        <v>Ara</v>
      </c>
      <c r="J703" t="str">
        <f>INDEX(products!$A$1:$G$49, MATCH($D703,products!$A$1:$A$49,0),MATCH( orders!J$1,products!$A$1:$G$1,0))</f>
        <v>D</v>
      </c>
      <c r="K703" s="4">
        <f>INDEX(products!$A$1:$G$49, MATCH($D703,products!$A$1:$A$49,0),MATCH( orders!K$1,products!$A$1:$G$1,0))</f>
        <v>0.5</v>
      </c>
      <c r="L703" s="5">
        <f>INDEX(products!$A$1:$G$49, MATCH($D703,products!$A$1:$A$49,0),MATCH( 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 MATCH($D704,products!$A$1:$A$49,0),MATCH( orders!I$1,products!$A$1:$G$1,0))</f>
        <v>Ara</v>
      </c>
      <c r="J704" t="str">
        <f>INDEX(products!$A$1:$G$49, MATCH($D704,products!$A$1:$A$49,0),MATCH( orders!J$1,products!$A$1:$G$1,0))</f>
        <v>L</v>
      </c>
      <c r="K704" s="4">
        <f>INDEX(products!$A$1:$G$49, MATCH($D704,products!$A$1:$A$49,0),MATCH( orders!K$1,products!$A$1:$G$1,0))</f>
        <v>0.5</v>
      </c>
      <c r="L704" s="5">
        <f>INDEX(products!$A$1:$G$49, MATCH($D704,products!$A$1:$A$49,0),MATCH( 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 MATCH($D705,products!$A$1:$A$49,0),MATCH( orders!I$1,products!$A$1:$G$1,0))</f>
        <v>Lib</v>
      </c>
      <c r="J705" t="str">
        <f>INDEX(products!$A$1:$G$49, MATCH($D705,products!$A$1:$A$49,0),MATCH( orders!J$1,products!$A$1:$G$1,0))</f>
        <v>D</v>
      </c>
      <c r="K705" s="4">
        <f>INDEX(products!$A$1:$G$49, MATCH($D705,products!$A$1:$A$49,0),MATCH( orders!K$1,products!$A$1:$G$1,0))</f>
        <v>2.5</v>
      </c>
      <c r="L705" s="5">
        <f>INDEX(products!$A$1:$G$49, MATCH($D705,products!$A$1:$A$49,0),MATCH( 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 MATCH($D706,products!$A$1:$A$49,0),MATCH( orders!I$1,products!$A$1:$G$1,0))</f>
        <v>Exc</v>
      </c>
      <c r="J706" t="str">
        <f>INDEX(products!$A$1:$G$49, MATCH($D706,products!$A$1:$A$49,0),MATCH( orders!J$1,products!$A$1:$G$1,0))</f>
        <v>D</v>
      </c>
      <c r="K706" s="4">
        <f>INDEX(products!$A$1:$G$49, MATCH($D706,products!$A$1:$A$49,0),MATCH( orders!K$1,products!$A$1:$G$1,0))</f>
        <v>0.2</v>
      </c>
      <c r="L706" s="5">
        <f>INDEX(products!$A$1:$G$49, MATCH($D706,products!$A$1:$A$49,0),MATCH( 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 MATCH($D707,products!$A$1:$A$49,0),MATCH( orders!I$1,products!$A$1:$G$1,0))</f>
        <v>Exc</v>
      </c>
      <c r="J707" t="str">
        <f>INDEX(products!$A$1:$G$49, MATCH($D707,products!$A$1:$A$49,0),MATCH( orders!J$1,products!$A$1:$G$1,0))</f>
        <v>L</v>
      </c>
      <c r="K707" s="4">
        <f>INDEX(products!$A$1:$G$49, MATCH($D707,products!$A$1:$A$49,0),MATCH( orders!K$1,products!$A$1:$G$1,0))</f>
        <v>0.5</v>
      </c>
      <c r="L707" s="5">
        <f>INDEX(products!$A$1:$G$49, MATCH($D707,products!$A$1:$A$49,0),MATCH( orders!L$1,products!$A$1:$G$1,0))</f>
        <v>8.91</v>
      </c>
      <c r="M707" s="5">
        <f t="shared" ref="M707:M770" si="33">L707*E707</f>
        <v>17.82</v>
      </c>
      <c r="N707" t="str">
        <f t="shared" ref="N707:N770" si="34">IF(I707="Rob","Robusta",IF(I707="Exc","Excelsa",IF(I707="Ara","Arabica",IF(I707="Lib","Liberica",""))))</f>
        <v>Excelsa</v>
      </c>
      <c r="O707" t="str">
        <f t="shared" si="32"/>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 MATCH($D708,products!$A$1:$A$49,0),MATCH( orders!I$1,products!$A$1:$G$1,0))</f>
        <v>Exc</v>
      </c>
      <c r="J708" t="str">
        <f>INDEX(products!$A$1:$G$49, MATCH($D708,products!$A$1:$A$49,0),MATCH( orders!J$1,products!$A$1:$G$1,0))</f>
        <v>M</v>
      </c>
      <c r="K708" s="4">
        <f>INDEX(products!$A$1:$G$49, MATCH($D708,products!$A$1:$A$49,0),MATCH( orders!K$1,products!$A$1:$G$1,0))</f>
        <v>0.2</v>
      </c>
      <c r="L708" s="5">
        <f>INDEX(products!$A$1:$G$49, MATCH($D708,products!$A$1:$A$49,0),MATCH( orders!L$1,products!$A$1:$G$1,0))</f>
        <v>4.125</v>
      </c>
      <c r="M708" s="5">
        <f t="shared" si="33"/>
        <v>12.375</v>
      </c>
      <c r="N708" t="str">
        <f t="shared" si="34"/>
        <v>Excelsa</v>
      </c>
      <c r="O708" t="str">
        <f t="shared" ref="O708:O771" si="35">IF(J708="M","Medium",IF(J708="L","Light",IF(J708="D","Dark","")))</f>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 MATCH($D709,products!$A$1:$A$49,0),MATCH( orders!I$1,products!$A$1:$G$1,0))</f>
        <v>Lib</v>
      </c>
      <c r="J709" t="str">
        <f>INDEX(products!$A$1:$G$49, MATCH($D709,products!$A$1:$A$49,0),MATCH( orders!J$1,products!$A$1:$G$1,0))</f>
        <v>D</v>
      </c>
      <c r="K709" s="4">
        <f>INDEX(products!$A$1:$G$49, MATCH($D709,products!$A$1:$A$49,0),MATCH( orders!K$1,products!$A$1:$G$1,0))</f>
        <v>1</v>
      </c>
      <c r="L709" s="5">
        <f>INDEX(products!$A$1:$G$49, MATCH($D709,products!$A$1:$A$49,0),MATCH( 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 MATCH($D710,products!$A$1:$A$49,0),MATCH( orders!I$1,products!$A$1:$G$1,0))</f>
        <v>Ara</v>
      </c>
      <c r="J710" t="str">
        <f>INDEX(products!$A$1:$G$49, MATCH($D710,products!$A$1:$A$49,0),MATCH( orders!J$1,products!$A$1:$G$1,0))</f>
        <v>M</v>
      </c>
      <c r="K710" s="4">
        <f>INDEX(products!$A$1:$G$49, MATCH($D710,products!$A$1:$A$49,0),MATCH( orders!K$1,products!$A$1:$G$1,0))</f>
        <v>0.5</v>
      </c>
      <c r="L710" s="5">
        <f>INDEX(products!$A$1:$G$49, MATCH($D710,products!$A$1:$A$49,0),MATCH( 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 MATCH($D711,products!$A$1:$A$49,0),MATCH( orders!I$1,products!$A$1:$G$1,0))</f>
        <v>Exc</v>
      </c>
      <c r="J711" t="str">
        <f>INDEX(products!$A$1:$G$49, MATCH($D711,products!$A$1:$A$49,0),MATCH( orders!J$1,products!$A$1:$G$1,0))</f>
        <v>L</v>
      </c>
      <c r="K711" s="4">
        <f>INDEX(products!$A$1:$G$49, MATCH($D711,products!$A$1:$A$49,0),MATCH( orders!K$1,products!$A$1:$G$1,0))</f>
        <v>0.5</v>
      </c>
      <c r="L711" s="5">
        <f>INDEX(products!$A$1:$G$49, MATCH($D711,products!$A$1:$A$49,0),MATCH( 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 MATCH($D712,products!$A$1:$A$49,0),MATCH( orders!I$1,products!$A$1:$G$1,0))</f>
        <v>Exc</v>
      </c>
      <c r="J712" t="str">
        <f>INDEX(products!$A$1:$G$49, MATCH($D712,products!$A$1:$A$49,0),MATCH( orders!J$1,products!$A$1:$G$1,0))</f>
        <v>M</v>
      </c>
      <c r="K712" s="4">
        <f>INDEX(products!$A$1:$G$49, MATCH($D712,products!$A$1:$A$49,0),MATCH( orders!K$1,products!$A$1:$G$1,0))</f>
        <v>0.5</v>
      </c>
      <c r="L712" s="5">
        <f>INDEX(products!$A$1:$G$49, MATCH($D712,products!$A$1:$A$49,0),MATCH( 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 MATCH($D713,products!$A$1:$A$49,0),MATCH( orders!I$1,products!$A$1:$G$1,0))</f>
        <v>Rob</v>
      </c>
      <c r="J713" t="str">
        <f>INDEX(products!$A$1:$G$49, MATCH($D713,products!$A$1:$A$49,0),MATCH( orders!J$1,products!$A$1:$G$1,0))</f>
        <v>M</v>
      </c>
      <c r="K713" s="4">
        <f>INDEX(products!$A$1:$G$49, MATCH($D713,products!$A$1:$A$49,0),MATCH( orders!K$1,products!$A$1:$G$1,0))</f>
        <v>0.2</v>
      </c>
      <c r="L713" s="5">
        <f>INDEX(products!$A$1:$G$49, MATCH($D713,products!$A$1:$A$49,0),MATCH( 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 MATCH($D714,products!$A$1:$A$49,0),MATCH( orders!I$1,products!$A$1:$G$1,0))</f>
        <v>Exc</v>
      </c>
      <c r="J714" t="str">
        <f>INDEX(products!$A$1:$G$49, MATCH($D714,products!$A$1:$A$49,0),MATCH( orders!J$1,products!$A$1:$G$1,0))</f>
        <v>M</v>
      </c>
      <c r="K714" s="4">
        <f>INDEX(products!$A$1:$G$49, MATCH($D714,products!$A$1:$A$49,0),MATCH( orders!K$1,products!$A$1:$G$1,0))</f>
        <v>0.5</v>
      </c>
      <c r="L714" s="5">
        <f>INDEX(products!$A$1:$G$49, MATCH($D714,products!$A$1:$A$49,0),MATCH( 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 MATCH($D715,products!$A$1:$A$49,0),MATCH( orders!I$1,products!$A$1:$G$1,0))</f>
        <v>Rob</v>
      </c>
      <c r="J715" t="str">
        <f>INDEX(products!$A$1:$G$49, MATCH($D715,products!$A$1:$A$49,0),MATCH( orders!J$1,products!$A$1:$G$1,0))</f>
        <v>M</v>
      </c>
      <c r="K715" s="4">
        <f>INDEX(products!$A$1:$G$49, MATCH($D715,products!$A$1:$A$49,0),MATCH( orders!K$1,products!$A$1:$G$1,0))</f>
        <v>0.2</v>
      </c>
      <c r="L715" s="5">
        <f>INDEX(products!$A$1:$G$49, MATCH($D715,products!$A$1:$A$49,0),MATCH( 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 MATCH($D716,products!$A$1:$A$49,0),MATCH( orders!I$1,products!$A$1:$G$1,0))</f>
        <v>Exc</v>
      </c>
      <c r="J716" t="str">
        <f>INDEX(products!$A$1:$G$49, MATCH($D716,products!$A$1:$A$49,0),MATCH( orders!J$1,products!$A$1:$G$1,0))</f>
        <v>D</v>
      </c>
      <c r="K716" s="4">
        <f>INDEX(products!$A$1:$G$49, MATCH($D716,products!$A$1:$A$49,0),MATCH( orders!K$1,products!$A$1:$G$1,0))</f>
        <v>0.2</v>
      </c>
      <c r="L716" s="5">
        <f>INDEX(products!$A$1:$G$49, MATCH($D716,products!$A$1:$A$49,0),MATCH( 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 MATCH($D717,products!$A$1:$A$49,0),MATCH( orders!I$1,products!$A$1:$G$1,0))</f>
        <v>Exc</v>
      </c>
      <c r="J717" t="str">
        <f>INDEX(products!$A$1:$G$49, MATCH($D717,products!$A$1:$A$49,0),MATCH( orders!J$1,products!$A$1:$G$1,0))</f>
        <v>L</v>
      </c>
      <c r="K717" s="4">
        <f>INDEX(products!$A$1:$G$49, MATCH($D717,products!$A$1:$A$49,0),MATCH( orders!K$1,products!$A$1:$G$1,0))</f>
        <v>1</v>
      </c>
      <c r="L717" s="5">
        <f>INDEX(products!$A$1:$G$49, MATCH($D717,products!$A$1:$A$49,0),MATCH( 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 MATCH($D718,products!$A$1:$A$49,0),MATCH( orders!I$1,products!$A$1:$G$1,0))</f>
        <v>Rob</v>
      </c>
      <c r="J718" t="str">
        <f>INDEX(products!$A$1:$G$49, MATCH($D718,products!$A$1:$A$49,0),MATCH( orders!J$1,products!$A$1:$G$1,0))</f>
        <v>L</v>
      </c>
      <c r="K718" s="4">
        <f>INDEX(products!$A$1:$G$49, MATCH($D718,products!$A$1:$A$49,0),MATCH( orders!K$1,products!$A$1:$G$1,0))</f>
        <v>1</v>
      </c>
      <c r="L718" s="5">
        <f>INDEX(products!$A$1:$G$49, MATCH($D718,products!$A$1:$A$49,0),MATCH( 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 MATCH($D719,products!$A$1:$A$49,0),MATCH( orders!I$1,products!$A$1:$G$1,0))</f>
        <v>Ara</v>
      </c>
      <c r="J719" t="str">
        <f>INDEX(products!$A$1:$G$49, MATCH($D719,products!$A$1:$A$49,0),MATCH( orders!J$1,products!$A$1:$G$1,0))</f>
        <v>D</v>
      </c>
      <c r="K719" s="4">
        <f>INDEX(products!$A$1:$G$49, MATCH($D719,products!$A$1:$A$49,0),MATCH( orders!K$1,products!$A$1:$G$1,0))</f>
        <v>2.5</v>
      </c>
      <c r="L719" s="5">
        <f>INDEX(products!$A$1:$G$49, MATCH($D719,products!$A$1:$A$49,0),MATCH( 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 MATCH($D720,products!$A$1:$A$49,0),MATCH( orders!I$1,products!$A$1:$G$1,0))</f>
        <v>Lib</v>
      </c>
      <c r="J720" t="str">
        <f>INDEX(products!$A$1:$G$49, MATCH($D720,products!$A$1:$A$49,0),MATCH( orders!J$1,products!$A$1:$G$1,0))</f>
        <v>D</v>
      </c>
      <c r="K720" s="4">
        <f>INDEX(products!$A$1:$G$49, MATCH($D720,products!$A$1:$A$49,0),MATCH( orders!K$1,products!$A$1:$G$1,0))</f>
        <v>1</v>
      </c>
      <c r="L720" s="5">
        <f>INDEX(products!$A$1:$G$49, MATCH($D720,products!$A$1:$A$49,0),MATCH( 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 MATCH($D721,products!$A$1:$A$49,0),MATCH( orders!I$1,products!$A$1:$G$1,0))</f>
        <v>Lib</v>
      </c>
      <c r="J721" t="str">
        <f>INDEX(products!$A$1:$G$49, MATCH($D721,products!$A$1:$A$49,0),MATCH( orders!J$1,products!$A$1:$G$1,0))</f>
        <v>L</v>
      </c>
      <c r="K721" s="4">
        <f>INDEX(products!$A$1:$G$49, MATCH($D721,products!$A$1:$A$49,0),MATCH( orders!K$1,products!$A$1:$G$1,0))</f>
        <v>1</v>
      </c>
      <c r="L721" s="5">
        <f>INDEX(products!$A$1:$G$49, MATCH($D721,products!$A$1:$A$49,0),MATCH( 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 MATCH($D722,products!$A$1:$A$49,0),MATCH( orders!I$1,products!$A$1:$G$1,0))</f>
        <v>Exc</v>
      </c>
      <c r="J722" t="str">
        <f>INDEX(products!$A$1:$G$49, MATCH($D722,products!$A$1:$A$49,0),MATCH( orders!J$1,products!$A$1:$G$1,0))</f>
        <v>D</v>
      </c>
      <c r="K722" s="4">
        <f>INDEX(products!$A$1:$G$49, MATCH($D722,products!$A$1:$A$49,0),MATCH( orders!K$1,products!$A$1:$G$1,0))</f>
        <v>0.5</v>
      </c>
      <c r="L722" s="5">
        <f>INDEX(products!$A$1:$G$49, MATCH($D722,products!$A$1:$A$49,0),MATCH( 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 MATCH($D723,products!$A$1:$A$49,0),MATCH( orders!I$1,products!$A$1:$G$1,0))</f>
        <v>Rob</v>
      </c>
      <c r="J723" t="str">
        <f>INDEX(products!$A$1:$G$49, MATCH($D723,products!$A$1:$A$49,0),MATCH( orders!J$1,products!$A$1:$G$1,0))</f>
        <v>M</v>
      </c>
      <c r="K723" s="4">
        <f>INDEX(products!$A$1:$G$49, MATCH($D723,products!$A$1:$A$49,0),MATCH( orders!K$1,products!$A$1:$G$1,0))</f>
        <v>0.2</v>
      </c>
      <c r="L723" s="5">
        <f>INDEX(products!$A$1:$G$49, MATCH($D723,products!$A$1:$A$49,0),MATCH( 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 MATCH($D724,products!$A$1:$A$49,0),MATCH( orders!I$1,products!$A$1:$G$1,0))</f>
        <v>Exc</v>
      </c>
      <c r="J724" t="str">
        <f>INDEX(products!$A$1:$G$49, MATCH($D724,products!$A$1:$A$49,0),MATCH( orders!J$1,products!$A$1:$G$1,0))</f>
        <v>D</v>
      </c>
      <c r="K724" s="4">
        <f>INDEX(products!$A$1:$G$49, MATCH($D724,products!$A$1:$A$49,0),MATCH( orders!K$1,products!$A$1:$G$1,0))</f>
        <v>1</v>
      </c>
      <c r="L724" s="5">
        <f>INDEX(products!$A$1:$G$49, MATCH($D724,products!$A$1:$A$49,0),MATCH( 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 MATCH($D725,products!$A$1:$A$49,0),MATCH( orders!I$1,products!$A$1:$G$1,0))</f>
        <v>Exc</v>
      </c>
      <c r="J725" t="str">
        <f>INDEX(products!$A$1:$G$49, MATCH($D725,products!$A$1:$A$49,0),MATCH( orders!J$1,products!$A$1:$G$1,0))</f>
        <v>M</v>
      </c>
      <c r="K725" s="4">
        <f>INDEX(products!$A$1:$G$49, MATCH($D725,products!$A$1:$A$49,0),MATCH( orders!K$1,products!$A$1:$G$1,0))</f>
        <v>2.5</v>
      </c>
      <c r="L725" s="5">
        <f>INDEX(products!$A$1:$G$49, MATCH($D725,products!$A$1:$A$49,0),MATCH( 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 MATCH($D726,products!$A$1:$A$49,0),MATCH( orders!I$1,products!$A$1:$G$1,0))</f>
        <v>Ara</v>
      </c>
      <c r="J726" t="str">
        <f>INDEX(products!$A$1:$G$49, MATCH($D726,products!$A$1:$A$49,0),MATCH( orders!J$1,products!$A$1:$G$1,0))</f>
        <v>M</v>
      </c>
      <c r="K726" s="4">
        <f>INDEX(products!$A$1:$G$49, MATCH($D726,products!$A$1:$A$49,0),MATCH( orders!K$1,products!$A$1:$G$1,0))</f>
        <v>0.2</v>
      </c>
      <c r="L726" s="5">
        <f>INDEX(products!$A$1:$G$49, MATCH($D726,products!$A$1:$A$49,0),MATCH( 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 MATCH($D727,products!$A$1:$A$49,0),MATCH( orders!I$1,products!$A$1:$G$1,0))</f>
        <v>Ara</v>
      </c>
      <c r="J727" t="str">
        <f>INDEX(products!$A$1:$G$49, MATCH($D727,products!$A$1:$A$49,0),MATCH( orders!J$1,products!$A$1:$G$1,0))</f>
        <v>L</v>
      </c>
      <c r="K727" s="4">
        <f>INDEX(products!$A$1:$G$49, MATCH($D727,products!$A$1:$A$49,0),MATCH( orders!K$1,products!$A$1:$G$1,0))</f>
        <v>0.2</v>
      </c>
      <c r="L727" s="5">
        <f>INDEX(products!$A$1:$G$49, MATCH($D727,products!$A$1:$A$49,0),MATCH( 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 MATCH($D728,products!$A$1:$A$49,0),MATCH( orders!I$1,products!$A$1:$G$1,0))</f>
        <v>Lib</v>
      </c>
      <c r="J728" t="str">
        <f>INDEX(products!$A$1:$G$49, MATCH($D728,products!$A$1:$A$49,0),MATCH( orders!J$1,products!$A$1:$G$1,0))</f>
        <v>L</v>
      </c>
      <c r="K728" s="4">
        <f>INDEX(products!$A$1:$G$49, MATCH($D728,products!$A$1:$A$49,0),MATCH( orders!K$1,products!$A$1:$G$1,0))</f>
        <v>2.5</v>
      </c>
      <c r="L728" s="5">
        <f>INDEX(products!$A$1:$G$49, MATCH($D728,products!$A$1:$A$49,0),MATCH( 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 MATCH($D729,products!$A$1:$A$49,0),MATCH( orders!I$1,products!$A$1:$G$1,0))</f>
        <v>Rob</v>
      </c>
      <c r="J729" t="str">
        <f>INDEX(products!$A$1:$G$49, MATCH($D729,products!$A$1:$A$49,0),MATCH( orders!J$1,products!$A$1:$G$1,0))</f>
        <v>M</v>
      </c>
      <c r="K729" s="4">
        <f>INDEX(products!$A$1:$G$49, MATCH($D729,products!$A$1:$A$49,0),MATCH( orders!K$1,products!$A$1:$G$1,0))</f>
        <v>0.5</v>
      </c>
      <c r="L729" s="5">
        <f>INDEX(products!$A$1:$G$49, MATCH($D729,products!$A$1:$A$49,0),MATCH( 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 MATCH($D730,products!$A$1:$A$49,0),MATCH( orders!I$1,products!$A$1:$G$1,0))</f>
        <v>Exc</v>
      </c>
      <c r="J730" t="str">
        <f>INDEX(products!$A$1:$G$49, MATCH($D730,products!$A$1:$A$49,0),MATCH( orders!J$1,products!$A$1:$G$1,0))</f>
        <v>D</v>
      </c>
      <c r="K730" s="4">
        <f>INDEX(products!$A$1:$G$49, MATCH($D730,products!$A$1:$A$49,0),MATCH( orders!K$1,products!$A$1:$G$1,0))</f>
        <v>0.5</v>
      </c>
      <c r="L730" s="5">
        <f>INDEX(products!$A$1:$G$49, MATCH($D730,products!$A$1:$A$49,0),MATCH( 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 MATCH($D731,products!$A$1:$A$49,0),MATCH( orders!I$1,products!$A$1:$G$1,0))</f>
        <v>Lib</v>
      </c>
      <c r="J731" t="str">
        <f>INDEX(products!$A$1:$G$49, MATCH($D731,products!$A$1:$A$49,0),MATCH( orders!J$1,products!$A$1:$G$1,0))</f>
        <v>M</v>
      </c>
      <c r="K731" s="4">
        <f>INDEX(products!$A$1:$G$49, MATCH($D731,products!$A$1:$A$49,0),MATCH( orders!K$1,products!$A$1:$G$1,0))</f>
        <v>0.2</v>
      </c>
      <c r="L731" s="5">
        <f>INDEX(products!$A$1:$G$49, MATCH($D731,products!$A$1:$A$49,0),MATCH( 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 MATCH($D732,products!$A$1:$A$49,0),MATCH( orders!I$1,products!$A$1:$G$1,0))</f>
        <v>Lib</v>
      </c>
      <c r="J732" t="str">
        <f>INDEX(products!$A$1:$G$49, MATCH($D732,products!$A$1:$A$49,0),MATCH( orders!J$1,products!$A$1:$G$1,0))</f>
        <v>L</v>
      </c>
      <c r="K732" s="4">
        <f>INDEX(products!$A$1:$G$49, MATCH($D732,products!$A$1:$A$49,0),MATCH( orders!K$1,products!$A$1:$G$1,0))</f>
        <v>2.5</v>
      </c>
      <c r="L732" s="5">
        <f>INDEX(products!$A$1:$G$49, MATCH($D732,products!$A$1:$A$49,0),MATCH( 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 MATCH($D733,products!$A$1:$A$49,0),MATCH( orders!I$1,products!$A$1:$G$1,0))</f>
        <v>Lib</v>
      </c>
      <c r="J733" t="str">
        <f>INDEX(products!$A$1:$G$49, MATCH($D733,products!$A$1:$A$49,0),MATCH( orders!J$1,products!$A$1:$G$1,0))</f>
        <v>D</v>
      </c>
      <c r="K733" s="4">
        <f>INDEX(products!$A$1:$G$49, MATCH($D733,products!$A$1:$A$49,0),MATCH( orders!K$1,products!$A$1:$G$1,0))</f>
        <v>0.2</v>
      </c>
      <c r="L733" s="5">
        <f>INDEX(products!$A$1:$G$49, MATCH($D733,products!$A$1:$A$49,0),MATCH( 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 MATCH($D734,products!$A$1:$A$49,0),MATCH( orders!I$1,products!$A$1:$G$1,0))</f>
        <v>Exc</v>
      </c>
      <c r="J734" t="str">
        <f>INDEX(products!$A$1:$G$49, MATCH($D734,products!$A$1:$A$49,0),MATCH( orders!J$1,products!$A$1:$G$1,0))</f>
        <v>L</v>
      </c>
      <c r="K734" s="4">
        <f>INDEX(products!$A$1:$G$49, MATCH($D734,products!$A$1:$A$49,0),MATCH( orders!K$1,products!$A$1:$G$1,0))</f>
        <v>0.2</v>
      </c>
      <c r="L734" s="5">
        <f>INDEX(products!$A$1:$G$49, MATCH($D734,products!$A$1:$A$49,0),MATCH( 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 MATCH($D735,products!$A$1:$A$49,0),MATCH( orders!I$1,products!$A$1:$G$1,0))</f>
        <v>Lib</v>
      </c>
      <c r="J735" t="str">
        <f>INDEX(products!$A$1:$G$49, MATCH($D735,products!$A$1:$A$49,0),MATCH( orders!J$1,products!$A$1:$G$1,0))</f>
        <v>M</v>
      </c>
      <c r="K735" s="4">
        <f>INDEX(products!$A$1:$G$49, MATCH($D735,products!$A$1:$A$49,0),MATCH( orders!K$1,products!$A$1:$G$1,0))</f>
        <v>2.5</v>
      </c>
      <c r="L735" s="5">
        <f>INDEX(products!$A$1:$G$49, MATCH($D735,products!$A$1:$A$49,0),MATCH( 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 MATCH($D736,products!$A$1:$A$49,0),MATCH( orders!I$1,products!$A$1:$G$1,0))</f>
        <v>Rob</v>
      </c>
      <c r="J736" t="str">
        <f>INDEX(products!$A$1:$G$49, MATCH($D736,products!$A$1:$A$49,0),MATCH( orders!J$1,products!$A$1:$G$1,0))</f>
        <v>D</v>
      </c>
      <c r="K736" s="4">
        <f>INDEX(products!$A$1:$G$49, MATCH($D736,products!$A$1:$A$49,0),MATCH( orders!K$1,products!$A$1:$G$1,0))</f>
        <v>0.2</v>
      </c>
      <c r="L736" s="5">
        <f>INDEX(products!$A$1:$G$49, MATCH($D736,products!$A$1:$A$49,0),MATCH( 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 MATCH($D737,products!$A$1:$A$49,0),MATCH( orders!I$1,products!$A$1:$G$1,0))</f>
        <v>Exc</v>
      </c>
      <c r="J737" t="str">
        <f>INDEX(products!$A$1:$G$49, MATCH($D737,products!$A$1:$A$49,0),MATCH( orders!J$1,products!$A$1:$G$1,0))</f>
        <v>D</v>
      </c>
      <c r="K737" s="4">
        <f>INDEX(products!$A$1:$G$49, MATCH($D737,products!$A$1:$A$49,0),MATCH( orders!K$1,products!$A$1:$G$1,0))</f>
        <v>0.2</v>
      </c>
      <c r="L737" s="5">
        <f>INDEX(products!$A$1:$G$49, MATCH($D737,products!$A$1:$A$49,0),MATCH( 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 MATCH($D738,products!$A$1:$A$49,0),MATCH( orders!I$1,products!$A$1:$G$1,0))</f>
        <v>Lib</v>
      </c>
      <c r="J738" t="str">
        <f>INDEX(products!$A$1:$G$49, MATCH($D738,products!$A$1:$A$49,0),MATCH( orders!J$1,products!$A$1:$G$1,0))</f>
        <v>D</v>
      </c>
      <c r="K738" s="4">
        <f>INDEX(products!$A$1:$G$49, MATCH($D738,products!$A$1:$A$49,0),MATCH( orders!K$1,products!$A$1:$G$1,0))</f>
        <v>1</v>
      </c>
      <c r="L738" s="5">
        <f>INDEX(products!$A$1:$G$49, MATCH($D738,products!$A$1:$A$49,0),MATCH( 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 MATCH($D739,products!$A$1:$A$49,0),MATCH( orders!I$1,products!$A$1:$G$1,0))</f>
        <v>Ara</v>
      </c>
      <c r="J739" t="str">
        <f>INDEX(products!$A$1:$G$49, MATCH($D739,products!$A$1:$A$49,0),MATCH( orders!J$1,products!$A$1:$G$1,0))</f>
        <v>M</v>
      </c>
      <c r="K739" s="4">
        <f>INDEX(products!$A$1:$G$49, MATCH($D739,products!$A$1:$A$49,0),MATCH( orders!K$1,products!$A$1:$G$1,0))</f>
        <v>1</v>
      </c>
      <c r="L739" s="5">
        <f>INDEX(products!$A$1:$G$49, MATCH($D739,products!$A$1:$A$49,0),MATCH( 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 MATCH($D740,products!$A$1:$A$49,0),MATCH( orders!I$1,products!$A$1:$G$1,0))</f>
        <v>Rob</v>
      </c>
      <c r="J740" t="str">
        <f>INDEX(products!$A$1:$G$49, MATCH($D740,products!$A$1:$A$49,0),MATCH( orders!J$1,products!$A$1:$G$1,0))</f>
        <v>L</v>
      </c>
      <c r="K740" s="4">
        <f>INDEX(products!$A$1:$G$49, MATCH($D740,products!$A$1:$A$49,0),MATCH( orders!K$1,products!$A$1:$G$1,0))</f>
        <v>0.2</v>
      </c>
      <c r="L740" s="5">
        <f>INDEX(products!$A$1:$G$49, MATCH($D740,products!$A$1:$A$49,0),MATCH( 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 MATCH($D741,products!$A$1:$A$49,0),MATCH( orders!I$1,products!$A$1:$G$1,0))</f>
        <v>Exc</v>
      </c>
      <c r="J741" t="str">
        <f>INDEX(products!$A$1:$G$49, MATCH($D741,products!$A$1:$A$49,0),MATCH( orders!J$1,products!$A$1:$G$1,0))</f>
        <v>D</v>
      </c>
      <c r="K741" s="4">
        <f>INDEX(products!$A$1:$G$49, MATCH($D741,products!$A$1:$A$49,0),MATCH( orders!K$1,products!$A$1:$G$1,0))</f>
        <v>0.2</v>
      </c>
      <c r="L741" s="5">
        <f>INDEX(products!$A$1:$G$49, MATCH($D741,products!$A$1:$A$49,0),MATCH( 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 MATCH($D742,products!$A$1:$A$49,0),MATCH( orders!I$1,products!$A$1:$G$1,0))</f>
        <v>Rob</v>
      </c>
      <c r="J742" t="str">
        <f>INDEX(products!$A$1:$G$49, MATCH($D742,products!$A$1:$A$49,0),MATCH( orders!J$1,products!$A$1:$G$1,0))</f>
        <v>L</v>
      </c>
      <c r="K742" s="4">
        <f>INDEX(products!$A$1:$G$49, MATCH($D742,products!$A$1:$A$49,0),MATCH( orders!K$1,products!$A$1:$G$1,0))</f>
        <v>0.5</v>
      </c>
      <c r="L742" s="5">
        <f>INDEX(products!$A$1:$G$49, MATCH($D742,products!$A$1:$A$49,0),MATCH( 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 MATCH($D743,products!$A$1:$A$49,0),MATCH( orders!I$1,products!$A$1:$G$1,0))</f>
        <v>Lib</v>
      </c>
      <c r="J743" t="str">
        <f>INDEX(products!$A$1:$G$49, MATCH($D743,products!$A$1:$A$49,0),MATCH( orders!J$1,products!$A$1:$G$1,0))</f>
        <v>M</v>
      </c>
      <c r="K743" s="4">
        <f>INDEX(products!$A$1:$G$49, MATCH($D743,products!$A$1:$A$49,0),MATCH( orders!K$1,products!$A$1:$G$1,0))</f>
        <v>0.2</v>
      </c>
      <c r="L743" s="5">
        <f>INDEX(products!$A$1:$G$49, MATCH($D743,products!$A$1:$A$49,0),MATCH( 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 MATCH($D744,products!$A$1:$A$49,0),MATCH( orders!I$1,products!$A$1:$G$1,0))</f>
        <v>Lib</v>
      </c>
      <c r="J744" t="str">
        <f>INDEX(products!$A$1:$G$49, MATCH($D744,products!$A$1:$A$49,0),MATCH( orders!J$1,products!$A$1:$G$1,0))</f>
        <v>M</v>
      </c>
      <c r="K744" s="4">
        <f>INDEX(products!$A$1:$G$49, MATCH($D744,products!$A$1:$A$49,0),MATCH( orders!K$1,products!$A$1:$G$1,0))</f>
        <v>1</v>
      </c>
      <c r="L744" s="5">
        <f>INDEX(products!$A$1:$G$49, MATCH($D744,products!$A$1:$A$49,0),MATCH( 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 MATCH($D745,products!$A$1:$A$49,0),MATCH( orders!I$1,products!$A$1:$G$1,0))</f>
        <v>Ara</v>
      </c>
      <c r="J745" t="str">
        <f>INDEX(products!$A$1:$G$49, MATCH($D745,products!$A$1:$A$49,0),MATCH( orders!J$1,products!$A$1:$G$1,0))</f>
        <v>D</v>
      </c>
      <c r="K745" s="4">
        <f>INDEX(products!$A$1:$G$49, MATCH($D745,products!$A$1:$A$49,0),MATCH( orders!K$1,products!$A$1:$G$1,0))</f>
        <v>0.5</v>
      </c>
      <c r="L745" s="5">
        <f>INDEX(products!$A$1:$G$49, MATCH($D745,products!$A$1:$A$49,0),MATCH( 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 MATCH($D746,products!$A$1:$A$49,0),MATCH( orders!I$1,products!$A$1:$G$1,0))</f>
        <v>Rob</v>
      </c>
      <c r="J746" t="str">
        <f>INDEX(products!$A$1:$G$49, MATCH($D746,products!$A$1:$A$49,0),MATCH( orders!J$1,products!$A$1:$G$1,0))</f>
        <v>M</v>
      </c>
      <c r="K746" s="4">
        <f>INDEX(products!$A$1:$G$49, MATCH($D746,products!$A$1:$A$49,0),MATCH( orders!K$1,products!$A$1:$G$1,0))</f>
        <v>0.2</v>
      </c>
      <c r="L746" s="5">
        <f>INDEX(products!$A$1:$G$49, MATCH($D746,products!$A$1:$A$49,0),MATCH( 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 MATCH($D747,products!$A$1:$A$49,0),MATCH( orders!I$1,products!$A$1:$G$1,0))</f>
        <v>Exc</v>
      </c>
      <c r="J747" t="str">
        <f>INDEX(products!$A$1:$G$49, MATCH($D747,products!$A$1:$A$49,0),MATCH( orders!J$1,products!$A$1:$G$1,0))</f>
        <v>D</v>
      </c>
      <c r="K747" s="4">
        <f>INDEX(products!$A$1:$G$49, MATCH($D747,products!$A$1:$A$49,0),MATCH( orders!K$1,products!$A$1:$G$1,0))</f>
        <v>0.5</v>
      </c>
      <c r="L747" s="5">
        <f>INDEX(products!$A$1:$G$49, MATCH($D747,products!$A$1:$A$49,0),MATCH( 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 MATCH($D748,products!$A$1:$A$49,0),MATCH( orders!I$1,products!$A$1:$G$1,0))</f>
        <v>Ara</v>
      </c>
      <c r="J748" t="str">
        <f>INDEX(products!$A$1:$G$49, MATCH($D748,products!$A$1:$A$49,0),MATCH( orders!J$1,products!$A$1:$G$1,0))</f>
        <v>M</v>
      </c>
      <c r="K748" s="4">
        <f>INDEX(products!$A$1:$G$49, MATCH($D748,products!$A$1:$A$49,0),MATCH( orders!K$1,products!$A$1:$G$1,0))</f>
        <v>1</v>
      </c>
      <c r="L748" s="5">
        <f>INDEX(products!$A$1:$G$49, MATCH($D748,products!$A$1:$A$49,0),MATCH( 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 MATCH($D749,products!$A$1:$A$49,0),MATCH( orders!I$1,products!$A$1:$G$1,0))</f>
        <v>Lib</v>
      </c>
      <c r="J749" t="str">
        <f>INDEX(products!$A$1:$G$49, MATCH($D749,products!$A$1:$A$49,0),MATCH( orders!J$1,products!$A$1:$G$1,0))</f>
        <v>M</v>
      </c>
      <c r="K749" s="4">
        <f>INDEX(products!$A$1:$G$49, MATCH($D749,products!$A$1:$A$49,0),MATCH( orders!K$1,products!$A$1:$G$1,0))</f>
        <v>0.5</v>
      </c>
      <c r="L749" s="5">
        <f>INDEX(products!$A$1:$G$49, MATCH($D749,products!$A$1:$A$49,0),MATCH( 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 MATCH($D750,products!$A$1:$A$49,0),MATCH( orders!I$1,products!$A$1:$G$1,0))</f>
        <v>Exc</v>
      </c>
      <c r="J750" t="str">
        <f>INDEX(products!$A$1:$G$49, MATCH($D750,products!$A$1:$A$49,0),MATCH( orders!J$1,products!$A$1:$G$1,0))</f>
        <v>D</v>
      </c>
      <c r="K750" s="4">
        <f>INDEX(products!$A$1:$G$49, MATCH($D750,products!$A$1:$A$49,0),MATCH( orders!K$1,products!$A$1:$G$1,0))</f>
        <v>0.5</v>
      </c>
      <c r="L750" s="5">
        <f>INDEX(products!$A$1:$G$49, MATCH($D750,products!$A$1:$A$49,0),MATCH( 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 MATCH($D751,products!$A$1:$A$49,0),MATCH( orders!I$1,products!$A$1:$G$1,0))</f>
        <v>Rob</v>
      </c>
      <c r="J751" t="str">
        <f>INDEX(products!$A$1:$G$49, MATCH($D751,products!$A$1:$A$49,0),MATCH( orders!J$1,products!$A$1:$G$1,0))</f>
        <v>D</v>
      </c>
      <c r="K751" s="4">
        <f>INDEX(products!$A$1:$G$49, MATCH($D751,products!$A$1:$A$49,0),MATCH( orders!K$1,products!$A$1:$G$1,0))</f>
        <v>0.2</v>
      </c>
      <c r="L751" s="5">
        <f>INDEX(products!$A$1:$G$49, MATCH($D751,products!$A$1:$A$49,0),MATCH( 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 MATCH($D752,products!$A$1:$A$49,0),MATCH( orders!I$1,products!$A$1:$G$1,0))</f>
        <v>Rob</v>
      </c>
      <c r="J752" t="str">
        <f>INDEX(products!$A$1:$G$49, MATCH($D752,products!$A$1:$A$49,0),MATCH( orders!J$1,products!$A$1:$G$1,0))</f>
        <v>M</v>
      </c>
      <c r="K752" s="4">
        <f>INDEX(products!$A$1:$G$49, MATCH($D752,products!$A$1:$A$49,0),MATCH( orders!K$1,products!$A$1:$G$1,0))</f>
        <v>0.5</v>
      </c>
      <c r="L752" s="5">
        <f>INDEX(products!$A$1:$G$49, MATCH($D752,products!$A$1:$A$49,0),MATCH( 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 MATCH($D753,products!$A$1:$A$49,0),MATCH( orders!I$1,products!$A$1:$G$1,0))</f>
        <v>Lib</v>
      </c>
      <c r="J753" t="str">
        <f>INDEX(products!$A$1:$G$49, MATCH($D753,products!$A$1:$A$49,0),MATCH( orders!J$1,products!$A$1:$G$1,0))</f>
        <v>L</v>
      </c>
      <c r="K753" s="4">
        <f>INDEX(products!$A$1:$G$49, MATCH($D753,products!$A$1:$A$49,0),MATCH( orders!K$1,products!$A$1:$G$1,0))</f>
        <v>0.5</v>
      </c>
      <c r="L753" s="5">
        <f>INDEX(products!$A$1:$G$49, MATCH($D753,products!$A$1:$A$49,0),MATCH( 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 MATCH($D754,products!$A$1:$A$49,0),MATCH( orders!I$1,products!$A$1:$G$1,0))</f>
        <v>Exc</v>
      </c>
      <c r="J754" t="str">
        <f>INDEX(products!$A$1:$G$49, MATCH($D754,products!$A$1:$A$49,0),MATCH( orders!J$1,products!$A$1:$G$1,0))</f>
        <v>M</v>
      </c>
      <c r="K754" s="4">
        <f>INDEX(products!$A$1:$G$49, MATCH($D754,products!$A$1:$A$49,0),MATCH( orders!K$1,products!$A$1:$G$1,0))</f>
        <v>1</v>
      </c>
      <c r="L754" s="5">
        <f>INDEX(products!$A$1:$G$49, MATCH($D754,products!$A$1:$A$49,0),MATCH( 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 MATCH($D755,products!$A$1:$A$49,0),MATCH( orders!I$1,products!$A$1:$G$1,0))</f>
        <v>Ara</v>
      </c>
      <c r="J755" t="str">
        <f>INDEX(products!$A$1:$G$49, MATCH($D755,products!$A$1:$A$49,0),MATCH( orders!J$1,products!$A$1:$G$1,0))</f>
        <v>D</v>
      </c>
      <c r="K755" s="4">
        <f>INDEX(products!$A$1:$G$49, MATCH($D755,products!$A$1:$A$49,0),MATCH( orders!K$1,products!$A$1:$G$1,0))</f>
        <v>0.5</v>
      </c>
      <c r="L755" s="5">
        <f>INDEX(products!$A$1:$G$49, MATCH($D755,products!$A$1:$A$49,0),MATCH( 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 MATCH($D756,products!$A$1:$A$49,0),MATCH( orders!I$1,products!$A$1:$G$1,0))</f>
        <v>Ara</v>
      </c>
      <c r="J756" t="str">
        <f>INDEX(products!$A$1:$G$49, MATCH($D756,products!$A$1:$A$49,0),MATCH( orders!J$1,products!$A$1:$G$1,0))</f>
        <v>D</v>
      </c>
      <c r="K756" s="4">
        <f>INDEX(products!$A$1:$G$49, MATCH($D756,products!$A$1:$A$49,0),MATCH( orders!K$1,products!$A$1:$G$1,0))</f>
        <v>0.2</v>
      </c>
      <c r="L756" s="5">
        <f>INDEX(products!$A$1:$G$49, MATCH($D756,products!$A$1:$A$49,0),MATCH( 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 MATCH($D757,products!$A$1:$A$49,0),MATCH( orders!I$1,products!$A$1:$G$1,0))</f>
        <v>Lib</v>
      </c>
      <c r="J757" t="str">
        <f>INDEX(products!$A$1:$G$49, MATCH($D757,products!$A$1:$A$49,0),MATCH( orders!J$1,products!$A$1:$G$1,0))</f>
        <v>L</v>
      </c>
      <c r="K757" s="4">
        <f>INDEX(products!$A$1:$G$49, MATCH($D757,products!$A$1:$A$49,0),MATCH( orders!K$1,products!$A$1:$G$1,0))</f>
        <v>0.2</v>
      </c>
      <c r="L757" s="5">
        <f>INDEX(products!$A$1:$G$49, MATCH($D757,products!$A$1:$A$49,0),MATCH( 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 MATCH($D758,products!$A$1:$A$49,0),MATCH( orders!I$1,products!$A$1:$G$1,0))</f>
        <v>Rob</v>
      </c>
      <c r="J758" t="str">
        <f>INDEX(products!$A$1:$G$49, MATCH($D758,products!$A$1:$A$49,0),MATCH( orders!J$1,products!$A$1:$G$1,0))</f>
        <v>D</v>
      </c>
      <c r="K758" s="4">
        <f>INDEX(products!$A$1:$G$49, MATCH($D758,products!$A$1:$A$49,0),MATCH( orders!K$1,products!$A$1:$G$1,0))</f>
        <v>1</v>
      </c>
      <c r="L758" s="5">
        <f>INDEX(products!$A$1:$G$49, MATCH($D758,products!$A$1:$A$49,0),MATCH( 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 MATCH($D759,products!$A$1:$A$49,0),MATCH( orders!I$1,products!$A$1:$G$1,0))</f>
        <v>Ara</v>
      </c>
      <c r="J759" t="str">
        <f>INDEX(products!$A$1:$G$49, MATCH($D759,products!$A$1:$A$49,0),MATCH( orders!J$1,products!$A$1:$G$1,0))</f>
        <v>D</v>
      </c>
      <c r="K759" s="4">
        <f>INDEX(products!$A$1:$G$49, MATCH($D759,products!$A$1:$A$49,0),MATCH( orders!K$1,products!$A$1:$G$1,0))</f>
        <v>0.5</v>
      </c>
      <c r="L759" s="5">
        <f>INDEX(products!$A$1:$G$49, MATCH($D759,products!$A$1:$A$49,0),MATCH( 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 MATCH($D760,products!$A$1:$A$49,0),MATCH( orders!I$1,products!$A$1:$G$1,0))</f>
        <v>Rob</v>
      </c>
      <c r="J760" t="str">
        <f>INDEX(products!$A$1:$G$49, MATCH($D760,products!$A$1:$A$49,0),MATCH( orders!J$1,products!$A$1:$G$1,0))</f>
        <v>D</v>
      </c>
      <c r="K760" s="4">
        <f>INDEX(products!$A$1:$G$49, MATCH($D760,products!$A$1:$A$49,0),MATCH( orders!K$1,products!$A$1:$G$1,0))</f>
        <v>1</v>
      </c>
      <c r="L760" s="5">
        <f>INDEX(products!$A$1:$G$49, MATCH($D760,products!$A$1:$A$49,0),MATCH( 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 MATCH($D761,products!$A$1:$A$49,0),MATCH( orders!I$1,products!$A$1:$G$1,0))</f>
        <v>Lib</v>
      </c>
      <c r="J761" t="str">
        <f>INDEX(products!$A$1:$G$49, MATCH($D761,products!$A$1:$A$49,0),MATCH( orders!J$1,products!$A$1:$G$1,0))</f>
        <v>D</v>
      </c>
      <c r="K761" s="4">
        <f>INDEX(products!$A$1:$G$49, MATCH($D761,products!$A$1:$A$49,0),MATCH( orders!K$1,products!$A$1:$G$1,0))</f>
        <v>2.5</v>
      </c>
      <c r="L761" s="5">
        <f>INDEX(products!$A$1:$G$49, MATCH($D761,products!$A$1:$A$49,0),MATCH( 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 MATCH($D762,products!$A$1:$A$49,0),MATCH( orders!I$1,products!$A$1:$G$1,0))</f>
        <v>Exc</v>
      </c>
      <c r="J762" t="str">
        <f>INDEX(products!$A$1:$G$49, MATCH($D762,products!$A$1:$A$49,0),MATCH( orders!J$1,products!$A$1:$G$1,0))</f>
        <v>L</v>
      </c>
      <c r="K762" s="4">
        <f>INDEX(products!$A$1:$G$49, MATCH($D762,products!$A$1:$A$49,0),MATCH( orders!K$1,products!$A$1:$G$1,0))</f>
        <v>0.5</v>
      </c>
      <c r="L762" s="5">
        <f>INDEX(products!$A$1:$G$49, MATCH($D762,products!$A$1:$A$49,0),MATCH( 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 MATCH($D763,products!$A$1:$A$49,0),MATCH( orders!I$1,products!$A$1:$G$1,0))</f>
        <v>Exc</v>
      </c>
      <c r="J763" t="str">
        <f>INDEX(products!$A$1:$G$49, MATCH($D763,products!$A$1:$A$49,0),MATCH( orders!J$1,products!$A$1:$G$1,0))</f>
        <v>L</v>
      </c>
      <c r="K763" s="4">
        <f>INDEX(products!$A$1:$G$49, MATCH($D763,products!$A$1:$A$49,0),MATCH( orders!K$1,products!$A$1:$G$1,0))</f>
        <v>1</v>
      </c>
      <c r="L763" s="5">
        <f>INDEX(products!$A$1:$G$49, MATCH($D763,products!$A$1:$A$49,0),MATCH( 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 MATCH($D764,products!$A$1:$A$49,0),MATCH( orders!I$1,products!$A$1:$G$1,0))</f>
        <v>Lib</v>
      </c>
      <c r="J764" t="str">
        <f>INDEX(products!$A$1:$G$49, MATCH($D764,products!$A$1:$A$49,0),MATCH( orders!J$1,products!$A$1:$G$1,0))</f>
        <v>M</v>
      </c>
      <c r="K764" s="4">
        <f>INDEX(products!$A$1:$G$49, MATCH($D764,products!$A$1:$A$49,0),MATCH( orders!K$1,products!$A$1:$G$1,0))</f>
        <v>0.5</v>
      </c>
      <c r="L764" s="5">
        <f>INDEX(products!$A$1:$G$49, MATCH($D764,products!$A$1:$A$49,0),MATCH( 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 MATCH($D765,products!$A$1:$A$49,0),MATCH( orders!I$1,products!$A$1:$G$1,0))</f>
        <v>Ara</v>
      </c>
      <c r="J765" t="str">
        <f>INDEX(products!$A$1:$G$49, MATCH($D765,products!$A$1:$A$49,0),MATCH( orders!J$1,products!$A$1:$G$1,0))</f>
        <v>L</v>
      </c>
      <c r="K765" s="4">
        <f>INDEX(products!$A$1:$G$49, MATCH($D765,products!$A$1:$A$49,0),MATCH( orders!K$1,products!$A$1:$G$1,0))</f>
        <v>0.5</v>
      </c>
      <c r="L765" s="5">
        <f>INDEX(products!$A$1:$G$49, MATCH($D765,products!$A$1:$A$49,0),MATCH( 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 MATCH($D766,products!$A$1:$A$49,0),MATCH( orders!I$1,products!$A$1:$G$1,0))</f>
        <v>Ara</v>
      </c>
      <c r="J766" t="str">
        <f>INDEX(products!$A$1:$G$49, MATCH($D766,products!$A$1:$A$49,0),MATCH( orders!J$1,products!$A$1:$G$1,0))</f>
        <v>L</v>
      </c>
      <c r="K766" s="4">
        <f>INDEX(products!$A$1:$G$49, MATCH($D766,products!$A$1:$A$49,0),MATCH( orders!K$1,products!$A$1:$G$1,0))</f>
        <v>2.5</v>
      </c>
      <c r="L766" s="5">
        <f>INDEX(products!$A$1:$G$49, MATCH($D766,products!$A$1:$A$49,0),MATCH( 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 MATCH($D767,products!$A$1:$A$49,0),MATCH( orders!I$1,products!$A$1:$G$1,0))</f>
        <v>Rob</v>
      </c>
      <c r="J767" t="str">
        <f>INDEX(products!$A$1:$G$49, MATCH($D767,products!$A$1:$A$49,0),MATCH( orders!J$1,products!$A$1:$G$1,0))</f>
        <v>M</v>
      </c>
      <c r="K767" s="4">
        <f>INDEX(products!$A$1:$G$49, MATCH($D767,products!$A$1:$A$49,0),MATCH( orders!K$1,products!$A$1:$G$1,0))</f>
        <v>1</v>
      </c>
      <c r="L767" s="5">
        <f>INDEX(products!$A$1:$G$49, MATCH($D767,products!$A$1:$A$49,0),MATCH( 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 MATCH($D768,products!$A$1:$A$49,0),MATCH( orders!I$1,products!$A$1:$G$1,0))</f>
        <v>Ara</v>
      </c>
      <c r="J768" t="str">
        <f>INDEX(products!$A$1:$G$49, MATCH($D768,products!$A$1:$A$49,0),MATCH( orders!J$1,products!$A$1:$G$1,0))</f>
        <v>L</v>
      </c>
      <c r="K768" s="4">
        <f>INDEX(products!$A$1:$G$49, MATCH($D768,products!$A$1:$A$49,0),MATCH( orders!K$1,products!$A$1:$G$1,0))</f>
        <v>0.5</v>
      </c>
      <c r="L768" s="5">
        <f>INDEX(products!$A$1:$G$49, MATCH($D768,products!$A$1:$A$49,0),MATCH( 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 MATCH($D769,products!$A$1:$A$49,0),MATCH( orders!I$1,products!$A$1:$G$1,0))</f>
        <v>Ara</v>
      </c>
      <c r="J769" t="str">
        <f>INDEX(products!$A$1:$G$49, MATCH($D769,products!$A$1:$A$49,0),MATCH( orders!J$1,products!$A$1:$G$1,0))</f>
        <v>L</v>
      </c>
      <c r="K769" s="4">
        <f>INDEX(products!$A$1:$G$49, MATCH($D769,products!$A$1:$A$49,0),MATCH( orders!K$1,products!$A$1:$G$1,0))</f>
        <v>2.5</v>
      </c>
      <c r="L769" s="5">
        <f>INDEX(products!$A$1:$G$49, MATCH($D769,products!$A$1:$A$49,0),MATCH( 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 MATCH($D770,products!$A$1:$A$49,0),MATCH( orders!I$1,products!$A$1:$G$1,0))</f>
        <v>Rob</v>
      </c>
      <c r="J770" t="str">
        <f>INDEX(products!$A$1:$G$49, MATCH($D770,products!$A$1:$A$49,0),MATCH( orders!J$1,products!$A$1:$G$1,0))</f>
        <v>L</v>
      </c>
      <c r="K770" s="4">
        <f>INDEX(products!$A$1:$G$49, MATCH($D770,products!$A$1:$A$49,0),MATCH( orders!K$1,products!$A$1:$G$1,0))</f>
        <v>1</v>
      </c>
      <c r="L770" s="5">
        <f>INDEX(products!$A$1:$G$49, MATCH($D770,products!$A$1:$A$49,0),MATCH( 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 MATCH($D771,products!$A$1:$A$49,0),MATCH( orders!I$1,products!$A$1:$G$1,0))</f>
        <v>Rob</v>
      </c>
      <c r="J771" t="str">
        <f>INDEX(products!$A$1:$G$49, MATCH($D771,products!$A$1:$A$49,0),MATCH( orders!J$1,products!$A$1:$G$1,0))</f>
        <v>M</v>
      </c>
      <c r="K771" s="4">
        <f>INDEX(products!$A$1:$G$49, MATCH($D771,products!$A$1:$A$49,0),MATCH( orders!K$1,products!$A$1:$G$1,0))</f>
        <v>2.5</v>
      </c>
      <c r="L771" s="5">
        <f>INDEX(products!$A$1:$G$49, MATCH($D771,products!$A$1:$A$49,0),MATCH( orders!L$1,products!$A$1:$G$1,0))</f>
        <v>22.884999999999998</v>
      </c>
      <c r="M771" s="5">
        <f t="shared" ref="M771:M834" si="36">L771*E771</f>
        <v>137.31</v>
      </c>
      <c r="N771" t="str">
        <f t="shared" ref="N771:N834" si="37">IF(I771="Rob","Robusta",IF(I771="Exc","Excelsa",IF(I771="Ara","Arabica",IF(I771="Lib","Liberica",""))))</f>
        <v>Robusta</v>
      </c>
      <c r="O771" t="str">
        <f t="shared" si="35"/>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 MATCH($D772,products!$A$1:$A$49,0),MATCH( orders!I$1,products!$A$1:$G$1,0))</f>
        <v>Ara</v>
      </c>
      <c r="J772" t="str">
        <f>INDEX(products!$A$1:$G$49, MATCH($D772,products!$A$1:$A$49,0),MATCH( orders!J$1,products!$A$1:$G$1,0))</f>
        <v>D</v>
      </c>
      <c r="K772" s="4">
        <f>INDEX(products!$A$1:$G$49, MATCH($D772,products!$A$1:$A$49,0),MATCH( orders!K$1,products!$A$1:$G$1,0))</f>
        <v>1</v>
      </c>
      <c r="L772" s="5">
        <f>INDEX(products!$A$1:$G$49, MATCH($D772,products!$A$1:$A$49,0),MATCH( orders!L$1,products!$A$1:$G$1,0))</f>
        <v>9.9499999999999993</v>
      </c>
      <c r="M772" s="5">
        <f t="shared" si="36"/>
        <v>9.9499999999999993</v>
      </c>
      <c r="N772" t="str">
        <f t="shared" si="37"/>
        <v>Arabica</v>
      </c>
      <c r="O772" t="str">
        <f t="shared" ref="O772:O835" si="38">IF(J772="M","Medium",IF(J772="L","Light",IF(J772="D","Dark","")))</f>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 MATCH($D773,products!$A$1:$A$49,0),MATCH( orders!I$1,products!$A$1:$G$1,0))</f>
        <v>Rob</v>
      </c>
      <c r="J773" t="str">
        <f>INDEX(products!$A$1:$G$49, MATCH($D773,products!$A$1:$A$49,0),MATCH( orders!J$1,products!$A$1:$G$1,0))</f>
        <v>L</v>
      </c>
      <c r="K773" s="4">
        <f>INDEX(products!$A$1:$G$49, MATCH($D773,products!$A$1:$A$49,0),MATCH( orders!K$1,products!$A$1:$G$1,0))</f>
        <v>0.5</v>
      </c>
      <c r="L773" s="5">
        <f>INDEX(products!$A$1:$G$49, MATCH($D773,products!$A$1:$A$49,0),MATCH( 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 MATCH($D774,products!$A$1:$A$49,0),MATCH( orders!I$1,products!$A$1:$G$1,0))</f>
        <v>Exc</v>
      </c>
      <c r="J774" t="str">
        <f>INDEX(products!$A$1:$G$49, MATCH($D774,products!$A$1:$A$49,0),MATCH( orders!J$1,products!$A$1:$G$1,0))</f>
        <v>M</v>
      </c>
      <c r="K774" s="4">
        <f>INDEX(products!$A$1:$G$49, MATCH($D774,products!$A$1:$A$49,0),MATCH( orders!K$1,products!$A$1:$G$1,0))</f>
        <v>1</v>
      </c>
      <c r="L774" s="5">
        <f>INDEX(products!$A$1:$G$49, MATCH($D774,products!$A$1:$A$49,0),MATCH( 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 MATCH($D775,products!$A$1:$A$49,0),MATCH( orders!I$1,products!$A$1:$G$1,0))</f>
        <v>Lib</v>
      </c>
      <c r="J775" t="str">
        <f>INDEX(products!$A$1:$G$49, MATCH($D775,products!$A$1:$A$49,0),MATCH( orders!J$1,products!$A$1:$G$1,0))</f>
        <v>M</v>
      </c>
      <c r="K775" s="4">
        <f>INDEX(products!$A$1:$G$49, MATCH($D775,products!$A$1:$A$49,0),MATCH( orders!K$1,products!$A$1:$G$1,0))</f>
        <v>0.2</v>
      </c>
      <c r="L775" s="5">
        <f>INDEX(products!$A$1:$G$49, MATCH($D775,products!$A$1:$A$49,0),MATCH( 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 MATCH($D776,products!$A$1:$A$49,0),MATCH( orders!I$1,products!$A$1:$G$1,0))</f>
        <v>Rob</v>
      </c>
      <c r="J776" t="str">
        <f>INDEX(products!$A$1:$G$49, MATCH($D776,products!$A$1:$A$49,0),MATCH( orders!J$1,products!$A$1:$G$1,0))</f>
        <v>M</v>
      </c>
      <c r="K776" s="4">
        <f>INDEX(products!$A$1:$G$49, MATCH($D776,products!$A$1:$A$49,0),MATCH( orders!K$1,products!$A$1:$G$1,0))</f>
        <v>1</v>
      </c>
      <c r="L776" s="5">
        <f>INDEX(products!$A$1:$G$49, MATCH($D776,products!$A$1:$A$49,0),MATCH( 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 MATCH($D777,products!$A$1:$A$49,0),MATCH( orders!I$1,products!$A$1:$G$1,0))</f>
        <v>Exc</v>
      </c>
      <c r="J777" t="str">
        <f>INDEX(products!$A$1:$G$49, MATCH($D777,products!$A$1:$A$49,0),MATCH( orders!J$1,products!$A$1:$G$1,0))</f>
        <v>L</v>
      </c>
      <c r="K777" s="4">
        <f>INDEX(products!$A$1:$G$49, MATCH($D777,products!$A$1:$A$49,0),MATCH( orders!K$1,products!$A$1:$G$1,0))</f>
        <v>0.5</v>
      </c>
      <c r="L777" s="5">
        <f>INDEX(products!$A$1:$G$49, MATCH($D777,products!$A$1:$A$49,0),MATCH( 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 MATCH($D778,products!$A$1:$A$49,0),MATCH( orders!I$1,products!$A$1:$G$1,0))</f>
        <v>Ara</v>
      </c>
      <c r="J778" t="str">
        <f>INDEX(products!$A$1:$G$49, MATCH($D778,products!$A$1:$A$49,0),MATCH( orders!J$1,products!$A$1:$G$1,0))</f>
        <v>M</v>
      </c>
      <c r="K778" s="4">
        <f>INDEX(products!$A$1:$G$49, MATCH($D778,products!$A$1:$A$49,0),MATCH( orders!K$1,products!$A$1:$G$1,0))</f>
        <v>0.5</v>
      </c>
      <c r="L778" s="5">
        <f>INDEX(products!$A$1:$G$49, MATCH($D778,products!$A$1:$A$49,0),MATCH( 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 MATCH($D779,products!$A$1:$A$49,0),MATCH( orders!I$1,products!$A$1:$G$1,0))</f>
        <v>Ara</v>
      </c>
      <c r="J779" t="str">
        <f>INDEX(products!$A$1:$G$49, MATCH($D779,products!$A$1:$A$49,0),MATCH( orders!J$1,products!$A$1:$G$1,0))</f>
        <v>L</v>
      </c>
      <c r="K779" s="4">
        <f>INDEX(products!$A$1:$G$49, MATCH($D779,products!$A$1:$A$49,0),MATCH( orders!K$1,products!$A$1:$G$1,0))</f>
        <v>2.5</v>
      </c>
      <c r="L779" s="5">
        <f>INDEX(products!$A$1:$G$49, MATCH($D779,products!$A$1:$A$49,0),MATCH( 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 MATCH($D780,products!$A$1:$A$49,0),MATCH( orders!I$1,products!$A$1:$G$1,0))</f>
        <v>Lib</v>
      </c>
      <c r="J780" t="str">
        <f>INDEX(products!$A$1:$G$49, MATCH($D780,products!$A$1:$A$49,0),MATCH( orders!J$1,products!$A$1:$G$1,0))</f>
        <v>L</v>
      </c>
      <c r="K780" s="4">
        <f>INDEX(products!$A$1:$G$49, MATCH($D780,products!$A$1:$A$49,0),MATCH( orders!K$1,products!$A$1:$G$1,0))</f>
        <v>0.5</v>
      </c>
      <c r="L780" s="5">
        <f>INDEX(products!$A$1:$G$49, MATCH($D780,products!$A$1:$A$49,0),MATCH( 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 MATCH($D781,products!$A$1:$A$49,0),MATCH( orders!I$1,products!$A$1:$G$1,0))</f>
        <v>Lib</v>
      </c>
      <c r="J781" t="str">
        <f>INDEX(products!$A$1:$G$49, MATCH($D781,products!$A$1:$A$49,0),MATCH( orders!J$1,products!$A$1:$G$1,0))</f>
        <v>D</v>
      </c>
      <c r="K781" s="4">
        <f>INDEX(products!$A$1:$G$49, MATCH($D781,products!$A$1:$A$49,0),MATCH( orders!K$1,products!$A$1:$G$1,0))</f>
        <v>1</v>
      </c>
      <c r="L781" s="5">
        <f>INDEX(products!$A$1:$G$49, MATCH($D781,products!$A$1:$A$49,0),MATCH( 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 MATCH($D782,products!$A$1:$A$49,0),MATCH( orders!I$1,products!$A$1:$G$1,0))</f>
        <v>Exc</v>
      </c>
      <c r="J782" t="str">
        <f>INDEX(products!$A$1:$G$49, MATCH($D782,products!$A$1:$A$49,0),MATCH( orders!J$1,products!$A$1:$G$1,0))</f>
        <v>M</v>
      </c>
      <c r="K782" s="4">
        <f>INDEX(products!$A$1:$G$49, MATCH($D782,products!$A$1:$A$49,0),MATCH( orders!K$1,products!$A$1:$G$1,0))</f>
        <v>1</v>
      </c>
      <c r="L782" s="5">
        <f>INDEX(products!$A$1:$G$49, MATCH($D782,products!$A$1:$A$49,0),MATCH( 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 MATCH($D783,products!$A$1:$A$49,0),MATCH( orders!I$1,products!$A$1:$G$1,0))</f>
        <v>Lib</v>
      </c>
      <c r="J783" t="str">
        <f>INDEX(products!$A$1:$G$49, MATCH($D783,products!$A$1:$A$49,0),MATCH( orders!J$1,products!$A$1:$G$1,0))</f>
        <v>L</v>
      </c>
      <c r="K783" s="4">
        <f>INDEX(products!$A$1:$G$49, MATCH($D783,products!$A$1:$A$49,0),MATCH( orders!K$1,products!$A$1:$G$1,0))</f>
        <v>2.5</v>
      </c>
      <c r="L783" s="5">
        <f>INDEX(products!$A$1:$G$49, MATCH($D783,products!$A$1:$A$49,0),MATCH( 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 MATCH($D784,products!$A$1:$A$49,0),MATCH( orders!I$1,products!$A$1:$G$1,0))</f>
        <v>Exc</v>
      </c>
      <c r="J784" t="str">
        <f>INDEX(products!$A$1:$G$49, MATCH($D784,products!$A$1:$A$49,0),MATCH( orders!J$1,products!$A$1:$G$1,0))</f>
        <v>L</v>
      </c>
      <c r="K784" s="4">
        <f>INDEX(products!$A$1:$G$49, MATCH($D784,products!$A$1:$A$49,0),MATCH( orders!K$1,products!$A$1:$G$1,0))</f>
        <v>0.2</v>
      </c>
      <c r="L784" s="5">
        <f>INDEX(products!$A$1:$G$49, MATCH($D784,products!$A$1:$A$49,0),MATCH( 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 MATCH($D785,products!$A$1:$A$49,0),MATCH( orders!I$1,products!$A$1:$G$1,0))</f>
        <v>Lib</v>
      </c>
      <c r="J785" t="str">
        <f>INDEX(products!$A$1:$G$49, MATCH($D785,products!$A$1:$A$49,0),MATCH( orders!J$1,products!$A$1:$G$1,0))</f>
        <v>M</v>
      </c>
      <c r="K785" s="4">
        <f>INDEX(products!$A$1:$G$49, MATCH($D785,products!$A$1:$A$49,0),MATCH( orders!K$1,products!$A$1:$G$1,0))</f>
        <v>0.5</v>
      </c>
      <c r="L785" s="5">
        <f>INDEX(products!$A$1:$G$49, MATCH($D785,products!$A$1:$A$49,0),MATCH( 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 MATCH($D786,products!$A$1:$A$49,0),MATCH( orders!I$1,products!$A$1:$G$1,0))</f>
        <v>Lib</v>
      </c>
      <c r="J786" t="str">
        <f>INDEX(products!$A$1:$G$49, MATCH($D786,products!$A$1:$A$49,0),MATCH( orders!J$1,products!$A$1:$G$1,0))</f>
        <v>L</v>
      </c>
      <c r="K786" s="4">
        <f>INDEX(products!$A$1:$G$49, MATCH($D786,products!$A$1:$A$49,0),MATCH( orders!K$1,products!$A$1:$G$1,0))</f>
        <v>1</v>
      </c>
      <c r="L786" s="5">
        <f>INDEX(products!$A$1:$G$49, MATCH($D786,products!$A$1:$A$49,0),MATCH( 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 MATCH($D787,products!$A$1:$A$49,0),MATCH( orders!I$1,products!$A$1:$G$1,0))</f>
        <v>Ara</v>
      </c>
      <c r="J787" t="str">
        <f>INDEX(products!$A$1:$G$49, MATCH($D787,products!$A$1:$A$49,0),MATCH( orders!J$1,products!$A$1:$G$1,0))</f>
        <v>D</v>
      </c>
      <c r="K787" s="4">
        <f>INDEX(products!$A$1:$G$49, MATCH($D787,products!$A$1:$A$49,0),MATCH( orders!K$1,products!$A$1:$G$1,0))</f>
        <v>2.5</v>
      </c>
      <c r="L787" s="5">
        <f>INDEX(products!$A$1:$G$49, MATCH($D787,products!$A$1:$A$49,0),MATCH( 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 MATCH($D788,products!$A$1:$A$49,0),MATCH( orders!I$1,products!$A$1:$G$1,0))</f>
        <v>Exc</v>
      </c>
      <c r="J788" t="str">
        <f>INDEX(products!$A$1:$G$49, MATCH($D788,products!$A$1:$A$49,0),MATCH( orders!J$1,products!$A$1:$G$1,0))</f>
        <v>D</v>
      </c>
      <c r="K788" s="4">
        <f>INDEX(products!$A$1:$G$49, MATCH($D788,products!$A$1:$A$49,0),MATCH( orders!K$1,products!$A$1:$G$1,0))</f>
        <v>2.5</v>
      </c>
      <c r="L788" s="5">
        <f>INDEX(products!$A$1:$G$49, MATCH($D788,products!$A$1:$A$49,0),MATCH( 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 MATCH($D789,products!$A$1:$A$49,0),MATCH( orders!I$1,products!$A$1:$G$1,0))</f>
        <v>Exc</v>
      </c>
      <c r="J789" t="str">
        <f>INDEX(products!$A$1:$G$49, MATCH($D789,products!$A$1:$A$49,0),MATCH( orders!J$1,products!$A$1:$G$1,0))</f>
        <v>M</v>
      </c>
      <c r="K789" s="4">
        <f>INDEX(products!$A$1:$G$49, MATCH($D789,products!$A$1:$A$49,0),MATCH( orders!K$1,products!$A$1:$G$1,0))</f>
        <v>1</v>
      </c>
      <c r="L789" s="5">
        <f>INDEX(products!$A$1:$G$49, MATCH($D789,products!$A$1:$A$49,0),MATCH( 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 MATCH($D790,products!$A$1:$A$49,0),MATCH( orders!I$1,products!$A$1:$G$1,0))</f>
        <v>Rob</v>
      </c>
      <c r="J790" t="str">
        <f>INDEX(products!$A$1:$G$49, MATCH($D790,products!$A$1:$A$49,0),MATCH( orders!J$1,products!$A$1:$G$1,0))</f>
        <v>M</v>
      </c>
      <c r="K790" s="4">
        <f>INDEX(products!$A$1:$G$49, MATCH($D790,products!$A$1:$A$49,0),MATCH( orders!K$1,products!$A$1:$G$1,0))</f>
        <v>2.5</v>
      </c>
      <c r="L790" s="5">
        <f>INDEX(products!$A$1:$G$49, MATCH($D790,products!$A$1:$A$49,0),MATCH( 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 MATCH($D791,products!$A$1:$A$49,0),MATCH( orders!I$1,products!$A$1:$G$1,0))</f>
        <v>Ara</v>
      </c>
      <c r="J791" t="str">
        <f>INDEX(products!$A$1:$G$49, MATCH($D791,products!$A$1:$A$49,0),MATCH( orders!J$1,products!$A$1:$G$1,0))</f>
        <v>L</v>
      </c>
      <c r="K791" s="4">
        <f>INDEX(products!$A$1:$G$49, MATCH($D791,products!$A$1:$A$49,0),MATCH( orders!K$1,products!$A$1:$G$1,0))</f>
        <v>1</v>
      </c>
      <c r="L791" s="5">
        <f>INDEX(products!$A$1:$G$49, MATCH($D791,products!$A$1:$A$49,0),MATCH( 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 MATCH($D792,products!$A$1:$A$49,0),MATCH( orders!I$1,products!$A$1:$G$1,0))</f>
        <v>Ara</v>
      </c>
      <c r="J792" t="str">
        <f>INDEX(products!$A$1:$G$49, MATCH($D792,products!$A$1:$A$49,0),MATCH( orders!J$1,products!$A$1:$G$1,0))</f>
        <v>L</v>
      </c>
      <c r="K792" s="4">
        <f>INDEX(products!$A$1:$G$49, MATCH($D792,products!$A$1:$A$49,0),MATCH( orders!K$1,products!$A$1:$G$1,0))</f>
        <v>0.5</v>
      </c>
      <c r="L792" s="5">
        <f>INDEX(products!$A$1:$G$49, MATCH($D792,products!$A$1:$A$49,0),MATCH( 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 MATCH($D793,products!$A$1:$A$49,0),MATCH( orders!I$1,products!$A$1:$G$1,0))</f>
        <v>Lib</v>
      </c>
      <c r="J793" t="str">
        <f>INDEX(products!$A$1:$G$49, MATCH($D793,products!$A$1:$A$49,0),MATCH( orders!J$1,products!$A$1:$G$1,0))</f>
        <v>L</v>
      </c>
      <c r="K793" s="4">
        <f>INDEX(products!$A$1:$G$49, MATCH($D793,products!$A$1:$A$49,0),MATCH( orders!K$1,products!$A$1:$G$1,0))</f>
        <v>0.2</v>
      </c>
      <c r="L793" s="5">
        <f>INDEX(products!$A$1:$G$49, MATCH($D793,products!$A$1:$A$49,0),MATCH( 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 MATCH($D794,products!$A$1:$A$49,0),MATCH( orders!I$1,products!$A$1:$G$1,0))</f>
        <v>Lib</v>
      </c>
      <c r="J794" t="str">
        <f>INDEX(products!$A$1:$G$49, MATCH($D794,products!$A$1:$A$49,0),MATCH( orders!J$1,products!$A$1:$G$1,0))</f>
        <v>M</v>
      </c>
      <c r="K794" s="4">
        <f>INDEX(products!$A$1:$G$49, MATCH($D794,products!$A$1:$A$49,0),MATCH( orders!K$1,products!$A$1:$G$1,0))</f>
        <v>0.5</v>
      </c>
      <c r="L794" s="5">
        <f>INDEX(products!$A$1:$G$49, MATCH($D794,products!$A$1:$A$49,0),MATCH( 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 MATCH($D795,products!$A$1:$A$49,0),MATCH( orders!I$1,products!$A$1:$G$1,0))</f>
        <v>Rob</v>
      </c>
      <c r="J795" t="str">
        <f>INDEX(products!$A$1:$G$49, MATCH($D795,products!$A$1:$A$49,0),MATCH( orders!J$1,products!$A$1:$G$1,0))</f>
        <v>L</v>
      </c>
      <c r="K795" s="4">
        <f>INDEX(products!$A$1:$G$49, MATCH($D795,products!$A$1:$A$49,0),MATCH( orders!K$1,products!$A$1:$G$1,0))</f>
        <v>0.2</v>
      </c>
      <c r="L795" s="5">
        <f>INDEX(products!$A$1:$G$49, MATCH($D795,products!$A$1:$A$49,0),MATCH( 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 MATCH($D796,products!$A$1:$A$49,0),MATCH( orders!I$1,products!$A$1:$G$1,0))</f>
        <v>Ara</v>
      </c>
      <c r="J796" t="str">
        <f>INDEX(products!$A$1:$G$49, MATCH($D796,products!$A$1:$A$49,0),MATCH( orders!J$1,products!$A$1:$G$1,0))</f>
        <v>L</v>
      </c>
      <c r="K796" s="4">
        <f>INDEX(products!$A$1:$G$49, MATCH($D796,products!$A$1:$A$49,0),MATCH( orders!K$1,products!$A$1:$G$1,0))</f>
        <v>2.5</v>
      </c>
      <c r="L796" s="5">
        <f>INDEX(products!$A$1:$G$49, MATCH($D796,products!$A$1:$A$49,0),MATCH( 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 MATCH($D797,products!$A$1:$A$49,0),MATCH( orders!I$1,products!$A$1:$G$1,0))</f>
        <v>Rob</v>
      </c>
      <c r="J797" t="str">
        <f>INDEX(products!$A$1:$G$49, MATCH($D797,products!$A$1:$A$49,0),MATCH( orders!J$1,products!$A$1:$G$1,0))</f>
        <v>L</v>
      </c>
      <c r="K797" s="4">
        <f>INDEX(products!$A$1:$G$49, MATCH($D797,products!$A$1:$A$49,0),MATCH( orders!K$1,products!$A$1:$G$1,0))</f>
        <v>0.5</v>
      </c>
      <c r="L797" s="5">
        <f>INDEX(products!$A$1:$G$49, MATCH($D797,products!$A$1:$A$49,0),MATCH( 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 MATCH($D798,products!$A$1:$A$49,0),MATCH( orders!I$1,products!$A$1:$G$1,0))</f>
        <v>Lib</v>
      </c>
      <c r="J798" t="str">
        <f>INDEX(products!$A$1:$G$49, MATCH($D798,products!$A$1:$A$49,0),MATCH( orders!J$1,products!$A$1:$G$1,0))</f>
        <v>L</v>
      </c>
      <c r="K798" s="4">
        <f>INDEX(products!$A$1:$G$49, MATCH($D798,products!$A$1:$A$49,0),MATCH( orders!K$1,products!$A$1:$G$1,0))</f>
        <v>0.5</v>
      </c>
      <c r="L798" s="5">
        <f>INDEX(products!$A$1:$G$49, MATCH($D798,products!$A$1:$A$49,0),MATCH( 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 MATCH($D799,products!$A$1:$A$49,0),MATCH( orders!I$1,products!$A$1:$G$1,0))</f>
        <v>Ara</v>
      </c>
      <c r="J799" t="str">
        <f>INDEX(products!$A$1:$G$49, MATCH($D799,products!$A$1:$A$49,0),MATCH( orders!J$1,products!$A$1:$G$1,0))</f>
        <v>L</v>
      </c>
      <c r="K799" s="4">
        <f>INDEX(products!$A$1:$G$49, MATCH($D799,products!$A$1:$A$49,0),MATCH( orders!K$1,products!$A$1:$G$1,0))</f>
        <v>0.5</v>
      </c>
      <c r="L799" s="5">
        <f>INDEX(products!$A$1:$G$49, MATCH($D799,products!$A$1:$A$49,0),MATCH( 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 MATCH($D800,products!$A$1:$A$49,0),MATCH( orders!I$1,products!$A$1:$G$1,0))</f>
        <v>Rob</v>
      </c>
      <c r="J800" t="str">
        <f>INDEX(products!$A$1:$G$49, MATCH($D800,products!$A$1:$A$49,0),MATCH( orders!J$1,products!$A$1:$G$1,0))</f>
        <v>D</v>
      </c>
      <c r="K800" s="4">
        <f>INDEX(products!$A$1:$G$49, MATCH($D800,products!$A$1:$A$49,0),MATCH( orders!K$1,products!$A$1:$G$1,0))</f>
        <v>0.2</v>
      </c>
      <c r="L800" s="5">
        <f>INDEX(products!$A$1:$G$49, MATCH($D800,products!$A$1:$A$49,0),MATCH( 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 MATCH($D801,products!$A$1:$A$49,0),MATCH( orders!I$1,products!$A$1:$G$1,0))</f>
        <v>Exc</v>
      </c>
      <c r="J801" t="str">
        <f>INDEX(products!$A$1:$G$49, MATCH($D801,products!$A$1:$A$49,0),MATCH( orders!J$1,products!$A$1:$G$1,0))</f>
        <v>D</v>
      </c>
      <c r="K801" s="4">
        <f>INDEX(products!$A$1:$G$49, MATCH($D801,products!$A$1:$A$49,0),MATCH( orders!K$1,products!$A$1:$G$1,0))</f>
        <v>1</v>
      </c>
      <c r="L801" s="5">
        <f>INDEX(products!$A$1:$G$49, MATCH($D801,products!$A$1:$A$49,0),MATCH( 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 MATCH($D802,products!$A$1:$A$49,0),MATCH( orders!I$1,products!$A$1:$G$1,0))</f>
        <v>Rob</v>
      </c>
      <c r="J802" t="str">
        <f>INDEX(products!$A$1:$G$49, MATCH($D802,products!$A$1:$A$49,0),MATCH( orders!J$1,products!$A$1:$G$1,0))</f>
        <v>D</v>
      </c>
      <c r="K802" s="4">
        <f>INDEX(products!$A$1:$G$49, MATCH($D802,products!$A$1:$A$49,0),MATCH( orders!K$1,products!$A$1:$G$1,0))</f>
        <v>0.2</v>
      </c>
      <c r="L802" s="5">
        <f>INDEX(products!$A$1:$G$49, MATCH($D802,products!$A$1:$A$49,0),MATCH( 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 MATCH($D803,products!$A$1:$A$49,0),MATCH( orders!I$1,products!$A$1:$G$1,0))</f>
        <v>Rob</v>
      </c>
      <c r="J803" t="str">
        <f>INDEX(products!$A$1:$G$49, MATCH($D803,products!$A$1:$A$49,0),MATCH( orders!J$1,products!$A$1:$G$1,0))</f>
        <v>D</v>
      </c>
      <c r="K803" s="4">
        <f>INDEX(products!$A$1:$G$49, MATCH($D803,products!$A$1:$A$49,0),MATCH( orders!K$1,products!$A$1:$G$1,0))</f>
        <v>2.5</v>
      </c>
      <c r="L803" s="5">
        <f>INDEX(products!$A$1:$G$49, MATCH($D803,products!$A$1:$A$49,0),MATCH( 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 MATCH($D804,products!$A$1:$A$49,0),MATCH( orders!I$1,products!$A$1:$G$1,0))</f>
        <v>Rob</v>
      </c>
      <c r="J804" t="str">
        <f>INDEX(products!$A$1:$G$49, MATCH($D804,products!$A$1:$A$49,0),MATCH( orders!J$1,products!$A$1:$G$1,0))</f>
        <v>D</v>
      </c>
      <c r="K804" s="4">
        <f>INDEX(products!$A$1:$G$49, MATCH($D804,products!$A$1:$A$49,0),MATCH( orders!K$1,products!$A$1:$G$1,0))</f>
        <v>0.2</v>
      </c>
      <c r="L804" s="5">
        <f>INDEX(products!$A$1:$G$49, MATCH($D804,products!$A$1:$A$49,0),MATCH( 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 MATCH($D805,products!$A$1:$A$49,0),MATCH( orders!I$1,products!$A$1:$G$1,0))</f>
        <v>Exc</v>
      </c>
      <c r="J805" t="str">
        <f>INDEX(products!$A$1:$G$49, MATCH($D805,products!$A$1:$A$49,0),MATCH( orders!J$1,products!$A$1:$G$1,0))</f>
        <v>M</v>
      </c>
      <c r="K805" s="4">
        <f>INDEX(products!$A$1:$G$49, MATCH($D805,products!$A$1:$A$49,0),MATCH( orders!K$1,products!$A$1:$G$1,0))</f>
        <v>2.5</v>
      </c>
      <c r="L805" s="5">
        <f>INDEX(products!$A$1:$G$49, MATCH($D805,products!$A$1:$A$49,0),MATCH( 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 MATCH($D806,products!$A$1:$A$49,0),MATCH( orders!I$1,products!$A$1:$G$1,0))</f>
        <v>Rob</v>
      </c>
      <c r="J806" t="str">
        <f>INDEX(products!$A$1:$G$49, MATCH($D806,products!$A$1:$A$49,0),MATCH( orders!J$1,products!$A$1:$G$1,0))</f>
        <v>L</v>
      </c>
      <c r="K806" s="4">
        <f>INDEX(products!$A$1:$G$49, MATCH($D806,products!$A$1:$A$49,0),MATCH( orders!K$1,products!$A$1:$G$1,0))</f>
        <v>1</v>
      </c>
      <c r="L806" s="5">
        <f>INDEX(products!$A$1:$G$49, MATCH($D806,products!$A$1:$A$49,0),MATCH( 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 MATCH($D807,products!$A$1:$A$49,0),MATCH( orders!I$1,products!$A$1:$G$1,0))</f>
        <v>Rob</v>
      </c>
      <c r="J807" t="str">
        <f>INDEX(products!$A$1:$G$49, MATCH($D807,products!$A$1:$A$49,0),MATCH( orders!J$1,products!$A$1:$G$1,0))</f>
        <v>M</v>
      </c>
      <c r="K807" s="4">
        <f>INDEX(products!$A$1:$G$49, MATCH($D807,products!$A$1:$A$49,0),MATCH( orders!K$1,products!$A$1:$G$1,0))</f>
        <v>0.5</v>
      </c>
      <c r="L807" s="5">
        <f>INDEX(products!$A$1:$G$49, MATCH($D807,products!$A$1:$A$49,0),MATCH( 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 MATCH($D808,products!$A$1:$A$49,0),MATCH( orders!I$1,products!$A$1:$G$1,0))</f>
        <v>Lib</v>
      </c>
      <c r="J808" t="str">
        <f>INDEX(products!$A$1:$G$49, MATCH($D808,products!$A$1:$A$49,0),MATCH( orders!J$1,products!$A$1:$G$1,0))</f>
        <v>D</v>
      </c>
      <c r="K808" s="4">
        <f>INDEX(products!$A$1:$G$49, MATCH($D808,products!$A$1:$A$49,0),MATCH( orders!K$1,products!$A$1:$G$1,0))</f>
        <v>0.2</v>
      </c>
      <c r="L808" s="5">
        <f>INDEX(products!$A$1:$G$49, MATCH($D808,products!$A$1:$A$49,0),MATCH( 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 MATCH($D809,products!$A$1:$A$49,0),MATCH( orders!I$1,products!$A$1:$G$1,0))</f>
        <v>Lib</v>
      </c>
      <c r="J809" t="str">
        <f>INDEX(products!$A$1:$G$49, MATCH($D809,products!$A$1:$A$49,0),MATCH( orders!J$1,products!$A$1:$G$1,0))</f>
        <v>D</v>
      </c>
      <c r="K809" s="4">
        <f>INDEX(products!$A$1:$G$49, MATCH($D809,products!$A$1:$A$49,0),MATCH( orders!K$1,products!$A$1:$G$1,0))</f>
        <v>0.5</v>
      </c>
      <c r="L809" s="5">
        <f>INDEX(products!$A$1:$G$49, MATCH($D809,products!$A$1:$A$49,0),MATCH( 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 MATCH($D810,products!$A$1:$A$49,0),MATCH( orders!I$1,products!$A$1:$G$1,0))</f>
        <v>Rob</v>
      </c>
      <c r="J810" t="str">
        <f>INDEX(products!$A$1:$G$49, MATCH($D810,products!$A$1:$A$49,0),MATCH( orders!J$1,products!$A$1:$G$1,0))</f>
        <v>L</v>
      </c>
      <c r="K810" s="4">
        <f>INDEX(products!$A$1:$G$49, MATCH($D810,products!$A$1:$A$49,0),MATCH( orders!K$1,products!$A$1:$G$1,0))</f>
        <v>2.5</v>
      </c>
      <c r="L810" s="5">
        <f>INDEX(products!$A$1:$G$49, MATCH($D810,products!$A$1:$A$49,0),MATCH( 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 MATCH($D811,products!$A$1:$A$49,0),MATCH( orders!I$1,products!$A$1:$G$1,0))</f>
        <v>Rob</v>
      </c>
      <c r="J811" t="str">
        <f>INDEX(products!$A$1:$G$49, MATCH($D811,products!$A$1:$A$49,0),MATCH( orders!J$1,products!$A$1:$G$1,0))</f>
        <v>D</v>
      </c>
      <c r="K811" s="4">
        <f>INDEX(products!$A$1:$G$49, MATCH($D811,products!$A$1:$A$49,0),MATCH( orders!K$1,products!$A$1:$G$1,0))</f>
        <v>0.2</v>
      </c>
      <c r="L811" s="5">
        <f>INDEX(products!$A$1:$G$49, MATCH($D811,products!$A$1:$A$49,0),MATCH( 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 MATCH($D812,products!$A$1:$A$49,0),MATCH( orders!I$1,products!$A$1:$G$1,0))</f>
        <v>Lib</v>
      </c>
      <c r="J812" t="str">
        <f>INDEX(products!$A$1:$G$49, MATCH($D812,products!$A$1:$A$49,0),MATCH( orders!J$1,products!$A$1:$G$1,0))</f>
        <v>L</v>
      </c>
      <c r="K812" s="4">
        <f>INDEX(products!$A$1:$G$49, MATCH($D812,products!$A$1:$A$49,0),MATCH( orders!K$1,products!$A$1:$G$1,0))</f>
        <v>0.5</v>
      </c>
      <c r="L812" s="5">
        <f>INDEX(products!$A$1:$G$49, MATCH($D812,products!$A$1:$A$49,0),MATCH( 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 MATCH($D813,products!$A$1:$A$49,0),MATCH( orders!I$1,products!$A$1:$G$1,0))</f>
        <v>Ara</v>
      </c>
      <c r="J813" t="str">
        <f>INDEX(products!$A$1:$G$49, MATCH($D813,products!$A$1:$A$49,0),MATCH( orders!J$1,products!$A$1:$G$1,0))</f>
        <v>M</v>
      </c>
      <c r="K813" s="4">
        <f>INDEX(products!$A$1:$G$49, MATCH($D813,products!$A$1:$A$49,0),MATCH( orders!K$1,products!$A$1:$G$1,0))</f>
        <v>1</v>
      </c>
      <c r="L813" s="5">
        <f>INDEX(products!$A$1:$G$49, MATCH($D813,products!$A$1:$A$49,0),MATCH( 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 MATCH($D814,products!$A$1:$A$49,0),MATCH( orders!I$1,products!$A$1:$G$1,0))</f>
        <v>Lib</v>
      </c>
      <c r="J814" t="str">
        <f>INDEX(products!$A$1:$G$49, MATCH($D814,products!$A$1:$A$49,0),MATCH( orders!J$1,products!$A$1:$G$1,0))</f>
        <v>D</v>
      </c>
      <c r="K814" s="4">
        <f>INDEX(products!$A$1:$G$49, MATCH($D814,products!$A$1:$A$49,0),MATCH( orders!K$1,products!$A$1:$G$1,0))</f>
        <v>2.5</v>
      </c>
      <c r="L814" s="5">
        <f>INDEX(products!$A$1:$G$49, MATCH($D814,products!$A$1:$A$49,0),MATCH( 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 MATCH($D815,products!$A$1:$A$49,0),MATCH( orders!I$1,products!$A$1:$G$1,0))</f>
        <v>Exc</v>
      </c>
      <c r="J815" t="str">
        <f>INDEX(products!$A$1:$G$49, MATCH($D815,products!$A$1:$A$49,0),MATCH( orders!J$1,products!$A$1:$G$1,0))</f>
        <v>M</v>
      </c>
      <c r="K815" s="4">
        <f>INDEX(products!$A$1:$G$49, MATCH($D815,products!$A$1:$A$49,0),MATCH( orders!K$1,products!$A$1:$G$1,0))</f>
        <v>2.5</v>
      </c>
      <c r="L815" s="5">
        <f>INDEX(products!$A$1:$G$49, MATCH($D815,products!$A$1:$A$49,0),MATCH( 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 MATCH($D816,products!$A$1:$A$49,0),MATCH( orders!I$1,products!$A$1:$G$1,0))</f>
        <v>Exc</v>
      </c>
      <c r="J816" t="str">
        <f>INDEX(products!$A$1:$G$49, MATCH($D816,products!$A$1:$A$49,0),MATCH( orders!J$1,products!$A$1:$G$1,0))</f>
        <v>L</v>
      </c>
      <c r="K816" s="4">
        <f>INDEX(products!$A$1:$G$49, MATCH($D816,products!$A$1:$A$49,0),MATCH( orders!K$1,products!$A$1:$G$1,0))</f>
        <v>0.2</v>
      </c>
      <c r="L816" s="5">
        <f>INDEX(products!$A$1:$G$49, MATCH($D816,products!$A$1:$A$49,0),MATCH( 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 MATCH($D817,products!$A$1:$A$49,0),MATCH( orders!I$1,products!$A$1:$G$1,0))</f>
        <v>Rob</v>
      </c>
      <c r="J817" t="str">
        <f>INDEX(products!$A$1:$G$49, MATCH($D817,products!$A$1:$A$49,0),MATCH( orders!J$1,products!$A$1:$G$1,0))</f>
        <v>M</v>
      </c>
      <c r="K817" s="4">
        <f>INDEX(products!$A$1:$G$49, MATCH($D817,products!$A$1:$A$49,0),MATCH( orders!K$1,products!$A$1:$G$1,0))</f>
        <v>0.5</v>
      </c>
      <c r="L817" s="5">
        <f>INDEX(products!$A$1:$G$49, MATCH($D817,products!$A$1:$A$49,0),MATCH( 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 MATCH($D818,products!$A$1:$A$49,0),MATCH( orders!I$1,products!$A$1:$G$1,0))</f>
        <v>Lib</v>
      </c>
      <c r="J818" t="str">
        <f>INDEX(products!$A$1:$G$49, MATCH($D818,products!$A$1:$A$49,0),MATCH( orders!J$1,products!$A$1:$G$1,0))</f>
        <v>L</v>
      </c>
      <c r="K818" s="4">
        <f>INDEX(products!$A$1:$G$49, MATCH($D818,products!$A$1:$A$49,0),MATCH( orders!K$1,products!$A$1:$G$1,0))</f>
        <v>0.5</v>
      </c>
      <c r="L818" s="5">
        <f>INDEX(products!$A$1:$G$49, MATCH($D818,products!$A$1:$A$49,0),MATCH( 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 MATCH($D819,products!$A$1:$A$49,0),MATCH( orders!I$1,products!$A$1:$G$1,0))</f>
        <v>Lib</v>
      </c>
      <c r="J819" t="str">
        <f>INDEX(products!$A$1:$G$49, MATCH($D819,products!$A$1:$A$49,0),MATCH( orders!J$1,products!$A$1:$G$1,0))</f>
        <v>D</v>
      </c>
      <c r="K819" s="4">
        <f>INDEX(products!$A$1:$G$49, MATCH($D819,products!$A$1:$A$49,0),MATCH( orders!K$1,products!$A$1:$G$1,0))</f>
        <v>0.5</v>
      </c>
      <c r="L819" s="5">
        <f>INDEX(products!$A$1:$G$49, MATCH($D819,products!$A$1:$A$49,0),MATCH( 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 MATCH($D820,products!$A$1:$A$49,0),MATCH( orders!I$1,products!$A$1:$G$1,0))</f>
        <v>Lib</v>
      </c>
      <c r="J820" t="str">
        <f>INDEX(products!$A$1:$G$49, MATCH($D820,products!$A$1:$A$49,0),MATCH( orders!J$1,products!$A$1:$G$1,0))</f>
        <v>L</v>
      </c>
      <c r="K820" s="4">
        <f>INDEX(products!$A$1:$G$49, MATCH($D820,products!$A$1:$A$49,0),MATCH( orders!K$1,products!$A$1:$G$1,0))</f>
        <v>1</v>
      </c>
      <c r="L820" s="5">
        <f>INDEX(products!$A$1:$G$49, MATCH($D820,products!$A$1:$A$49,0),MATCH( 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 MATCH($D821,products!$A$1:$A$49,0),MATCH( orders!I$1,products!$A$1:$G$1,0))</f>
        <v>Lib</v>
      </c>
      <c r="J821" t="str">
        <f>INDEX(products!$A$1:$G$49, MATCH($D821,products!$A$1:$A$49,0),MATCH( orders!J$1,products!$A$1:$G$1,0))</f>
        <v>L</v>
      </c>
      <c r="K821" s="4">
        <f>INDEX(products!$A$1:$G$49, MATCH($D821,products!$A$1:$A$49,0),MATCH( orders!K$1,products!$A$1:$G$1,0))</f>
        <v>0.2</v>
      </c>
      <c r="L821" s="5">
        <f>INDEX(products!$A$1:$G$49, MATCH($D821,products!$A$1:$A$49,0),MATCH( 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 MATCH($D822,products!$A$1:$A$49,0),MATCH( orders!I$1,products!$A$1:$G$1,0))</f>
        <v>Exc</v>
      </c>
      <c r="J822" t="str">
        <f>INDEX(products!$A$1:$G$49, MATCH($D822,products!$A$1:$A$49,0),MATCH( orders!J$1,products!$A$1:$G$1,0))</f>
        <v>M</v>
      </c>
      <c r="K822" s="4">
        <f>INDEX(products!$A$1:$G$49, MATCH($D822,products!$A$1:$A$49,0),MATCH( orders!K$1,products!$A$1:$G$1,0))</f>
        <v>1</v>
      </c>
      <c r="L822" s="5">
        <f>INDEX(products!$A$1:$G$49, MATCH($D822,products!$A$1:$A$49,0),MATCH( 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 MATCH($D823,products!$A$1:$A$49,0),MATCH( orders!I$1,products!$A$1:$G$1,0))</f>
        <v>Rob</v>
      </c>
      <c r="J823" t="str">
        <f>INDEX(products!$A$1:$G$49, MATCH($D823,products!$A$1:$A$49,0),MATCH( orders!J$1,products!$A$1:$G$1,0))</f>
        <v>D</v>
      </c>
      <c r="K823" s="4">
        <f>INDEX(products!$A$1:$G$49, MATCH($D823,products!$A$1:$A$49,0),MATCH( orders!K$1,products!$A$1:$G$1,0))</f>
        <v>0.5</v>
      </c>
      <c r="L823" s="5">
        <f>INDEX(products!$A$1:$G$49, MATCH($D823,products!$A$1:$A$49,0),MATCH( 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 MATCH($D824,products!$A$1:$A$49,0),MATCH( orders!I$1,products!$A$1:$G$1,0))</f>
        <v>Exc</v>
      </c>
      <c r="J824" t="str">
        <f>INDEX(products!$A$1:$G$49, MATCH($D824,products!$A$1:$A$49,0),MATCH( orders!J$1,products!$A$1:$G$1,0))</f>
        <v>L</v>
      </c>
      <c r="K824" s="4">
        <f>INDEX(products!$A$1:$G$49, MATCH($D824,products!$A$1:$A$49,0),MATCH( orders!K$1,products!$A$1:$G$1,0))</f>
        <v>2.5</v>
      </c>
      <c r="L824" s="5">
        <f>INDEX(products!$A$1:$G$49, MATCH($D824,products!$A$1:$A$49,0),MATCH( 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 MATCH($D825,products!$A$1:$A$49,0),MATCH( orders!I$1,products!$A$1:$G$1,0))</f>
        <v>Lib</v>
      </c>
      <c r="J825" t="str">
        <f>INDEX(products!$A$1:$G$49, MATCH($D825,products!$A$1:$A$49,0),MATCH( orders!J$1,products!$A$1:$G$1,0))</f>
        <v>L</v>
      </c>
      <c r="K825" s="4">
        <f>INDEX(products!$A$1:$G$49, MATCH($D825,products!$A$1:$A$49,0),MATCH( orders!K$1,products!$A$1:$G$1,0))</f>
        <v>1</v>
      </c>
      <c r="L825" s="5">
        <f>INDEX(products!$A$1:$G$49, MATCH($D825,products!$A$1:$A$49,0),MATCH( 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 MATCH($D826,products!$A$1:$A$49,0),MATCH( orders!I$1,products!$A$1:$G$1,0))</f>
        <v>Ara</v>
      </c>
      <c r="J826" t="str">
        <f>INDEX(products!$A$1:$G$49, MATCH($D826,products!$A$1:$A$49,0),MATCH( orders!J$1,products!$A$1:$G$1,0))</f>
        <v>M</v>
      </c>
      <c r="K826" s="4">
        <f>INDEX(products!$A$1:$G$49, MATCH($D826,products!$A$1:$A$49,0),MATCH( orders!K$1,products!$A$1:$G$1,0))</f>
        <v>0.2</v>
      </c>
      <c r="L826" s="5">
        <f>INDEX(products!$A$1:$G$49, MATCH($D826,products!$A$1:$A$49,0),MATCH( 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 MATCH($D827,products!$A$1:$A$49,0),MATCH( orders!I$1,products!$A$1:$G$1,0))</f>
        <v>Ara</v>
      </c>
      <c r="J827" t="str">
        <f>INDEX(products!$A$1:$G$49, MATCH($D827,products!$A$1:$A$49,0),MATCH( orders!J$1,products!$A$1:$G$1,0))</f>
        <v>D</v>
      </c>
      <c r="K827" s="4">
        <f>INDEX(products!$A$1:$G$49, MATCH($D827,products!$A$1:$A$49,0),MATCH( orders!K$1,products!$A$1:$G$1,0))</f>
        <v>1</v>
      </c>
      <c r="L827" s="5">
        <f>INDEX(products!$A$1:$G$49, MATCH($D827,products!$A$1:$A$49,0),MATCH( 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 MATCH($D828,products!$A$1:$A$49,0),MATCH( orders!I$1,products!$A$1:$G$1,0))</f>
        <v>Exc</v>
      </c>
      <c r="J828" t="str">
        <f>INDEX(products!$A$1:$G$49, MATCH($D828,products!$A$1:$A$49,0),MATCH( orders!J$1,products!$A$1:$G$1,0))</f>
        <v>M</v>
      </c>
      <c r="K828" s="4">
        <f>INDEX(products!$A$1:$G$49, MATCH($D828,products!$A$1:$A$49,0),MATCH( orders!K$1,products!$A$1:$G$1,0))</f>
        <v>0.5</v>
      </c>
      <c r="L828" s="5">
        <f>INDEX(products!$A$1:$G$49, MATCH($D828,products!$A$1:$A$49,0),MATCH( 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 MATCH($D829,products!$A$1:$A$49,0),MATCH( orders!I$1,products!$A$1:$G$1,0))</f>
        <v>Exc</v>
      </c>
      <c r="J829" t="str">
        <f>INDEX(products!$A$1:$G$49, MATCH($D829,products!$A$1:$A$49,0),MATCH( orders!J$1,products!$A$1:$G$1,0))</f>
        <v>M</v>
      </c>
      <c r="K829" s="4">
        <f>INDEX(products!$A$1:$G$49, MATCH($D829,products!$A$1:$A$49,0),MATCH( orders!K$1,products!$A$1:$G$1,0))</f>
        <v>0.2</v>
      </c>
      <c r="L829" s="5">
        <f>INDEX(products!$A$1:$G$49, MATCH($D829,products!$A$1:$A$49,0),MATCH( 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 MATCH($D830,products!$A$1:$A$49,0),MATCH( orders!I$1,products!$A$1:$G$1,0))</f>
        <v>Ara</v>
      </c>
      <c r="J830" t="str">
        <f>INDEX(products!$A$1:$G$49, MATCH($D830,products!$A$1:$A$49,0),MATCH( orders!J$1,products!$A$1:$G$1,0))</f>
        <v>D</v>
      </c>
      <c r="K830" s="4">
        <f>INDEX(products!$A$1:$G$49, MATCH($D830,products!$A$1:$A$49,0),MATCH( orders!K$1,products!$A$1:$G$1,0))</f>
        <v>2.5</v>
      </c>
      <c r="L830" s="5">
        <f>INDEX(products!$A$1:$G$49, MATCH($D830,products!$A$1:$A$49,0),MATCH( 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 MATCH($D831,products!$A$1:$A$49,0),MATCH( orders!I$1,products!$A$1:$G$1,0))</f>
        <v>Ara</v>
      </c>
      <c r="J831" t="str">
        <f>INDEX(products!$A$1:$G$49, MATCH($D831,products!$A$1:$A$49,0),MATCH( orders!J$1,products!$A$1:$G$1,0))</f>
        <v>D</v>
      </c>
      <c r="K831" s="4">
        <f>INDEX(products!$A$1:$G$49, MATCH($D831,products!$A$1:$A$49,0),MATCH( orders!K$1,products!$A$1:$G$1,0))</f>
        <v>0.2</v>
      </c>
      <c r="L831" s="5">
        <f>INDEX(products!$A$1:$G$49, MATCH($D831,products!$A$1:$A$49,0),MATCH( 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 MATCH($D832,products!$A$1:$A$49,0),MATCH( orders!I$1,products!$A$1:$G$1,0))</f>
        <v>Exc</v>
      </c>
      <c r="J832" t="str">
        <f>INDEX(products!$A$1:$G$49, MATCH($D832,products!$A$1:$A$49,0),MATCH( orders!J$1,products!$A$1:$G$1,0))</f>
        <v>M</v>
      </c>
      <c r="K832" s="4">
        <f>INDEX(products!$A$1:$G$49, MATCH($D832,products!$A$1:$A$49,0),MATCH( orders!K$1,products!$A$1:$G$1,0))</f>
        <v>1</v>
      </c>
      <c r="L832" s="5">
        <f>INDEX(products!$A$1:$G$49, MATCH($D832,products!$A$1:$A$49,0),MATCH( 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 MATCH($D833,products!$A$1:$A$49,0),MATCH( orders!I$1,products!$A$1:$G$1,0))</f>
        <v>Ara</v>
      </c>
      <c r="J833" t="str">
        <f>INDEX(products!$A$1:$G$49, MATCH($D833,products!$A$1:$A$49,0),MATCH( orders!J$1,products!$A$1:$G$1,0))</f>
        <v>D</v>
      </c>
      <c r="K833" s="4">
        <f>INDEX(products!$A$1:$G$49, MATCH($D833,products!$A$1:$A$49,0),MATCH( orders!K$1,products!$A$1:$G$1,0))</f>
        <v>0.2</v>
      </c>
      <c r="L833" s="5">
        <f>INDEX(products!$A$1:$G$49, MATCH($D833,products!$A$1:$A$49,0),MATCH( 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 MATCH($D834,products!$A$1:$A$49,0),MATCH( orders!I$1,products!$A$1:$G$1,0))</f>
        <v>Rob</v>
      </c>
      <c r="J834" t="str">
        <f>INDEX(products!$A$1:$G$49, MATCH($D834,products!$A$1:$A$49,0),MATCH( orders!J$1,products!$A$1:$G$1,0))</f>
        <v>M</v>
      </c>
      <c r="K834" s="4">
        <f>INDEX(products!$A$1:$G$49, MATCH($D834,products!$A$1:$A$49,0),MATCH( orders!K$1,products!$A$1:$G$1,0))</f>
        <v>1</v>
      </c>
      <c r="L834" s="5">
        <f>INDEX(products!$A$1:$G$49, MATCH($D834,products!$A$1:$A$49,0),MATCH( 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 MATCH($D835,products!$A$1:$A$49,0),MATCH( orders!I$1,products!$A$1:$G$1,0))</f>
        <v>Rob</v>
      </c>
      <c r="J835" t="str">
        <f>INDEX(products!$A$1:$G$49, MATCH($D835,products!$A$1:$A$49,0),MATCH( orders!J$1,products!$A$1:$G$1,0))</f>
        <v>D</v>
      </c>
      <c r="K835" s="4">
        <f>INDEX(products!$A$1:$G$49, MATCH($D835,products!$A$1:$A$49,0),MATCH( orders!K$1,products!$A$1:$G$1,0))</f>
        <v>2.5</v>
      </c>
      <c r="L835" s="5">
        <f>INDEX(products!$A$1:$G$49, MATCH($D835,products!$A$1:$A$49,0),MATCH( orders!L$1,products!$A$1:$G$1,0))</f>
        <v>20.584999999999997</v>
      </c>
      <c r="M835" s="5">
        <f t="shared" ref="M835:M898" si="39">L835*E835</f>
        <v>82.339999999999989</v>
      </c>
      <c r="N835" t="str">
        <f t="shared" ref="N835:N898" si="40">IF(I835="Rob","Robusta",IF(I835="Exc","Excelsa",IF(I835="Ara","Arabica",IF(I835="Lib","Liberica",""))))</f>
        <v>Robusta</v>
      </c>
      <c r="O835" t="str">
        <f t="shared" si="38"/>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 MATCH($D836,products!$A$1:$A$49,0),MATCH( orders!I$1,products!$A$1:$G$1,0))</f>
        <v>Ara</v>
      </c>
      <c r="J836" t="str">
        <f>INDEX(products!$A$1:$G$49, MATCH($D836,products!$A$1:$A$49,0),MATCH( orders!J$1,products!$A$1:$G$1,0))</f>
        <v>D</v>
      </c>
      <c r="K836" s="4">
        <f>INDEX(products!$A$1:$G$49, MATCH($D836,products!$A$1:$A$49,0),MATCH( orders!K$1,products!$A$1:$G$1,0))</f>
        <v>2.5</v>
      </c>
      <c r="L836" s="5">
        <f>INDEX(products!$A$1:$G$49, MATCH($D836,products!$A$1:$A$49,0),MATCH( orders!L$1,products!$A$1:$G$1,0))</f>
        <v>22.884999999999998</v>
      </c>
      <c r="M836" s="5">
        <f t="shared" si="39"/>
        <v>22.884999999999998</v>
      </c>
      <c r="N836" t="str">
        <f t="shared" si="40"/>
        <v>Arabica</v>
      </c>
      <c r="O836" t="str">
        <f t="shared" ref="O836:O899" si="41">IF(J836="M","Medium",IF(J836="L","Light",IF(J836="D","Dark","")))</f>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 MATCH($D837,products!$A$1:$A$49,0),MATCH( orders!I$1,products!$A$1:$G$1,0))</f>
        <v>Exc</v>
      </c>
      <c r="J837" t="str">
        <f>INDEX(products!$A$1:$G$49, MATCH($D837,products!$A$1:$A$49,0),MATCH( orders!J$1,products!$A$1:$G$1,0))</f>
        <v>L</v>
      </c>
      <c r="K837" s="4">
        <f>INDEX(products!$A$1:$G$49, MATCH($D837,products!$A$1:$A$49,0),MATCH( orders!K$1,products!$A$1:$G$1,0))</f>
        <v>0.5</v>
      </c>
      <c r="L837" s="5">
        <f>INDEX(products!$A$1:$G$49, MATCH($D837,products!$A$1:$A$49,0),MATCH( 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 MATCH($D838,products!$A$1:$A$49,0),MATCH( orders!I$1,products!$A$1:$G$1,0))</f>
        <v>Ara</v>
      </c>
      <c r="J838" t="str">
        <f>INDEX(products!$A$1:$G$49, MATCH($D838,products!$A$1:$A$49,0),MATCH( orders!J$1,products!$A$1:$G$1,0))</f>
        <v>D</v>
      </c>
      <c r="K838" s="4">
        <f>INDEX(products!$A$1:$G$49, MATCH($D838,products!$A$1:$A$49,0),MATCH( orders!K$1,products!$A$1:$G$1,0))</f>
        <v>0.2</v>
      </c>
      <c r="L838" s="5">
        <f>INDEX(products!$A$1:$G$49, MATCH($D838,products!$A$1:$A$49,0),MATCH( 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 MATCH($D839,products!$A$1:$A$49,0),MATCH( orders!I$1,products!$A$1:$G$1,0))</f>
        <v>Lib</v>
      </c>
      <c r="J839" t="str">
        <f>INDEX(products!$A$1:$G$49, MATCH($D839,products!$A$1:$A$49,0),MATCH( orders!J$1,products!$A$1:$G$1,0))</f>
        <v>M</v>
      </c>
      <c r="K839" s="4">
        <f>INDEX(products!$A$1:$G$49, MATCH($D839,products!$A$1:$A$49,0),MATCH( orders!K$1,products!$A$1:$G$1,0))</f>
        <v>2.5</v>
      </c>
      <c r="L839" s="5">
        <f>INDEX(products!$A$1:$G$49, MATCH($D839,products!$A$1:$A$49,0),MATCH( 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 MATCH($D840,products!$A$1:$A$49,0),MATCH( orders!I$1,products!$A$1:$G$1,0))</f>
        <v>Ara</v>
      </c>
      <c r="J840" t="str">
        <f>INDEX(products!$A$1:$G$49, MATCH($D840,products!$A$1:$A$49,0),MATCH( orders!J$1,products!$A$1:$G$1,0))</f>
        <v>D</v>
      </c>
      <c r="K840" s="4">
        <f>INDEX(products!$A$1:$G$49, MATCH($D840,products!$A$1:$A$49,0),MATCH( orders!K$1,products!$A$1:$G$1,0))</f>
        <v>2.5</v>
      </c>
      <c r="L840" s="5">
        <f>INDEX(products!$A$1:$G$49, MATCH($D840,products!$A$1:$A$49,0),MATCH( 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 MATCH($D841,products!$A$1:$A$49,0),MATCH( orders!I$1,products!$A$1:$G$1,0))</f>
        <v>Exc</v>
      </c>
      <c r="J841" t="str">
        <f>INDEX(products!$A$1:$G$49, MATCH($D841,products!$A$1:$A$49,0),MATCH( orders!J$1,products!$A$1:$G$1,0))</f>
        <v>M</v>
      </c>
      <c r="K841" s="4">
        <f>INDEX(products!$A$1:$G$49, MATCH($D841,products!$A$1:$A$49,0),MATCH( orders!K$1,products!$A$1:$G$1,0))</f>
        <v>0.5</v>
      </c>
      <c r="L841" s="5">
        <f>INDEX(products!$A$1:$G$49, MATCH($D841,products!$A$1:$A$49,0),MATCH( 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 MATCH($D842,products!$A$1:$A$49,0),MATCH( orders!I$1,products!$A$1:$G$1,0))</f>
        <v>Rob</v>
      </c>
      <c r="J842" t="str">
        <f>INDEX(products!$A$1:$G$49, MATCH($D842,products!$A$1:$A$49,0),MATCH( orders!J$1,products!$A$1:$G$1,0))</f>
        <v>L</v>
      </c>
      <c r="K842" s="4">
        <f>INDEX(products!$A$1:$G$49, MATCH($D842,products!$A$1:$A$49,0),MATCH( orders!K$1,products!$A$1:$G$1,0))</f>
        <v>0.5</v>
      </c>
      <c r="L842" s="5">
        <f>INDEX(products!$A$1:$G$49, MATCH($D842,products!$A$1:$A$49,0),MATCH( 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 MATCH($D843,products!$A$1:$A$49,0),MATCH( orders!I$1,products!$A$1:$G$1,0))</f>
        <v>Lib</v>
      </c>
      <c r="J843" t="str">
        <f>INDEX(products!$A$1:$G$49, MATCH($D843,products!$A$1:$A$49,0),MATCH( orders!J$1,products!$A$1:$G$1,0))</f>
        <v>M</v>
      </c>
      <c r="K843" s="4">
        <f>INDEX(products!$A$1:$G$49, MATCH($D843,products!$A$1:$A$49,0),MATCH( orders!K$1,products!$A$1:$G$1,0))</f>
        <v>0.2</v>
      </c>
      <c r="L843" s="5">
        <f>INDEX(products!$A$1:$G$49, MATCH($D843,products!$A$1:$A$49,0),MATCH( 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 MATCH($D844,products!$A$1:$A$49,0),MATCH( orders!I$1,products!$A$1:$G$1,0))</f>
        <v>Exc</v>
      </c>
      <c r="J844" t="str">
        <f>INDEX(products!$A$1:$G$49, MATCH($D844,products!$A$1:$A$49,0),MATCH( orders!J$1,products!$A$1:$G$1,0))</f>
        <v>M</v>
      </c>
      <c r="K844" s="4">
        <f>INDEX(products!$A$1:$G$49, MATCH($D844,products!$A$1:$A$49,0),MATCH( orders!K$1,products!$A$1:$G$1,0))</f>
        <v>0.2</v>
      </c>
      <c r="L844" s="5">
        <f>INDEX(products!$A$1:$G$49, MATCH($D844,products!$A$1:$A$49,0),MATCH( 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 MATCH($D845,products!$A$1:$A$49,0),MATCH( orders!I$1,products!$A$1:$G$1,0))</f>
        <v>Exc</v>
      </c>
      <c r="J845" t="str">
        <f>INDEX(products!$A$1:$G$49, MATCH($D845,products!$A$1:$A$49,0),MATCH( orders!J$1,products!$A$1:$G$1,0))</f>
        <v>M</v>
      </c>
      <c r="K845" s="4">
        <f>INDEX(products!$A$1:$G$49, MATCH($D845,products!$A$1:$A$49,0),MATCH( orders!K$1,products!$A$1:$G$1,0))</f>
        <v>0.2</v>
      </c>
      <c r="L845" s="5">
        <f>INDEX(products!$A$1:$G$49, MATCH($D845,products!$A$1:$A$49,0),MATCH( 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 MATCH($D846,products!$A$1:$A$49,0),MATCH( orders!I$1,products!$A$1:$G$1,0))</f>
        <v>Ara</v>
      </c>
      <c r="J846" t="str">
        <f>INDEX(products!$A$1:$G$49, MATCH($D846,products!$A$1:$A$49,0),MATCH( orders!J$1,products!$A$1:$G$1,0))</f>
        <v>D</v>
      </c>
      <c r="K846" s="4">
        <f>INDEX(products!$A$1:$G$49, MATCH($D846,products!$A$1:$A$49,0),MATCH( orders!K$1,products!$A$1:$G$1,0))</f>
        <v>0.5</v>
      </c>
      <c r="L846" s="5">
        <f>INDEX(products!$A$1:$G$49, MATCH($D846,products!$A$1:$A$49,0),MATCH( 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 MATCH($D847,products!$A$1:$A$49,0),MATCH( orders!I$1,products!$A$1:$G$1,0))</f>
        <v>Exc</v>
      </c>
      <c r="J847" t="str">
        <f>INDEX(products!$A$1:$G$49, MATCH($D847,products!$A$1:$A$49,0),MATCH( orders!J$1,products!$A$1:$G$1,0))</f>
        <v>D</v>
      </c>
      <c r="K847" s="4">
        <f>INDEX(products!$A$1:$G$49, MATCH($D847,products!$A$1:$A$49,0),MATCH( orders!K$1,products!$A$1:$G$1,0))</f>
        <v>2.5</v>
      </c>
      <c r="L847" s="5">
        <f>INDEX(products!$A$1:$G$49, MATCH($D847,products!$A$1:$A$49,0),MATCH( 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 MATCH($D848,products!$A$1:$A$49,0),MATCH( orders!I$1,products!$A$1:$G$1,0))</f>
        <v>Ara</v>
      </c>
      <c r="J848" t="str">
        <f>INDEX(products!$A$1:$G$49, MATCH($D848,products!$A$1:$A$49,0),MATCH( orders!J$1,products!$A$1:$G$1,0))</f>
        <v>M</v>
      </c>
      <c r="K848" s="4">
        <f>INDEX(products!$A$1:$G$49, MATCH($D848,products!$A$1:$A$49,0),MATCH( orders!K$1,products!$A$1:$G$1,0))</f>
        <v>2.5</v>
      </c>
      <c r="L848" s="5">
        <f>INDEX(products!$A$1:$G$49, MATCH($D848,products!$A$1:$A$49,0),MATCH( 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 MATCH($D849,products!$A$1:$A$49,0),MATCH( orders!I$1,products!$A$1:$G$1,0))</f>
        <v>Ara</v>
      </c>
      <c r="J849" t="str">
        <f>INDEX(products!$A$1:$G$49, MATCH($D849,products!$A$1:$A$49,0),MATCH( orders!J$1,products!$A$1:$G$1,0))</f>
        <v>D</v>
      </c>
      <c r="K849" s="4">
        <f>INDEX(products!$A$1:$G$49, MATCH($D849,products!$A$1:$A$49,0),MATCH( orders!K$1,products!$A$1:$G$1,0))</f>
        <v>0.2</v>
      </c>
      <c r="L849" s="5">
        <f>INDEX(products!$A$1:$G$49, MATCH($D849,products!$A$1:$A$49,0),MATCH( 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 MATCH($D850,products!$A$1:$A$49,0),MATCH( orders!I$1,products!$A$1:$G$1,0))</f>
        <v>Exc</v>
      </c>
      <c r="J850" t="str">
        <f>INDEX(products!$A$1:$G$49, MATCH($D850,products!$A$1:$A$49,0),MATCH( orders!J$1,products!$A$1:$G$1,0))</f>
        <v>L</v>
      </c>
      <c r="K850" s="4">
        <f>INDEX(products!$A$1:$G$49, MATCH($D850,products!$A$1:$A$49,0),MATCH( orders!K$1,products!$A$1:$G$1,0))</f>
        <v>0.5</v>
      </c>
      <c r="L850" s="5">
        <f>INDEX(products!$A$1:$G$49, MATCH($D850,products!$A$1:$A$49,0),MATCH( 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 MATCH($D851,products!$A$1:$A$49,0),MATCH( orders!I$1,products!$A$1:$G$1,0))</f>
        <v>Ara</v>
      </c>
      <c r="J851" t="str">
        <f>INDEX(products!$A$1:$G$49, MATCH($D851,products!$A$1:$A$49,0),MATCH( orders!J$1,products!$A$1:$G$1,0))</f>
        <v>L</v>
      </c>
      <c r="K851" s="4">
        <f>INDEX(products!$A$1:$G$49, MATCH($D851,products!$A$1:$A$49,0),MATCH( orders!K$1,products!$A$1:$G$1,0))</f>
        <v>0.2</v>
      </c>
      <c r="L851" s="5">
        <f>INDEX(products!$A$1:$G$49, MATCH($D851,products!$A$1:$A$49,0),MATCH( 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 MATCH($D852,products!$A$1:$A$49,0),MATCH( orders!I$1,products!$A$1:$G$1,0))</f>
        <v>Ara</v>
      </c>
      <c r="J852" t="str">
        <f>INDEX(products!$A$1:$G$49, MATCH($D852,products!$A$1:$A$49,0),MATCH( orders!J$1,products!$A$1:$G$1,0))</f>
        <v>M</v>
      </c>
      <c r="K852" s="4">
        <f>INDEX(products!$A$1:$G$49, MATCH($D852,products!$A$1:$A$49,0),MATCH( orders!K$1,products!$A$1:$G$1,0))</f>
        <v>0.2</v>
      </c>
      <c r="L852" s="5">
        <f>INDEX(products!$A$1:$G$49, MATCH($D852,products!$A$1:$A$49,0),MATCH( 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 MATCH($D853,products!$A$1:$A$49,0),MATCH( orders!I$1,products!$A$1:$G$1,0))</f>
        <v>Lib</v>
      </c>
      <c r="J853" t="str">
        <f>INDEX(products!$A$1:$G$49, MATCH($D853,products!$A$1:$A$49,0),MATCH( orders!J$1,products!$A$1:$G$1,0))</f>
        <v>D</v>
      </c>
      <c r="K853" s="4">
        <f>INDEX(products!$A$1:$G$49, MATCH($D853,products!$A$1:$A$49,0),MATCH( orders!K$1,products!$A$1:$G$1,0))</f>
        <v>0.5</v>
      </c>
      <c r="L853" s="5">
        <f>INDEX(products!$A$1:$G$49, MATCH($D853,products!$A$1:$A$49,0),MATCH( 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 MATCH($D854,products!$A$1:$A$49,0),MATCH( orders!I$1,products!$A$1:$G$1,0))</f>
        <v>Lib</v>
      </c>
      <c r="J854" t="str">
        <f>INDEX(products!$A$1:$G$49, MATCH($D854,products!$A$1:$A$49,0),MATCH( orders!J$1,products!$A$1:$G$1,0))</f>
        <v>D</v>
      </c>
      <c r="K854" s="4">
        <f>INDEX(products!$A$1:$G$49, MATCH($D854,products!$A$1:$A$49,0),MATCH( orders!K$1,products!$A$1:$G$1,0))</f>
        <v>2.5</v>
      </c>
      <c r="L854" s="5">
        <f>INDEX(products!$A$1:$G$49, MATCH($D854,products!$A$1:$A$49,0),MATCH( 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 MATCH($D855,products!$A$1:$A$49,0),MATCH( orders!I$1,products!$A$1:$G$1,0))</f>
        <v>Ara</v>
      </c>
      <c r="J855" t="str">
        <f>INDEX(products!$A$1:$G$49, MATCH($D855,products!$A$1:$A$49,0),MATCH( orders!J$1,products!$A$1:$G$1,0))</f>
        <v>D</v>
      </c>
      <c r="K855" s="4">
        <f>INDEX(products!$A$1:$G$49, MATCH($D855,products!$A$1:$A$49,0),MATCH( orders!K$1,products!$A$1:$G$1,0))</f>
        <v>1</v>
      </c>
      <c r="L855" s="5">
        <f>INDEX(products!$A$1:$G$49, MATCH($D855,products!$A$1:$A$49,0),MATCH( 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 MATCH($D856,products!$A$1:$A$49,0),MATCH( orders!I$1,products!$A$1:$G$1,0))</f>
        <v>Rob</v>
      </c>
      <c r="J856" t="str">
        <f>INDEX(products!$A$1:$G$49, MATCH($D856,products!$A$1:$A$49,0),MATCH( orders!J$1,products!$A$1:$G$1,0))</f>
        <v>L</v>
      </c>
      <c r="K856" s="4">
        <f>INDEX(products!$A$1:$G$49, MATCH($D856,products!$A$1:$A$49,0),MATCH( orders!K$1,products!$A$1:$G$1,0))</f>
        <v>0.5</v>
      </c>
      <c r="L856" s="5">
        <f>INDEX(products!$A$1:$G$49, MATCH($D856,products!$A$1:$A$49,0),MATCH( 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 MATCH($D857,products!$A$1:$A$49,0),MATCH( orders!I$1,products!$A$1:$G$1,0))</f>
        <v>Lib</v>
      </c>
      <c r="J857" t="str">
        <f>INDEX(products!$A$1:$G$49, MATCH($D857,products!$A$1:$A$49,0),MATCH( orders!J$1,products!$A$1:$G$1,0))</f>
        <v>D</v>
      </c>
      <c r="K857" s="4">
        <f>INDEX(products!$A$1:$G$49, MATCH($D857,products!$A$1:$A$49,0),MATCH( orders!K$1,products!$A$1:$G$1,0))</f>
        <v>2.5</v>
      </c>
      <c r="L857" s="5">
        <f>INDEX(products!$A$1:$G$49, MATCH($D857,products!$A$1:$A$49,0),MATCH( 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 MATCH($D858,products!$A$1:$A$49,0),MATCH( orders!I$1,products!$A$1:$G$1,0))</f>
        <v>Lib</v>
      </c>
      <c r="J858" t="str">
        <f>INDEX(products!$A$1:$G$49, MATCH($D858,products!$A$1:$A$49,0),MATCH( orders!J$1,products!$A$1:$G$1,0))</f>
        <v>M</v>
      </c>
      <c r="K858" s="4">
        <f>INDEX(products!$A$1:$G$49, MATCH($D858,products!$A$1:$A$49,0),MATCH( orders!K$1,products!$A$1:$G$1,0))</f>
        <v>0.2</v>
      </c>
      <c r="L858" s="5">
        <f>INDEX(products!$A$1:$G$49, MATCH($D858,products!$A$1:$A$49,0),MATCH( 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 MATCH($D859,products!$A$1:$A$49,0),MATCH( orders!I$1,products!$A$1:$G$1,0))</f>
        <v>Rob</v>
      </c>
      <c r="J859" t="str">
        <f>INDEX(products!$A$1:$G$49, MATCH($D859,products!$A$1:$A$49,0),MATCH( orders!J$1,products!$A$1:$G$1,0))</f>
        <v>L</v>
      </c>
      <c r="K859" s="4">
        <f>INDEX(products!$A$1:$G$49, MATCH($D859,products!$A$1:$A$49,0),MATCH( orders!K$1,products!$A$1:$G$1,0))</f>
        <v>2.5</v>
      </c>
      <c r="L859" s="5">
        <f>INDEX(products!$A$1:$G$49, MATCH($D859,products!$A$1:$A$49,0),MATCH( 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 MATCH($D860,products!$A$1:$A$49,0),MATCH( orders!I$1,products!$A$1:$G$1,0))</f>
        <v>Lib</v>
      </c>
      <c r="J860" t="str">
        <f>INDEX(products!$A$1:$G$49, MATCH($D860,products!$A$1:$A$49,0),MATCH( orders!J$1,products!$A$1:$G$1,0))</f>
        <v>M</v>
      </c>
      <c r="K860" s="4">
        <f>INDEX(products!$A$1:$G$49, MATCH($D860,products!$A$1:$A$49,0),MATCH( orders!K$1,products!$A$1:$G$1,0))</f>
        <v>0.5</v>
      </c>
      <c r="L860" s="5">
        <f>INDEX(products!$A$1:$G$49, MATCH($D860,products!$A$1:$A$49,0),MATCH( 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 MATCH($D861,products!$A$1:$A$49,0),MATCH( orders!I$1,products!$A$1:$G$1,0))</f>
        <v>Ara</v>
      </c>
      <c r="J861" t="str">
        <f>INDEX(products!$A$1:$G$49, MATCH($D861,products!$A$1:$A$49,0),MATCH( orders!J$1,products!$A$1:$G$1,0))</f>
        <v>L</v>
      </c>
      <c r="K861" s="4">
        <f>INDEX(products!$A$1:$G$49, MATCH($D861,products!$A$1:$A$49,0),MATCH( orders!K$1,products!$A$1:$G$1,0))</f>
        <v>2.5</v>
      </c>
      <c r="L861" s="5">
        <f>INDEX(products!$A$1:$G$49, MATCH($D861,products!$A$1:$A$49,0),MATCH( 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 MATCH($D862,products!$A$1:$A$49,0),MATCH( orders!I$1,products!$A$1:$G$1,0))</f>
        <v>Ara</v>
      </c>
      <c r="J862" t="str">
        <f>INDEX(products!$A$1:$G$49, MATCH($D862,products!$A$1:$A$49,0),MATCH( orders!J$1,products!$A$1:$G$1,0))</f>
        <v>M</v>
      </c>
      <c r="K862" s="4">
        <f>INDEX(products!$A$1:$G$49, MATCH($D862,products!$A$1:$A$49,0),MATCH( orders!K$1,products!$A$1:$G$1,0))</f>
        <v>2.5</v>
      </c>
      <c r="L862" s="5">
        <f>INDEX(products!$A$1:$G$49, MATCH($D862,products!$A$1:$A$49,0),MATCH( 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 MATCH($D863,products!$A$1:$A$49,0),MATCH( orders!I$1,products!$A$1:$G$1,0))</f>
        <v>Lib</v>
      </c>
      <c r="J863" t="str">
        <f>INDEX(products!$A$1:$G$49, MATCH($D863,products!$A$1:$A$49,0),MATCH( orders!J$1,products!$A$1:$G$1,0))</f>
        <v>D</v>
      </c>
      <c r="K863" s="4">
        <f>INDEX(products!$A$1:$G$49, MATCH($D863,products!$A$1:$A$49,0),MATCH( orders!K$1,products!$A$1:$G$1,0))</f>
        <v>1</v>
      </c>
      <c r="L863" s="5">
        <f>INDEX(products!$A$1:$G$49, MATCH($D863,products!$A$1:$A$49,0),MATCH( 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 MATCH($D864,products!$A$1:$A$49,0),MATCH( orders!I$1,products!$A$1:$G$1,0))</f>
        <v>Rob</v>
      </c>
      <c r="J864" t="str">
        <f>INDEX(products!$A$1:$G$49, MATCH($D864,products!$A$1:$A$49,0),MATCH( orders!J$1,products!$A$1:$G$1,0))</f>
        <v>M</v>
      </c>
      <c r="K864" s="4">
        <f>INDEX(products!$A$1:$G$49, MATCH($D864,products!$A$1:$A$49,0),MATCH( orders!K$1,products!$A$1:$G$1,0))</f>
        <v>1</v>
      </c>
      <c r="L864" s="5">
        <f>INDEX(products!$A$1:$G$49, MATCH($D864,products!$A$1:$A$49,0),MATCH( 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 MATCH($D865,products!$A$1:$A$49,0),MATCH( orders!I$1,products!$A$1:$G$1,0))</f>
        <v>Lib</v>
      </c>
      <c r="J865" t="str">
        <f>INDEX(products!$A$1:$G$49, MATCH($D865,products!$A$1:$A$49,0),MATCH( orders!J$1,products!$A$1:$G$1,0))</f>
        <v>M</v>
      </c>
      <c r="K865" s="4">
        <f>INDEX(products!$A$1:$G$49, MATCH($D865,products!$A$1:$A$49,0),MATCH( orders!K$1,products!$A$1:$G$1,0))</f>
        <v>1</v>
      </c>
      <c r="L865" s="5">
        <f>INDEX(products!$A$1:$G$49, MATCH($D865,products!$A$1:$A$49,0),MATCH( 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 MATCH($D866,products!$A$1:$A$49,0),MATCH( orders!I$1,products!$A$1:$G$1,0))</f>
        <v>Rob</v>
      </c>
      <c r="J866" t="str">
        <f>INDEX(products!$A$1:$G$49, MATCH($D866,products!$A$1:$A$49,0),MATCH( orders!J$1,products!$A$1:$G$1,0))</f>
        <v>L</v>
      </c>
      <c r="K866" s="4">
        <f>INDEX(products!$A$1:$G$49, MATCH($D866,products!$A$1:$A$49,0),MATCH( orders!K$1,products!$A$1:$G$1,0))</f>
        <v>0.2</v>
      </c>
      <c r="L866" s="5">
        <f>INDEX(products!$A$1:$G$49, MATCH($D866,products!$A$1:$A$49,0),MATCH( 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 MATCH($D867,products!$A$1:$A$49,0),MATCH( orders!I$1,products!$A$1:$G$1,0))</f>
        <v>Ara</v>
      </c>
      <c r="J867" t="str">
        <f>INDEX(products!$A$1:$G$49, MATCH($D867,products!$A$1:$A$49,0),MATCH( orders!J$1,products!$A$1:$G$1,0))</f>
        <v>M</v>
      </c>
      <c r="K867" s="4">
        <f>INDEX(products!$A$1:$G$49, MATCH($D867,products!$A$1:$A$49,0),MATCH( orders!K$1,products!$A$1:$G$1,0))</f>
        <v>0.5</v>
      </c>
      <c r="L867" s="5">
        <f>INDEX(products!$A$1:$G$49, MATCH($D867,products!$A$1:$A$49,0),MATCH( 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 MATCH($D868,products!$A$1:$A$49,0),MATCH( orders!I$1,products!$A$1:$G$1,0))</f>
        <v>Ara</v>
      </c>
      <c r="J868" t="str">
        <f>INDEX(products!$A$1:$G$49, MATCH($D868,products!$A$1:$A$49,0),MATCH( orders!J$1,products!$A$1:$G$1,0))</f>
        <v>D</v>
      </c>
      <c r="K868" s="4">
        <f>INDEX(products!$A$1:$G$49, MATCH($D868,products!$A$1:$A$49,0),MATCH( orders!K$1,products!$A$1:$G$1,0))</f>
        <v>0.5</v>
      </c>
      <c r="L868" s="5">
        <f>INDEX(products!$A$1:$G$49, MATCH($D868,products!$A$1:$A$49,0),MATCH( 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 MATCH($D869,products!$A$1:$A$49,0),MATCH( orders!I$1,products!$A$1:$G$1,0))</f>
        <v>Ara</v>
      </c>
      <c r="J869" t="str">
        <f>INDEX(products!$A$1:$G$49, MATCH($D869,products!$A$1:$A$49,0),MATCH( orders!J$1,products!$A$1:$G$1,0))</f>
        <v>L</v>
      </c>
      <c r="K869" s="4">
        <f>INDEX(products!$A$1:$G$49, MATCH($D869,products!$A$1:$A$49,0),MATCH( orders!K$1,products!$A$1:$G$1,0))</f>
        <v>2.5</v>
      </c>
      <c r="L869" s="5">
        <f>INDEX(products!$A$1:$G$49, MATCH($D869,products!$A$1:$A$49,0),MATCH( 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 MATCH($D870,products!$A$1:$A$49,0),MATCH( orders!I$1,products!$A$1:$G$1,0))</f>
        <v>Exc</v>
      </c>
      <c r="J870" t="str">
        <f>INDEX(products!$A$1:$G$49, MATCH($D870,products!$A$1:$A$49,0),MATCH( orders!J$1,products!$A$1:$G$1,0))</f>
        <v>M</v>
      </c>
      <c r="K870" s="4">
        <f>INDEX(products!$A$1:$G$49, MATCH($D870,products!$A$1:$A$49,0),MATCH( orders!K$1,products!$A$1:$G$1,0))</f>
        <v>0.5</v>
      </c>
      <c r="L870" s="5">
        <f>INDEX(products!$A$1:$G$49, MATCH($D870,products!$A$1:$A$49,0),MATCH( 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 MATCH($D871,products!$A$1:$A$49,0),MATCH( orders!I$1,products!$A$1:$G$1,0))</f>
        <v>Rob</v>
      </c>
      <c r="J871" t="str">
        <f>INDEX(products!$A$1:$G$49, MATCH($D871,products!$A$1:$A$49,0),MATCH( orders!J$1,products!$A$1:$G$1,0))</f>
        <v>M</v>
      </c>
      <c r="K871" s="4">
        <f>INDEX(products!$A$1:$G$49, MATCH($D871,products!$A$1:$A$49,0),MATCH( orders!K$1,products!$A$1:$G$1,0))</f>
        <v>0.5</v>
      </c>
      <c r="L871" s="5">
        <f>INDEX(products!$A$1:$G$49, MATCH($D871,products!$A$1:$A$49,0),MATCH( 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 MATCH($D872,products!$A$1:$A$49,0),MATCH( orders!I$1,products!$A$1:$G$1,0))</f>
        <v>Exc</v>
      </c>
      <c r="J872" t="str">
        <f>INDEX(products!$A$1:$G$49, MATCH($D872,products!$A$1:$A$49,0),MATCH( orders!J$1,products!$A$1:$G$1,0))</f>
        <v>D</v>
      </c>
      <c r="K872" s="4">
        <f>INDEX(products!$A$1:$G$49, MATCH($D872,products!$A$1:$A$49,0),MATCH( orders!K$1,products!$A$1:$G$1,0))</f>
        <v>0.5</v>
      </c>
      <c r="L872" s="5">
        <f>INDEX(products!$A$1:$G$49, MATCH($D872,products!$A$1:$A$49,0),MATCH( 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 MATCH($D873,products!$A$1:$A$49,0),MATCH( orders!I$1,products!$A$1:$G$1,0))</f>
        <v>Exc</v>
      </c>
      <c r="J873" t="str">
        <f>INDEX(products!$A$1:$G$49, MATCH($D873,products!$A$1:$A$49,0),MATCH( orders!J$1,products!$A$1:$G$1,0))</f>
        <v>L</v>
      </c>
      <c r="K873" s="4">
        <f>INDEX(products!$A$1:$G$49, MATCH($D873,products!$A$1:$A$49,0),MATCH( orders!K$1,products!$A$1:$G$1,0))</f>
        <v>1</v>
      </c>
      <c r="L873" s="5">
        <f>INDEX(products!$A$1:$G$49, MATCH($D873,products!$A$1:$A$49,0),MATCH( 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 MATCH($D874,products!$A$1:$A$49,0),MATCH( orders!I$1,products!$A$1:$G$1,0))</f>
        <v>Ara</v>
      </c>
      <c r="J874" t="str">
        <f>INDEX(products!$A$1:$G$49, MATCH($D874,products!$A$1:$A$49,0),MATCH( orders!J$1,products!$A$1:$G$1,0))</f>
        <v>M</v>
      </c>
      <c r="K874" s="4">
        <f>INDEX(products!$A$1:$G$49, MATCH($D874,products!$A$1:$A$49,0),MATCH( orders!K$1,products!$A$1:$G$1,0))</f>
        <v>1</v>
      </c>
      <c r="L874" s="5">
        <f>INDEX(products!$A$1:$G$49, MATCH($D874,products!$A$1:$A$49,0),MATCH( 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 MATCH($D875,products!$A$1:$A$49,0),MATCH( orders!I$1,products!$A$1:$G$1,0))</f>
        <v>Rob</v>
      </c>
      <c r="J875" t="str">
        <f>INDEX(products!$A$1:$G$49, MATCH($D875,products!$A$1:$A$49,0),MATCH( orders!J$1,products!$A$1:$G$1,0))</f>
        <v>M</v>
      </c>
      <c r="K875" s="4">
        <f>INDEX(products!$A$1:$G$49, MATCH($D875,products!$A$1:$A$49,0),MATCH( orders!K$1,products!$A$1:$G$1,0))</f>
        <v>0.2</v>
      </c>
      <c r="L875" s="5">
        <f>INDEX(products!$A$1:$G$49, MATCH($D875,products!$A$1:$A$49,0),MATCH( 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 MATCH($D876,products!$A$1:$A$49,0),MATCH( orders!I$1,products!$A$1:$G$1,0))</f>
        <v>Ara</v>
      </c>
      <c r="J876" t="str">
        <f>INDEX(products!$A$1:$G$49, MATCH($D876,products!$A$1:$A$49,0),MATCH( orders!J$1,products!$A$1:$G$1,0))</f>
        <v>L</v>
      </c>
      <c r="K876" s="4">
        <f>INDEX(products!$A$1:$G$49, MATCH($D876,products!$A$1:$A$49,0),MATCH( orders!K$1,products!$A$1:$G$1,0))</f>
        <v>1</v>
      </c>
      <c r="L876" s="5">
        <f>INDEX(products!$A$1:$G$49, MATCH($D876,products!$A$1:$A$49,0),MATCH( 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 MATCH($D877,products!$A$1:$A$49,0),MATCH( orders!I$1,products!$A$1:$G$1,0))</f>
        <v>Lib</v>
      </c>
      <c r="J877" t="str">
        <f>INDEX(products!$A$1:$G$49, MATCH($D877,products!$A$1:$A$49,0),MATCH( orders!J$1,products!$A$1:$G$1,0))</f>
        <v>M</v>
      </c>
      <c r="K877" s="4">
        <f>INDEX(products!$A$1:$G$49, MATCH($D877,products!$A$1:$A$49,0),MATCH( orders!K$1,products!$A$1:$G$1,0))</f>
        <v>0.5</v>
      </c>
      <c r="L877" s="5">
        <f>INDEX(products!$A$1:$G$49, MATCH($D877,products!$A$1:$A$49,0),MATCH( 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 MATCH($D878,products!$A$1:$A$49,0),MATCH( orders!I$1,products!$A$1:$G$1,0))</f>
        <v>Ara</v>
      </c>
      <c r="J878" t="str">
        <f>INDEX(products!$A$1:$G$49, MATCH($D878,products!$A$1:$A$49,0),MATCH( orders!J$1,products!$A$1:$G$1,0))</f>
        <v>L</v>
      </c>
      <c r="K878" s="4">
        <f>INDEX(products!$A$1:$G$49, MATCH($D878,products!$A$1:$A$49,0),MATCH( orders!K$1,products!$A$1:$G$1,0))</f>
        <v>0.5</v>
      </c>
      <c r="L878" s="5">
        <f>INDEX(products!$A$1:$G$49, MATCH($D878,products!$A$1:$A$49,0),MATCH( 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 MATCH($D879,products!$A$1:$A$49,0),MATCH( orders!I$1,products!$A$1:$G$1,0))</f>
        <v>Lib</v>
      </c>
      <c r="J879" t="str">
        <f>INDEX(products!$A$1:$G$49, MATCH($D879,products!$A$1:$A$49,0),MATCH( orders!J$1,products!$A$1:$G$1,0))</f>
        <v>L</v>
      </c>
      <c r="K879" s="4">
        <f>INDEX(products!$A$1:$G$49, MATCH($D879,products!$A$1:$A$49,0),MATCH( orders!K$1,products!$A$1:$G$1,0))</f>
        <v>0.5</v>
      </c>
      <c r="L879" s="5">
        <f>INDEX(products!$A$1:$G$49, MATCH($D879,products!$A$1:$A$49,0),MATCH( 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 MATCH($D880,products!$A$1:$A$49,0),MATCH( orders!I$1,products!$A$1:$G$1,0))</f>
        <v>Rob</v>
      </c>
      <c r="J880" t="str">
        <f>INDEX(products!$A$1:$G$49, MATCH($D880,products!$A$1:$A$49,0),MATCH( orders!J$1,products!$A$1:$G$1,0))</f>
        <v>L</v>
      </c>
      <c r="K880" s="4">
        <f>INDEX(products!$A$1:$G$49, MATCH($D880,products!$A$1:$A$49,0),MATCH( orders!K$1,products!$A$1:$G$1,0))</f>
        <v>2.5</v>
      </c>
      <c r="L880" s="5">
        <f>INDEX(products!$A$1:$G$49, MATCH($D880,products!$A$1:$A$49,0),MATCH( 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 MATCH($D881,products!$A$1:$A$49,0),MATCH( orders!I$1,products!$A$1:$G$1,0))</f>
        <v>Exc</v>
      </c>
      <c r="J881" t="str">
        <f>INDEX(products!$A$1:$G$49, MATCH($D881,products!$A$1:$A$49,0),MATCH( orders!J$1,products!$A$1:$G$1,0))</f>
        <v>D</v>
      </c>
      <c r="K881" s="4">
        <f>INDEX(products!$A$1:$G$49, MATCH($D881,products!$A$1:$A$49,0),MATCH( orders!K$1,products!$A$1:$G$1,0))</f>
        <v>0.2</v>
      </c>
      <c r="L881" s="5">
        <f>INDEX(products!$A$1:$G$49, MATCH($D881,products!$A$1:$A$49,0),MATCH( 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 MATCH($D882,products!$A$1:$A$49,0),MATCH( orders!I$1,products!$A$1:$G$1,0))</f>
        <v>Rob</v>
      </c>
      <c r="J882" t="str">
        <f>INDEX(products!$A$1:$G$49, MATCH($D882,products!$A$1:$A$49,0),MATCH( orders!J$1,products!$A$1:$G$1,0))</f>
        <v>L</v>
      </c>
      <c r="K882" s="4">
        <f>INDEX(products!$A$1:$G$49, MATCH($D882,products!$A$1:$A$49,0),MATCH( orders!K$1,products!$A$1:$G$1,0))</f>
        <v>0.2</v>
      </c>
      <c r="L882" s="5">
        <f>INDEX(products!$A$1:$G$49, MATCH($D882,products!$A$1:$A$49,0),MATCH( 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 MATCH($D883,products!$A$1:$A$49,0),MATCH( orders!I$1,products!$A$1:$G$1,0))</f>
        <v>Ara</v>
      </c>
      <c r="J883" t="str">
        <f>INDEX(products!$A$1:$G$49, MATCH($D883,products!$A$1:$A$49,0),MATCH( orders!J$1,products!$A$1:$G$1,0))</f>
        <v>L</v>
      </c>
      <c r="K883" s="4">
        <f>INDEX(products!$A$1:$G$49, MATCH($D883,products!$A$1:$A$49,0),MATCH( orders!K$1,products!$A$1:$G$1,0))</f>
        <v>0.2</v>
      </c>
      <c r="L883" s="5">
        <f>INDEX(products!$A$1:$G$49, MATCH($D883,products!$A$1:$A$49,0),MATCH( 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 MATCH($D884,products!$A$1:$A$49,0),MATCH( orders!I$1,products!$A$1:$G$1,0))</f>
        <v>Ara</v>
      </c>
      <c r="J884" t="str">
        <f>INDEX(products!$A$1:$G$49, MATCH($D884,products!$A$1:$A$49,0),MATCH( orders!J$1,products!$A$1:$G$1,0))</f>
        <v>D</v>
      </c>
      <c r="K884" s="4">
        <f>INDEX(products!$A$1:$G$49, MATCH($D884,products!$A$1:$A$49,0),MATCH( orders!K$1,products!$A$1:$G$1,0))</f>
        <v>2.5</v>
      </c>
      <c r="L884" s="5">
        <f>INDEX(products!$A$1:$G$49, MATCH($D884,products!$A$1:$A$49,0),MATCH( 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 MATCH($D885,products!$A$1:$A$49,0),MATCH( orders!I$1,products!$A$1:$G$1,0))</f>
        <v>Ara</v>
      </c>
      <c r="J885" t="str">
        <f>INDEX(products!$A$1:$G$49, MATCH($D885,products!$A$1:$A$49,0),MATCH( orders!J$1,products!$A$1:$G$1,0))</f>
        <v>M</v>
      </c>
      <c r="K885" s="4">
        <f>INDEX(products!$A$1:$G$49, MATCH($D885,products!$A$1:$A$49,0),MATCH( orders!K$1,products!$A$1:$G$1,0))</f>
        <v>2.5</v>
      </c>
      <c r="L885" s="5">
        <f>INDEX(products!$A$1:$G$49, MATCH($D885,products!$A$1:$A$49,0),MATCH( 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 MATCH($D886,products!$A$1:$A$49,0),MATCH( orders!I$1,products!$A$1:$G$1,0))</f>
        <v>Rob</v>
      </c>
      <c r="J886" t="str">
        <f>INDEX(products!$A$1:$G$49, MATCH($D886,products!$A$1:$A$49,0),MATCH( orders!J$1,products!$A$1:$G$1,0))</f>
        <v>D</v>
      </c>
      <c r="K886" s="4">
        <f>INDEX(products!$A$1:$G$49, MATCH($D886,products!$A$1:$A$49,0),MATCH( orders!K$1,products!$A$1:$G$1,0))</f>
        <v>0.5</v>
      </c>
      <c r="L886" s="5">
        <f>INDEX(products!$A$1:$G$49, MATCH($D886,products!$A$1:$A$49,0),MATCH( 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 MATCH($D887,products!$A$1:$A$49,0),MATCH( orders!I$1,products!$A$1:$G$1,0))</f>
        <v>Rob</v>
      </c>
      <c r="J887" t="str">
        <f>INDEX(products!$A$1:$G$49, MATCH($D887,products!$A$1:$A$49,0),MATCH( orders!J$1,products!$A$1:$G$1,0))</f>
        <v>D</v>
      </c>
      <c r="K887" s="4">
        <f>INDEX(products!$A$1:$G$49, MATCH($D887,products!$A$1:$A$49,0),MATCH( orders!K$1,products!$A$1:$G$1,0))</f>
        <v>2.5</v>
      </c>
      <c r="L887" s="5">
        <f>INDEX(products!$A$1:$G$49, MATCH($D887,products!$A$1:$A$49,0),MATCH( 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 MATCH($D888,products!$A$1:$A$49,0),MATCH( orders!I$1,products!$A$1:$G$1,0))</f>
        <v>Lib</v>
      </c>
      <c r="J888" t="str">
        <f>INDEX(products!$A$1:$G$49, MATCH($D888,products!$A$1:$A$49,0),MATCH( orders!J$1,products!$A$1:$G$1,0))</f>
        <v>M</v>
      </c>
      <c r="K888" s="4">
        <f>INDEX(products!$A$1:$G$49, MATCH($D888,products!$A$1:$A$49,0),MATCH( orders!K$1,products!$A$1:$G$1,0))</f>
        <v>0.5</v>
      </c>
      <c r="L888" s="5">
        <f>INDEX(products!$A$1:$G$49, MATCH($D888,products!$A$1:$A$49,0),MATCH( 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 MATCH($D889,products!$A$1:$A$49,0),MATCH( orders!I$1,products!$A$1:$G$1,0))</f>
        <v>Exc</v>
      </c>
      <c r="J889" t="str">
        <f>INDEX(products!$A$1:$G$49, MATCH($D889,products!$A$1:$A$49,0),MATCH( orders!J$1,products!$A$1:$G$1,0))</f>
        <v>L</v>
      </c>
      <c r="K889" s="4">
        <f>INDEX(products!$A$1:$G$49, MATCH($D889,products!$A$1:$A$49,0),MATCH( orders!K$1,products!$A$1:$G$1,0))</f>
        <v>0.2</v>
      </c>
      <c r="L889" s="5">
        <f>INDEX(products!$A$1:$G$49, MATCH($D889,products!$A$1:$A$49,0),MATCH( 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 MATCH($D890,products!$A$1:$A$49,0),MATCH( orders!I$1,products!$A$1:$G$1,0))</f>
        <v>Ara</v>
      </c>
      <c r="J890" t="str">
        <f>INDEX(products!$A$1:$G$49, MATCH($D890,products!$A$1:$A$49,0),MATCH( orders!J$1,products!$A$1:$G$1,0))</f>
        <v>L</v>
      </c>
      <c r="K890" s="4">
        <f>INDEX(products!$A$1:$G$49, MATCH($D890,products!$A$1:$A$49,0),MATCH( orders!K$1,products!$A$1:$G$1,0))</f>
        <v>0.2</v>
      </c>
      <c r="L890" s="5">
        <f>INDEX(products!$A$1:$G$49, MATCH($D890,products!$A$1:$A$49,0),MATCH( 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 MATCH($D891,products!$A$1:$A$49,0),MATCH( orders!I$1,products!$A$1:$G$1,0))</f>
        <v>Rob</v>
      </c>
      <c r="J891" t="str">
        <f>INDEX(products!$A$1:$G$49, MATCH($D891,products!$A$1:$A$49,0),MATCH( orders!J$1,products!$A$1:$G$1,0))</f>
        <v>D</v>
      </c>
      <c r="K891" s="4">
        <f>INDEX(products!$A$1:$G$49, MATCH($D891,products!$A$1:$A$49,0),MATCH( orders!K$1,products!$A$1:$G$1,0))</f>
        <v>0.2</v>
      </c>
      <c r="L891" s="5">
        <f>INDEX(products!$A$1:$G$49, MATCH($D891,products!$A$1:$A$49,0),MATCH( 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 MATCH($D892,products!$A$1:$A$49,0),MATCH( orders!I$1,products!$A$1:$G$1,0))</f>
        <v>Rob</v>
      </c>
      <c r="J892" t="str">
        <f>INDEX(products!$A$1:$G$49, MATCH($D892,products!$A$1:$A$49,0),MATCH( orders!J$1,products!$A$1:$G$1,0))</f>
        <v>D</v>
      </c>
      <c r="K892" s="4">
        <f>INDEX(products!$A$1:$G$49, MATCH($D892,products!$A$1:$A$49,0),MATCH( orders!K$1,products!$A$1:$G$1,0))</f>
        <v>2.5</v>
      </c>
      <c r="L892" s="5">
        <f>INDEX(products!$A$1:$G$49, MATCH($D892,products!$A$1:$A$49,0),MATCH( 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 MATCH($D893,products!$A$1:$A$49,0),MATCH( orders!I$1,products!$A$1:$G$1,0))</f>
        <v>Ara</v>
      </c>
      <c r="J893" t="str">
        <f>INDEX(products!$A$1:$G$49, MATCH($D893,products!$A$1:$A$49,0),MATCH( orders!J$1,products!$A$1:$G$1,0))</f>
        <v>D</v>
      </c>
      <c r="K893" s="4">
        <f>INDEX(products!$A$1:$G$49, MATCH($D893,products!$A$1:$A$49,0),MATCH( orders!K$1,products!$A$1:$G$1,0))</f>
        <v>2.5</v>
      </c>
      <c r="L893" s="5">
        <f>INDEX(products!$A$1:$G$49, MATCH($D893,products!$A$1:$A$49,0),MATCH( 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 MATCH($D894,products!$A$1:$A$49,0),MATCH( orders!I$1,products!$A$1:$G$1,0))</f>
        <v>Exc</v>
      </c>
      <c r="J894" t="str">
        <f>INDEX(products!$A$1:$G$49, MATCH($D894,products!$A$1:$A$49,0),MATCH( orders!J$1,products!$A$1:$G$1,0))</f>
        <v>M</v>
      </c>
      <c r="K894" s="4">
        <f>INDEX(products!$A$1:$G$49, MATCH($D894,products!$A$1:$A$49,0),MATCH( orders!K$1,products!$A$1:$G$1,0))</f>
        <v>0.2</v>
      </c>
      <c r="L894" s="5">
        <f>INDEX(products!$A$1:$G$49, MATCH($D894,products!$A$1:$A$49,0),MATCH( 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 MATCH($D895,products!$A$1:$A$49,0),MATCH( orders!I$1,products!$A$1:$G$1,0))</f>
        <v>Lib</v>
      </c>
      <c r="J895" t="str">
        <f>INDEX(products!$A$1:$G$49, MATCH($D895,products!$A$1:$A$49,0),MATCH( orders!J$1,products!$A$1:$G$1,0))</f>
        <v>L</v>
      </c>
      <c r="K895" s="4">
        <f>INDEX(products!$A$1:$G$49, MATCH($D895,products!$A$1:$A$49,0),MATCH( orders!K$1,products!$A$1:$G$1,0))</f>
        <v>0.5</v>
      </c>
      <c r="L895" s="5">
        <f>INDEX(products!$A$1:$G$49, MATCH($D895,products!$A$1:$A$49,0),MATCH( 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 MATCH($D896,products!$A$1:$A$49,0),MATCH( orders!I$1,products!$A$1:$G$1,0))</f>
        <v>Rob</v>
      </c>
      <c r="J896" t="str">
        <f>INDEX(products!$A$1:$G$49, MATCH($D896,products!$A$1:$A$49,0),MATCH( orders!J$1,products!$A$1:$G$1,0))</f>
        <v>D</v>
      </c>
      <c r="K896" s="4">
        <f>INDEX(products!$A$1:$G$49, MATCH($D896,products!$A$1:$A$49,0),MATCH( orders!K$1,products!$A$1:$G$1,0))</f>
        <v>2.5</v>
      </c>
      <c r="L896" s="5">
        <f>INDEX(products!$A$1:$G$49, MATCH($D896,products!$A$1:$A$49,0),MATCH( 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 MATCH($D897,products!$A$1:$A$49,0),MATCH( orders!I$1,products!$A$1:$G$1,0))</f>
        <v>Exc</v>
      </c>
      <c r="J897" t="str">
        <f>INDEX(products!$A$1:$G$49, MATCH($D897,products!$A$1:$A$49,0),MATCH( orders!J$1,products!$A$1:$G$1,0))</f>
        <v>M</v>
      </c>
      <c r="K897" s="4">
        <f>INDEX(products!$A$1:$G$49, MATCH($D897,products!$A$1:$A$49,0),MATCH( orders!K$1,products!$A$1:$G$1,0))</f>
        <v>2.5</v>
      </c>
      <c r="L897" s="5">
        <f>INDEX(products!$A$1:$G$49, MATCH($D897,products!$A$1:$A$49,0),MATCH( 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 MATCH($D898,products!$A$1:$A$49,0),MATCH( orders!I$1,products!$A$1:$G$1,0))</f>
        <v>Rob</v>
      </c>
      <c r="J898" t="str">
        <f>INDEX(products!$A$1:$G$49, MATCH($D898,products!$A$1:$A$49,0),MATCH( orders!J$1,products!$A$1:$G$1,0))</f>
        <v>D</v>
      </c>
      <c r="K898" s="4">
        <f>INDEX(products!$A$1:$G$49, MATCH($D898,products!$A$1:$A$49,0),MATCH( orders!K$1,products!$A$1:$G$1,0))</f>
        <v>0.5</v>
      </c>
      <c r="L898" s="5">
        <f>INDEX(products!$A$1:$G$49, MATCH($D898,products!$A$1:$A$49,0),MATCH( 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 MATCH($D899,products!$A$1:$A$49,0),MATCH( orders!I$1,products!$A$1:$G$1,0))</f>
        <v>Exc</v>
      </c>
      <c r="J899" t="str">
        <f>INDEX(products!$A$1:$G$49, MATCH($D899,products!$A$1:$A$49,0),MATCH( orders!J$1,products!$A$1:$G$1,0))</f>
        <v>D</v>
      </c>
      <c r="K899" s="4">
        <f>INDEX(products!$A$1:$G$49, MATCH($D899,products!$A$1:$A$49,0),MATCH( orders!K$1,products!$A$1:$G$1,0))</f>
        <v>1</v>
      </c>
      <c r="L899" s="5">
        <f>INDEX(products!$A$1:$G$49, MATCH($D899,products!$A$1:$A$49,0),MATCH( orders!L$1,products!$A$1:$G$1,0))</f>
        <v>12.15</v>
      </c>
      <c r="M899" s="5">
        <f t="shared" ref="M899:M962" si="42">L899*E899</f>
        <v>24.3</v>
      </c>
      <c r="N899" t="str">
        <f t="shared" ref="N899:N962" si="43">IF(I899="Rob","Robusta",IF(I899="Exc","Excelsa",IF(I899="Ara","Arabica",IF(I899="Lib","Liberica",""))))</f>
        <v>Excelsa</v>
      </c>
      <c r="O899" t="str">
        <f t="shared" si="41"/>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 MATCH($D900,products!$A$1:$A$49,0),MATCH( orders!I$1,products!$A$1:$G$1,0))</f>
        <v>Rob</v>
      </c>
      <c r="J900" t="str">
        <f>INDEX(products!$A$1:$G$49, MATCH($D900,products!$A$1:$A$49,0),MATCH( orders!J$1,products!$A$1:$G$1,0))</f>
        <v>L</v>
      </c>
      <c r="K900" s="4">
        <f>INDEX(products!$A$1:$G$49, MATCH($D900,products!$A$1:$A$49,0),MATCH( orders!K$1,products!$A$1:$G$1,0))</f>
        <v>0.5</v>
      </c>
      <c r="L900" s="5">
        <f>INDEX(products!$A$1:$G$49, MATCH($D900,products!$A$1:$A$49,0),MATCH( orders!L$1,products!$A$1:$G$1,0))</f>
        <v>7.169999999999999</v>
      </c>
      <c r="M900" s="5">
        <f t="shared" si="42"/>
        <v>35.849999999999994</v>
      </c>
      <c r="N900" t="str">
        <f t="shared" si="43"/>
        <v>Robusta</v>
      </c>
      <c r="O900" t="str">
        <f t="shared" ref="O900:O963" si="44">IF(J900="M","Medium",IF(J900="L","Light",IF(J900="D","Dark","")))</f>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 MATCH($D901,products!$A$1:$A$49,0),MATCH( orders!I$1,products!$A$1:$G$1,0))</f>
        <v>Lib</v>
      </c>
      <c r="J901" t="str">
        <f>INDEX(products!$A$1:$G$49, MATCH($D901,products!$A$1:$A$49,0),MATCH( orders!J$1,products!$A$1:$G$1,0))</f>
        <v>M</v>
      </c>
      <c r="K901" s="4">
        <f>INDEX(products!$A$1:$G$49, MATCH($D901,products!$A$1:$A$49,0),MATCH( orders!K$1,products!$A$1:$G$1,0))</f>
        <v>1</v>
      </c>
      <c r="L901" s="5">
        <f>INDEX(products!$A$1:$G$49, MATCH($D901,products!$A$1:$A$49,0),MATCH( 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 MATCH($D902,products!$A$1:$A$49,0),MATCH( orders!I$1,products!$A$1:$G$1,0))</f>
        <v>Lib</v>
      </c>
      <c r="J902" t="str">
        <f>INDEX(products!$A$1:$G$49, MATCH($D902,products!$A$1:$A$49,0),MATCH( orders!J$1,products!$A$1:$G$1,0))</f>
        <v>L</v>
      </c>
      <c r="K902" s="4">
        <f>INDEX(products!$A$1:$G$49, MATCH($D902,products!$A$1:$A$49,0),MATCH( orders!K$1,products!$A$1:$G$1,0))</f>
        <v>1</v>
      </c>
      <c r="L902" s="5">
        <f>INDEX(products!$A$1:$G$49, MATCH($D902,products!$A$1:$A$49,0),MATCH( 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 MATCH($D903,products!$A$1:$A$49,0),MATCH( orders!I$1,products!$A$1:$G$1,0))</f>
        <v>Rob</v>
      </c>
      <c r="J903" t="str">
        <f>INDEX(products!$A$1:$G$49, MATCH($D903,products!$A$1:$A$49,0),MATCH( orders!J$1,products!$A$1:$G$1,0))</f>
        <v>L</v>
      </c>
      <c r="K903" s="4">
        <f>INDEX(products!$A$1:$G$49, MATCH($D903,products!$A$1:$A$49,0),MATCH( orders!K$1,products!$A$1:$G$1,0))</f>
        <v>0.2</v>
      </c>
      <c r="L903" s="5">
        <f>INDEX(products!$A$1:$G$49, MATCH($D903,products!$A$1:$A$49,0),MATCH( 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 MATCH($D904,products!$A$1:$A$49,0),MATCH( orders!I$1,products!$A$1:$G$1,0))</f>
        <v>Exc</v>
      </c>
      <c r="J904" t="str">
        <f>INDEX(products!$A$1:$G$49, MATCH($D904,products!$A$1:$A$49,0),MATCH( orders!J$1,products!$A$1:$G$1,0))</f>
        <v>M</v>
      </c>
      <c r="K904" s="4">
        <f>INDEX(products!$A$1:$G$49, MATCH($D904,products!$A$1:$A$49,0),MATCH( orders!K$1,products!$A$1:$G$1,0))</f>
        <v>2.5</v>
      </c>
      <c r="L904" s="5">
        <f>INDEX(products!$A$1:$G$49, MATCH($D904,products!$A$1:$A$49,0),MATCH( 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 MATCH($D905,products!$A$1:$A$49,0),MATCH( orders!I$1,products!$A$1:$G$1,0))</f>
        <v>Lib</v>
      </c>
      <c r="J905" t="str">
        <f>INDEX(products!$A$1:$G$49, MATCH($D905,products!$A$1:$A$49,0),MATCH( orders!J$1,products!$A$1:$G$1,0))</f>
        <v>M</v>
      </c>
      <c r="K905" s="4">
        <f>INDEX(products!$A$1:$G$49, MATCH($D905,products!$A$1:$A$49,0),MATCH( orders!K$1,products!$A$1:$G$1,0))</f>
        <v>0.5</v>
      </c>
      <c r="L905" s="5">
        <f>INDEX(products!$A$1:$G$49, MATCH($D905,products!$A$1:$A$49,0),MATCH( 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 MATCH($D906,products!$A$1:$A$49,0),MATCH( orders!I$1,products!$A$1:$G$1,0))</f>
        <v>Ara</v>
      </c>
      <c r="J906" t="str">
        <f>INDEX(products!$A$1:$G$49, MATCH($D906,products!$A$1:$A$49,0),MATCH( orders!J$1,products!$A$1:$G$1,0))</f>
        <v>L</v>
      </c>
      <c r="K906" s="4">
        <f>INDEX(products!$A$1:$G$49, MATCH($D906,products!$A$1:$A$49,0),MATCH( orders!K$1,products!$A$1:$G$1,0))</f>
        <v>2.5</v>
      </c>
      <c r="L906" s="5">
        <f>INDEX(products!$A$1:$G$49, MATCH($D906,products!$A$1:$A$49,0),MATCH( 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 MATCH($D907,products!$A$1:$A$49,0),MATCH( orders!I$1,products!$A$1:$G$1,0))</f>
        <v>Ara</v>
      </c>
      <c r="J907" t="str">
        <f>INDEX(products!$A$1:$G$49, MATCH($D907,products!$A$1:$A$49,0),MATCH( orders!J$1,products!$A$1:$G$1,0))</f>
        <v>M</v>
      </c>
      <c r="K907" s="4">
        <f>INDEX(products!$A$1:$G$49, MATCH($D907,products!$A$1:$A$49,0),MATCH( orders!K$1,products!$A$1:$G$1,0))</f>
        <v>0.5</v>
      </c>
      <c r="L907" s="5">
        <f>INDEX(products!$A$1:$G$49, MATCH($D907,products!$A$1:$A$49,0),MATCH( 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 MATCH($D908,products!$A$1:$A$49,0),MATCH( orders!I$1,products!$A$1:$G$1,0))</f>
        <v>Ara</v>
      </c>
      <c r="J908" t="str">
        <f>INDEX(products!$A$1:$G$49, MATCH($D908,products!$A$1:$A$49,0),MATCH( orders!J$1,products!$A$1:$G$1,0))</f>
        <v>M</v>
      </c>
      <c r="K908" s="4">
        <f>INDEX(products!$A$1:$G$49, MATCH($D908,products!$A$1:$A$49,0),MATCH( orders!K$1,products!$A$1:$G$1,0))</f>
        <v>0.5</v>
      </c>
      <c r="L908" s="5">
        <f>INDEX(products!$A$1:$G$49, MATCH($D908,products!$A$1:$A$49,0),MATCH( 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 MATCH($D909,products!$A$1:$A$49,0),MATCH( orders!I$1,products!$A$1:$G$1,0))</f>
        <v>Lib</v>
      </c>
      <c r="J909" t="str">
        <f>INDEX(products!$A$1:$G$49, MATCH($D909,products!$A$1:$A$49,0),MATCH( orders!J$1,products!$A$1:$G$1,0))</f>
        <v>D</v>
      </c>
      <c r="K909" s="4">
        <f>INDEX(products!$A$1:$G$49, MATCH($D909,products!$A$1:$A$49,0),MATCH( orders!K$1,products!$A$1:$G$1,0))</f>
        <v>1</v>
      </c>
      <c r="L909" s="5">
        <f>INDEX(products!$A$1:$G$49, MATCH($D909,products!$A$1:$A$49,0),MATCH( 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 MATCH($D910,products!$A$1:$A$49,0),MATCH( orders!I$1,products!$A$1:$G$1,0))</f>
        <v>Rob</v>
      </c>
      <c r="J910" t="str">
        <f>INDEX(products!$A$1:$G$49, MATCH($D910,products!$A$1:$A$49,0),MATCH( orders!J$1,products!$A$1:$G$1,0))</f>
        <v>L</v>
      </c>
      <c r="K910" s="4">
        <f>INDEX(products!$A$1:$G$49, MATCH($D910,products!$A$1:$A$49,0),MATCH( orders!K$1,products!$A$1:$G$1,0))</f>
        <v>1</v>
      </c>
      <c r="L910" s="5">
        <f>INDEX(products!$A$1:$G$49, MATCH($D910,products!$A$1:$A$49,0),MATCH( 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 MATCH($D911,products!$A$1:$A$49,0),MATCH( orders!I$1,products!$A$1:$G$1,0))</f>
        <v>Rob</v>
      </c>
      <c r="J911" t="str">
        <f>INDEX(products!$A$1:$G$49, MATCH($D911,products!$A$1:$A$49,0),MATCH( orders!J$1,products!$A$1:$G$1,0))</f>
        <v>L</v>
      </c>
      <c r="K911" s="4">
        <f>INDEX(products!$A$1:$G$49, MATCH($D911,products!$A$1:$A$49,0),MATCH( orders!K$1,products!$A$1:$G$1,0))</f>
        <v>0.2</v>
      </c>
      <c r="L911" s="5">
        <f>INDEX(products!$A$1:$G$49, MATCH($D911,products!$A$1:$A$49,0),MATCH( 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 MATCH($D912,products!$A$1:$A$49,0),MATCH( orders!I$1,products!$A$1:$G$1,0))</f>
        <v>Ara</v>
      </c>
      <c r="J912" t="str">
        <f>INDEX(products!$A$1:$G$49, MATCH($D912,products!$A$1:$A$49,0),MATCH( orders!J$1,products!$A$1:$G$1,0))</f>
        <v>D</v>
      </c>
      <c r="K912" s="4">
        <f>INDEX(products!$A$1:$G$49, MATCH($D912,products!$A$1:$A$49,0),MATCH( orders!K$1,products!$A$1:$G$1,0))</f>
        <v>2.5</v>
      </c>
      <c r="L912" s="5">
        <f>INDEX(products!$A$1:$G$49, MATCH($D912,products!$A$1:$A$49,0),MATCH( 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 MATCH($D913,products!$A$1:$A$49,0),MATCH( orders!I$1,products!$A$1:$G$1,0))</f>
        <v>Ara</v>
      </c>
      <c r="J913" t="str">
        <f>INDEX(products!$A$1:$G$49, MATCH($D913,products!$A$1:$A$49,0),MATCH( orders!J$1,products!$A$1:$G$1,0))</f>
        <v>M</v>
      </c>
      <c r="K913" s="4">
        <f>INDEX(products!$A$1:$G$49, MATCH($D913,products!$A$1:$A$49,0),MATCH( orders!K$1,products!$A$1:$G$1,0))</f>
        <v>1</v>
      </c>
      <c r="L913" s="5">
        <f>INDEX(products!$A$1:$G$49, MATCH($D913,products!$A$1:$A$49,0),MATCH( 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 MATCH($D914,products!$A$1:$A$49,0),MATCH( orders!I$1,products!$A$1:$G$1,0))</f>
        <v>Rob</v>
      </c>
      <c r="J914" t="str">
        <f>INDEX(products!$A$1:$G$49, MATCH($D914,products!$A$1:$A$49,0),MATCH( orders!J$1,products!$A$1:$G$1,0))</f>
        <v>M</v>
      </c>
      <c r="K914" s="4">
        <f>INDEX(products!$A$1:$G$49, MATCH($D914,products!$A$1:$A$49,0),MATCH( orders!K$1,products!$A$1:$G$1,0))</f>
        <v>2.5</v>
      </c>
      <c r="L914" s="5">
        <f>INDEX(products!$A$1:$G$49, MATCH($D914,products!$A$1:$A$49,0),MATCH( 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 MATCH($D915,products!$A$1:$A$49,0),MATCH( orders!I$1,products!$A$1:$G$1,0))</f>
        <v>Ara</v>
      </c>
      <c r="J915" t="str">
        <f>INDEX(products!$A$1:$G$49, MATCH($D915,products!$A$1:$A$49,0),MATCH( orders!J$1,products!$A$1:$G$1,0))</f>
        <v>M</v>
      </c>
      <c r="K915" s="4">
        <f>INDEX(products!$A$1:$G$49, MATCH($D915,products!$A$1:$A$49,0),MATCH( orders!K$1,products!$A$1:$G$1,0))</f>
        <v>0.5</v>
      </c>
      <c r="L915" s="5">
        <f>INDEX(products!$A$1:$G$49, MATCH($D915,products!$A$1:$A$49,0),MATCH( 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 MATCH($D916,products!$A$1:$A$49,0),MATCH( orders!I$1,products!$A$1:$G$1,0))</f>
        <v>Ara</v>
      </c>
      <c r="J916" t="str">
        <f>INDEX(products!$A$1:$G$49, MATCH($D916,products!$A$1:$A$49,0),MATCH( orders!J$1,products!$A$1:$G$1,0))</f>
        <v>M</v>
      </c>
      <c r="K916" s="4">
        <f>INDEX(products!$A$1:$G$49, MATCH($D916,products!$A$1:$A$49,0),MATCH( orders!K$1,products!$A$1:$G$1,0))</f>
        <v>1</v>
      </c>
      <c r="L916" s="5">
        <f>INDEX(products!$A$1:$G$49, MATCH($D916,products!$A$1:$A$49,0),MATCH( 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 MATCH($D917,products!$A$1:$A$49,0),MATCH( orders!I$1,products!$A$1:$G$1,0))</f>
        <v>Exc</v>
      </c>
      <c r="J917" t="str">
        <f>INDEX(products!$A$1:$G$49, MATCH($D917,products!$A$1:$A$49,0),MATCH( orders!J$1,products!$A$1:$G$1,0))</f>
        <v>D</v>
      </c>
      <c r="K917" s="4">
        <f>INDEX(products!$A$1:$G$49, MATCH($D917,products!$A$1:$A$49,0),MATCH( orders!K$1,products!$A$1:$G$1,0))</f>
        <v>2.5</v>
      </c>
      <c r="L917" s="5">
        <f>INDEX(products!$A$1:$G$49, MATCH($D917,products!$A$1:$A$49,0),MATCH( 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 MATCH($D918,products!$A$1:$A$49,0),MATCH( orders!I$1,products!$A$1:$G$1,0))</f>
        <v>Exc</v>
      </c>
      <c r="J918" t="str">
        <f>INDEX(products!$A$1:$G$49, MATCH($D918,products!$A$1:$A$49,0),MATCH( orders!J$1,products!$A$1:$G$1,0))</f>
        <v>D</v>
      </c>
      <c r="K918" s="4">
        <f>INDEX(products!$A$1:$G$49, MATCH($D918,products!$A$1:$A$49,0),MATCH( orders!K$1,products!$A$1:$G$1,0))</f>
        <v>0.2</v>
      </c>
      <c r="L918" s="5">
        <f>INDEX(products!$A$1:$G$49, MATCH($D918,products!$A$1:$A$49,0),MATCH( 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 MATCH($D919,products!$A$1:$A$49,0),MATCH( orders!I$1,products!$A$1:$G$1,0))</f>
        <v>Ara</v>
      </c>
      <c r="J919" t="str">
        <f>INDEX(products!$A$1:$G$49, MATCH($D919,products!$A$1:$A$49,0),MATCH( orders!J$1,products!$A$1:$G$1,0))</f>
        <v>M</v>
      </c>
      <c r="K919" s="4">
        <f>INDEX(products!$A$1:$G$49, MATCH($D919,products!$A$1:$A$49,0),MATCH( orders!K$1,products!$A$1:$G$1,0))</f>
        <v>0.5</v>
      </c>
      <c r="L919" s="5">
        <f>INDEX(products!$A$1:$G$49, MATCH($D919,products!$A$1:$A$49,0),MATCH( 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 MATCH($D920,products!$A$1:$A$49,0),MATCH( orders!I$1,products!$A$1:$G$1,0))</f>
        <v>Exc</v>
      </c>
      <c r="J920" t="str">
        <f>INDEX(products!$A$1:$G$49, MATCH($D920,products!$A$1:$A$49,0),MATCH( orders!J$1,products!$A$1:$G$1,0))</f>
        <v>D</v>
      </c>
      <c r="K920" s="4">
        <f>INDEX(products!$A$1:$G$49, MATCH($D920,products!$A$1:$A$49,0),MATCH( orders!K$1,products!$A$1:$G$1,0))</f>
        <v>0.5</v>
      </c>
      <c r="L920" s="5">
        <f>INDEX(products!$A$1:$G$49, MATCH($D920,products!$A$1:$A$49,0),MATCH( 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 MATCH($D921,products!$A$1:$A$49,0),MATCH( orders!I$1,products!$A$1:$G$1,0))</f>
        <v>Rob</v>
      </c>
      <c r="J921" t="str">
        <f>INDEX(products!$A$1:$G$49, MATCH($D921,products!$A$1:$A$49,0),MATCH( orders!J$1,products!$A$1:$G$1,0))</f>
        <v>D</v>
      </c>
      <c r="K921" s="4">
        <f>INDEX(products!$A$1:$G$49, MATCH($D921,products!$A$1:$A$49,0),MATCH( orders!K$1,products!$A$1:$G$1,0))</f>
        <v>0.2</v>
      </c>
      <c r="L921" s="5">
        <f>INDEX(products!$A$1:$G$49, MATCH($D921,products!$A$1:$A$49,0),MATCH( 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 MATCH($D922,products!$A$1:$A$49,0),MATCH( orders!I$1,products!$A$1:$G$1,0))</f>
        <v>Rob</v>
      </c>
      <c r="J922" t="str">
        <f>INDEX(products!$A$1:$G$49, MATCH($D922,products!$A$1:$A$49,0),MATCH( orders!J$1,products!$A$1:$G$1,0))</f>
        <v>D</v>
      </c>
      <c r="K922" s="4">
        <f>INDEX(products!$A$1:$G$49, MATCH($D922,products!$A$1:$A$49,0),MATCH( orders!K$1,products!$A$1:$G$1,0))</f>
        <v>2.5</v>
      </c>
      <c r="L922" s="5">
        <f>INDEX(products!$A$1:$G$49, MATCH($D922,products!$A$1:$A$49,0),MATCH( 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 MATCH($D923,products!$A$1:$A$49,0),MATCH( orders!I$1,products!$A$1:$G$1,0))</f>
        <v>Lib</v>
      </c>
      <c r="J923" t="str">
        <f>INDEX(products!$A$1:$G$49, MATCH($D923,products!$A$1:$A$49,0),MATCH( orders!J$1,products!$A$1:$G$1,0))</f>
        <v>D</v>
      </c>
      <c r="K923" s="4">
        <f>INDEX(products!$A$1:$G$49, MATCH($D923,products!$A$1:$A$49,0),MATCH( orders!K$1,products!$A$1:$G$1,0))</f>
        <v>0.2</v>
      </c>
      <c r="L923" s="5">
        <f>INDEX(products!$A$1:$G$49, MATCH($D923,products!$A$1:$A$49,0),MATCH( 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 MATCH($D924,products!$A$1:$A$49,0),MATCH( orders!I$1,products!$A$1:$G$1,0))</f>
        <v>Ara</v>
      </c>
      <c r="J924" t="str">
        <f>INDEX(products!$A$1:$G$49, MATCH($D924,products!$A$1:$A$49,0),MATCH( orders!J$1,products!$A$1:$G$1,0))</f>
        <v>M</v>
      </c>
      <c r="K924" s="4">
        <f>INDEX(products!$A$1:$G$49, MATCH($D924,products!$A$1:$A$49,0),MATCH( orders!K$1,products!$A$1:$G$1,0))</f>
        <v>1</v>
      </c>
      <c r="L924" s="5">
        <f>INDEX(products!$A$1:$G$49, MATCH($D924,products!$A$1:$A$49,0),MATCH( 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 MATCH($D925,products!$A$1:$A$49,0),MATCH( orders!I$1,products!$A$1:$G$1,0))</f>
        <v>Exc</v>
      </c>
      <c r="J925" t="str">
        <f>INDEX(products!$A$1:$G$49, MATCH($D925,products!$A$1:$A$49,0),MATCH( orders!J$1,products!$A$1:$G$1,0))</f>
        <v>D</v>
      </c>
      <c r="K925" s="4">
        <f>INDEX(products!$A$1:$G$49, MATCH($D925,products!$A$1:$A$49,0),MATCH( orders!K$1,products!$A$1:$G$1,0))</f>
        <v>2.5</v>
      </c>
      <c r="L925" s="5">
        <f>INDEX(products!$A$1:$G$49, MATCH($D925,products!$A$1:$A$49,0),MATCH( 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 MATCH($D926,products!$A$1:$A$49,0),MATCH( orders!I$1,products!$A$1:$G$1,0))</f>
        <v>Ara</v>
      </c>
      <c r="J926" t="str">
        <f>INDEX(products!$A$1:$G$49, MATCH($D926,products!$A$1:$A$49,0),MATCH( orders!J$1,products!$A$1:$G$1,0))</f>
        <v>L</v>
      </c>
      <c r="K926" s="4">
        <f>INDEX(products!$A$1:$G$49, MATCH($D926,products!$A$1:$A$49,0),MATCH( orders!K$1,products!$A$1:$G$1,0))</f>
        <v>2.5</v>
      </c>
      <c r="L926" s="5">
        <f>INDEX(products!$A$1:$G$49, MATCH($D926,products!$A$1:$A$49,0),MATCH( 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 MATCH($D927,products!$A$1:$A$49,0),MATCH( orders!I$1,products!$A$1:$G$1,0))</f>
        <v>Ara</v>
      </c>
      <c r="J927" t="str">
        <f>INDEX(products!$A$1:$G$49, MATCH($D927,products!$A$1:$A$49,0),MATCH( orders!J$1,products!$A$1:$G$1,0))</f>
        <v>M</v>
      </c>
      <c r="K927" s="4">
        <f>INDEX(products!$A$1:$G$49, MATCH($D927,products!$A$1:$A$49,0),MATCH( orders!K$1,products!$A$1:$G$1,0))</f>
        <v>0.5</v>
      </c>
      <c r="L927" s="5">
        <f>INDEX(products!$A$1:$G$49, MATCH($D927,products!$A$1:$A$49,0),MATCH( 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 MATCH($D928,products!$A$1:$A$49,0),MATCH( orders!I$1,products!$A$1:$G$1,0))</f>
        <v>Ara</v>
      </c>
      <c r="J928" t="str">
        <f>INDEX(products!$A$1:$G$49, MATCH($D928,products!$A$1:$A$49,0),MATCH( orders!J$1,products!$A$1:$G$1,0))</f>
        <v>M</v>
      </c>
      <c r="K928" s="4">
        <f>INDEX(products!$A$1:$G$49, MATCH($D928,products!$A$1:$A$49,0),MATCH( orders!K$1,products!$A$1:$G$1,0))</f>
        <v>0.5</v>
      </c>
      <c r="L928" s="5">
        <f>INDEX(products!$A$1:$G$49, MATCH($D928,products!$A$1:$A$49,0),MATCH( 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 MATCH($D929,products!$A$1:$A$49,0),MATCH( orders!I$1,products!$A$1:$G$1,0))</f>
        <v>Exc</v>
      </c>
      <c r="J929" t="str">
        <f>INDEX(products!$A$1:$G$49, MATCH($D929,products!$A$1:$A$49,0),MATCH( orders!J$1,products!$A$1:$G$1,0))</f>
        <v>D</v>
      </c>
      <c r="K929" s="4">
        <f>INDEX(products!$A$1:$G$49, MATCH($D929,products!$A$1:$A$49,0),MATCH( orders!K$1,products!$A$1:$G$1,0))</f>
        <v>2.5</v>
      </c>
      <c r="L929" s="5">
        <f>INDEX(products!$A$1:$G$49, MATCH($D929,products!$A$1:$A$49,0),MATCH( 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 MATCH($D930,products!$A$1:$A$49,0),MATCH( orders!I$1,products!$A$1:$G$1,0))</f>
        <v>Exc</v>
      </c>
      <c r="J930" t="str">
        <f>INDEX(products!$A$1:$G$49, MATCH($D930,products!$A$1:$A$49,0),MATCH( orders!J$1,products!$A$1:$G$1,0))</f>
        <v>M</v>
      </c>
      <c r="K930" s="4">
        <f>INDEX(products!$A$1:$G$49, MATCH($D930,products!$A$1:$A$49,0),MATCH( orders!K$1,products!$A$1:$G$1,0))</f>
        <v>2.5</v>
      </c>
      <c r="L930" s="5">
        <f>INDEX(products!$A$1:$G$49, MATCH($D930,products!$A$1:$A$49,0),MATCH( 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 MATCH($D931,products!$A$1:$A$49,0),MATCH( orders!I$1,products!$A$1:$G$1,0))</f>
        <v>Exc</v>
      </c>
      <c r="J931" t="str">
        <f>INDEX(products!$A$1:$G$49, MATCH($D931,products!$A$1:$A$49,0),MATCH( orders!J$1,products!$A$1:$G$1,0))</f>
        <v>L</v>
      </c>
      <c r="K931" s="4">
        <f>INDEX(products!$A$1:$G$49, MATCH($D931,products!$A$1:$A$49,0),MATCH( orders!K$1,products!$A$1:$G$1,0))</f>
        <v>0.2</v>
      </c>
      <c r="L931" s="5">
        <f>INDEX(products!$A$1:$G$49, MATCH($D931,products!$A$1:$A$49,0),MATCH( 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 MATCH($D932,products!$A$1:$A$49,0),MATCH( orders!I$1,products!$A$1:$G$1,0))</f>
        <v>Exc</v>
      </c>
      <c r="J932" t="str">
        <f>INDEX(products!$A$1:$G$49, MATCH($D932,products!$A$1:$A$49,0),MATCH( orders!J$1,products!$A$1:$G$1,0))</f>
        <v>D</v>
      </c>
      <c r="K932" s="4">
        <f>INDEX(products!$A$1:$G$49, MATCH($D932,products!$A$1:$A$49,0),MATCH( orders!K$1,products!$A$1:$G$1,0))</f>
        <v>1</v>
      </c>
      <c r="L932" s="5">
        <f>INDEX(products!$A$1:$G$49, MATCH($D932,products!$A$1:$A$49,0),MATCH( 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 MATCH($D933,products!$A$1:$A$49,0),MATCH( orders!I$1,products!$A$1:$G$1,0))</f>
        <v>Ara</v>
      </c>
      <c r="J933" t="str">
        <f>INDEX(products!$A$1:$G$49, MATCH($D933,products!$A$1:$A$49,0),MATCH( orders!J$1,products!$A$1:$G$1,0))</f>
        <v>D</v>
      </c>
      <c r="K933" s="4">
        <f>INDEX(products!$A$1:$G$49, MATCH($D933,products!$A$1:$A$49,0),MATCH( orders!K$1,products!$A$1:$G$1,0))</f>
        <v>0.5</v>
      </c>
      <c r="L933" s="5">
        <f>INDEX(products!$A$1:$G$49, MATCH($D933,products!$A$1:$A$49,0),MATCH( 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 MATCH($D934,products!$A$1:$A$49,0),MATCH( orders!I$1,products!$A$1:$G$1,0))</f>
        <v>Exc</v>
      </c>
      <c r="J934" t="str">
        <f>INDEX(products!$A$1:$G$49, MATCH($D934,products!$A$1:$A$49,0),MATCH( orders!J$1,products!$A$1:$G$1,0))</f>
        <v>M</v>
      </c>
      <c r="K934" s="4">
        <f>INDEX(products!$A$1:$G$49, MATCH($D934,products!$A$1:$A$49,0),MATCH( orders!K$1,products!$A$1:$G$1,0))</f>
        <v>1</v>
      </c>
      <c r="L934" s="5">
        <f>INDEX(products!$A$1:$G$49, MATCH($D934,products!$A$1:$A$49,0),MATCH( 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 MATCH($D935,products!$A$1:$A$49,0),MATCH( orders!I$1,products!$A$1:$G$1,0))</f>
        <v>Rob</v>
      </c>
      <c r="J935" t="str">
        <f>INDEX(products!$A$1:$G$49, MATCH($D935,products!$A$1:$A$49,0),MATCH( orders!J$1,products!$A$1:$G$1,0))</f>
        <v>D</v>
      </c>
      <c r="K935" s="4">
        <f>INDEX(products!$A$1:$G$49, MATCH($D935,products!$A$1:$A$49,0),MATCH( orders!K$1,products!$A$1:$G$1,0))</f>
        <v>1</v>
      </c>
      <c r="L935" s="5">
        <f>INDEX(products!$A$1:$G$49, MATCH($D935,products!$A$1:$A$49,0),MATCH( 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 MATCH($D936,products!$A$1:$A$49,0),MATCH( orders!I$1,products!$A$1:$G$1,0))</f>
        <v>Rob</v>
      </c>
      <c r="J936" t="str">
        <f>INDEX(products!$A$1:$G$49, MATCH($D936,products!$A$1:$A$49,0),MATCH( orders!J$1,products!$A$1:$G$1,0))</f>
        <v>M</v>
      </c>
      <c r="K936" s="4">
        <f>INDEX(products!$A$1:$G$49, MATCH($D936,products!$A$1:$A$49,0),MATCH( orders!K$1,products!$A$1:$G$1,0))</f>
        <v>2.5</v>
      </c>
      <c r="L936" s="5">
        <f>INDEX(products!$A$1:$G$49, MATCH($D936,products!$A$1:$A$49,0),MATCH( 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 MATCH($D937,products!$A$1:$A$49,0),MATCH( orders!I$1,products!$A$1:$G$1,0))</f>
        <v>Ara</v>
      </c>
      <c r="J937" t="str">
        <f>INDEX(products!$A$1:$G$49, MATCH($D937,products!$A$1:$A$49,0),MATCH( orders!J$1,products!$A$1:$G$1,0))</f>
        <v>M</v>
      </c>
      <c r="K937" s="4">
        <f>INDEX(products!$A$1:$G$49, MATCH($D937,products!$A$1:$A$49,0),MATCH( orders!K$1,products!$A$1:$G$1,0))</f>
        <v>2.5</v>
      </c>
      <c r="L937" s="5">
        <f>INDEX(products!$A$1:$G$49, MATCH($D937,products!$A$1:$A$49,0),MATCH( 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 MATCH($D938,products!$A$1:$A$49,0),MATCH( orders!I$1,products!$A$1:$G$1,0))</f>
        <v>Lib</v>
      </c>
      <c r="J938" t="str">
        <f>INDEX(products!$A$1:$G$49, MATCH($D938,products!$A$1:$A$49,0),MATCH( orders!J$1,products!$A$1:$G$1,0))</f>
        <v>D</v>
      </c>
      <c r="K938" s="4">
        <f>INDEX(products!$A$1:$G$49, MATCH($D938,products!$A$1:$A$49,0),MATCH( orders!K$1,products!$A$1:$G$1,0))</f>
        <v>0.5</v>
      </c>
      <c r="L938" s="5">
        <f>INDEX(products!$A$1:$G$49, MATCH($D938,products!$A$1:$A$49,0),MATCH( 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 MATCH($D939,products!$A$1:$A$49,0),MATCH( orders!I$1,products!$A$1:$G$1,0))</f>
        <v>Rob</v>
      </c>
      <c r="J939" t="str">
        <f>INDEX(products!$A$1:$G$49, MATCH($D939,products!$A$1:$A$49,0),MATCH( orders!J$1,products!$A$1:$G$1,0))</f>
        <v>M</v>
      </c>
      <c r="K939" s="4">
        <f>INDEX(products!$A$1:$G$49, MATCH($D939,products!$A$1:$A$49,0),MATCH( orders!K$1,products!$A$1:$G$1,0))</f>
        <v>2.5</v>
      </c>
      <c r="L939" s="5">
        <f>INDEX(products!$A$1:$G$49, MATCH($D939,products!$A$1:$A$49,0),MATCH( 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 MATCH($D940,products!$A$1:$A$49,0),MATCH( orders!I$1,products!$A$1:$G$1,0))</f>
        <v>Exc</v>
      </c>
      <c r="J940" t="str">
        <f>INDEX(products!$A$1:$G$49, MATCH($D940,products!$A$1:$A$49,0),MATCH( orders!J$1,products!$A$1:$G$1,0))</f>
        <v>L</v>
      </c>
      <c r="K940" s="4">
        <f>INDEX(products!$A$1:$G$49, MATCH($D940,products!$A$1:$A$49,0),MATCH( orders!K$1,products!$A$1:$G$1,0))</f>
        <v>1</v>
      </c>
      <c r="L940" s="5">
        <f>INDEX(products!$A$1:$G$49, MATCH($D940,products!$A$1:$A$49,0),MATCH( 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 MATCH($D941,products!$A$1:$A$49,0),MATCH( orders!I$1,products!$A$1:$G$1,0))</f>
        <v>Lib</v>
      </c>
      <c r="J941" t="str">
        <f>INDEX(products!$A$1:$G$49, MATCH($D941,products!$A$1:$A$49,0),MATCH( orders!J$1,products!$A$1:$G$1,0))</f>
        <v>L</v>
      </c>
      <c r="K941" s="4">
        <f>INDEX(products!$A$1:$G$49, MATCH($D941,products!$A$1:$A$49,0),MATCH( orders!K$1,products!$A$1:$G$1,0))</f>
        <v>0.2</v>
      </c>
      <c r="L941" s="5">
        <f>INDEX(products!$A$1:$G$49, MATCH($D941,products!$A$1:$A$49,0),MATCH( 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 MATCH($D942,products!$A$1:$A$49,0),MATCH( orders!I$1,products!$A$1:$G$1,0))</f>
        <v>Rob</v>
      </c>
      <c r="J942" t="str">
        <f>INDEX(products!$A$1:$G$49, MATCH($D942,products!$A$1:$A$49,0),MATCH( orders!J$1,products!$A$1:$G$1,0))</f>
        <v>L</v>
      </c>
      <c r="K942" s="4">
        <f>INDEX(products!$A$1:$G$49, MATCH($D942,products!$A$1:$A$49,0),MATCH( orders!K$1,products!$A$1:$G$1,0))</f>
        <v>0.5</v>
      </c>
      <c r="L942" s="5">
        <f>INDEX(products!$A$1:$G$49, MATCH($D942,products!$A$1:$A$49,0),MATCH( 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 MATCH($D943,products!$A$1:$A$49,0),MATCH( orders!I$1,products!$A$1:$G$1,0))</f>
        <v>Ara</v>
      </c>
      <c r="J943" t="str">
        <f>INDEX(products!$A$1:$G$49, MATCH($D943,products!$A$1:$A$49,0),MATCH( orders!J$1,products!$A$1:$G$1,0))</f>
        <v>L</v>
      </c>
      <c r="K943" s="4">
        <f>INDEX(products!$A$1:$G$49, MATCH($D943,products!$A$1:$A$49,0),MATCH( orders!K$1,products!$A$1:$G$1,0))</f>
        <v>0.5</v>
      </c>
      <c r="L943" s="5">
        <f>INDEX(products!$A$1:$G$49, MATCH($D943,products!$A$1:$A$49,0),MATCH( 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 MATCH($D944,products!$A$1:$A$49,0),MATCH( orders!I$1,products!$A$1:$G$1,0))</f>
        <v>Rob</v>
      </c>
      <c r="J944" t="str">
        <f>INDEX(products!$A$1:$G$49, MATCH($D944,products!$A$1:$A$49,0),MATCH( orders!J$1,products!$A$1:$G$1,0))</f>
        <v>L</v>
      </c>
      <c r="K944" s="4">
        <f>INDEX(products!$A$1:$G$49, MATCH($D944,products!$A$1:$A$49,0),MATCH( orders!K$1,products!$A$1:$G$1,0))</f>
        <v>1</v>
      </c>
      <c r="L944" s="5">
        <f>INDEX(products!$A$1:$G$49, MATCH($D944,products!$A$1:$A$49,0),MATCH( 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 MATCH($D945,products!$A$1:$A$49,0),MATCH( orders!I$1,products!$A$1:$G$1,0))</f>
        <v>Ara</v>
      </c>
      <c r="J945" t="str">
        <f>INDEX(products!$A$1:$G$49, MATCH($D945,products!$A$1:$A$49,0),MATCH( orders!J$1,products!$A$1:$G$1,0))</f>
        <v>L</v>
      </c>
      <c r="K945" s="4">
        <f>INDEX(products!$A$1:$G$49, MATCH($D945,products!$A$1:$A$49,0),MATCH( orders!K$1,products!$A$1:$G$1,0))</f>
        <v>0.5</v>
      </c>
      <c r="L945" s="5">
        <f>INDEX(products!$A$1:$G$49, MATCH($D945,products!$A$1:$A$49,0),MATCH( 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 MATCH($D946,products!$A$1:$A$49,0),MATCH( orders!I$1,products!$A$1:$G$1,0))</f>
        <v>Rob</v>
      </c>
      <c r="J946" t="str">
        <f>INDEX(products!$A$1:$G$49, MATCH($D946,products!$A$1:$A$49,0),MATCH( orders!J$1,products!$A$1:$G$1,0))</f>
        <v>L</v>
      </c>
      <c r="K946" s="4">
        <f>INDEX(products!$A$1:$G$49, MATCH($D946,products!$A$1:$A$49,0),MATCH( orders!K$1,products!$A$1:$G$1,0))</f>
        <v>0.5</v>
      </c>
      <c r="L946" s="5">
        <f>INDEX(products!$A$1:$G$49, MATCH($D946,products!$A$1:$A$49,0),MATCH( 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 MATCH($D947,products!$A$1:$A$49,0),MATCH( orders!I$1,products!$A$1:$G$1,0))</f>
        <v>Lib</v>
      </c>
      <c r="J947" t="str">
        <f>INDEX(products!$A$1:$G$49, MATCH($D947,products!$A$1:$A$49,0),MATCH( orders!J$1,products!$A$1:$G$1,0))</f>
        <v>D</v>
      </c>
      <c r="K947" s="4">
        <f>INDEX(products!$A$1:$G$49, MATCH($D947,products!$A$1:$A$49,0),MATCH( orders!K$1,products!$A$1:$G$1,0))</f>
        <v>2.5</v>
      </c>
      <c r="L947" s="5">
        <f>INDEX(products!$A$1:$G$49, MATCH($D947,products!$A$1:$A$49,0),MATCH( 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 MATCH($D948,products!$A$1:$A$49,0),MATCH( orders!I$1,products!$A$1:$G$1,0))</f>
        <v>Lib</v>
      </c>
      <c r="J948" t="str">
        <f>INDEX(products!$A$1:$G$49, MATCH($D948,products!$A$1:$A$49,0),MATCH( orders!J$1,products!$A$1:$G$1,0))</f>
        <v>D</v>
      </c>
      <c r="K948" s="4">
        <f>INDEX(products!$A$1:$G$49, MATCH($D948,products!$A$1:$A$49,0),MATCH( orders!K$1,products!$A$1:$G$1,0))</f>
        <v>0.5</v>
      </c>
      <c r="L948" s="5">
        <f>INDEX(products!$A$1:$G$49, MATCH($D948,products!$A$1:$A$49,0),MATCH( 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 MATCH($D949,products!$A$1:$A$49,0),MATCH( orders!I$1,products!$A$1:$G$1,0))</f>
        <v>Ara</v>
      </c>
      <c r="J949" t="str">
        <f>INDEX(products!$A$1:$G$49, MATCH($D949,products!$A$1:$A$49,0),MATCH( orders!J$1,products!$A$1:$G$1,0))</f>
        <v>M</v>
      </c>
      <c r="K949" s="4">
        <f>INDEX(products!$A$1:$G$49, MATCH($D949,products!$A$1:$A$49,0),MATCH( orders!K$1,products!$A$1:$G$1,0))</f>
        <v>1</v>
      </c>
      <c r="L949" s="5">
        <f>INDEX(products!$A$1:$G$49, MATCH($D949,products!$A$1:$A$49,0),MATCH( 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 MATCH($D950,products!$A$1:$A$49,0),MATCH( orders!I$1,products!$A$1:$G$1,0))</f>
        <v>Exc</v>
      </c>
      <c r="J950" t="str">
        <f>INDEX(products!$A$1:$G$49, MATCH($D950,products!$A$1:$A$49,0),MATCH( orders!J$1,products!$A$1:$G$1,0))</f>
        <v>D</v>
      </c>
      <c r="K950" s="4">
        <f>INDEX(products!$A$1:$G$49, MATCH($D950,products!$A$1:$A$49,0),MATCH( orders!K$1,products!$A$1:$G$1,0))</f>
        <v>2.5</v>
      </c>
      <c r="L950" s="5">
        <f>INDEX(products!$A$1:$G$49, MATCH($D950,products!$A$1:$A$49,0),MATCH( 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 MATCH($D951,products!$A$1:$A$49,0),MATCH( orders!I$1,products!$A$1:$G$1,0))</f>
        <v>Rob</v>
      </c>
      <c r="J951" t="str">
        <f>INDEX(products!$A$1:$G$49, MATCH($D951,products!$A$1:$A$49,0),MATCH( orders!J$1,products!$A$1:$G$1,0))</f>
        <v>L</v>
      </c>
      <c r="K951" s="4">
        <f>INDEX(products!$A$1:$G$49, MATCH($D951,products!$A$1:$A$49,0),MATCH( orders!K$1,products!$A$1:$G$1,0))</f>
        <v>2.5</v>
      </c>
      <c r="L951" s="5">
        <f>INDEX(products!$A$1:$G$49, MATCH($D951,products!$A$1:$A$49,0),MATCH( 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 MATCH($D952,products!$A$1:$A$49,0),MATCH( orders!I$1,products!$A$1:$G$1,0))</f>
        <v>Rob</v>
      </c>
      <c r="J952" t="str">
        <f>INDEX(products!$A$1:$G$49, MATCH($D952,products!$A$1:$A$49,0),MATCH( orders!J$1,products!$A$1:$G$1,0))</f>
        <v>L</v>
      </c>
      <c r="K952" s="4">
        <f>INDEX(products!$A$1:$G$49, MATCH($D952,products!$A$1:$A$49,0),MATCH( orders!K$1,products!$A$1:$G$1,0))</f>
        <v>0.2</v>
      </c>
      <c r="L952" s="5">
        <f>INDEX(products!$A$1:$G$49, MATCH($D952,products!$A$1:$A$49,0),MATCH( 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 MATCH($D953,products!$A$1:$A$49,0),MATCH( orders!I$1,products!$A$1:$G$1,0))</f>
        <v>Rob</v>
      </c>
      <c r="J953" t="str">
        <f>INDEX(products!$A$1:$G$49, MATCH($D953,products!$A$1:$A$49,0),MATCH( orders!J$1,products!$A$1:$G$1,0))</f>
        <v>L</v>
      </c>
      <c r="K953" s="4">
        <f>INDEX(products!$A$1:$G$49, MATCH($D953,products!$A$1:$A$49,0),MATCH( orders!K$1,products!$A$1:$G$1,0))</f>
        <v>0.2</v>
      </c>
      <c r="L953" s="5">
        <f>INDEX(products!$A$1:$G$49, MATCH($D953,products!$A$1:$A$49,0),MATCH( 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 MATCH($D954,products!$A$1:$A$49,0),MATCH( orders!I$1,products!$A$1:$G$1,0))</f>
        <v>Ara</v>
      </c>
      <c r="J954" t="str">
        <f>INDEX(products!$A$1:$G$49, MATCH($D954,products!$A$1:$A$49,0),MATCH( orders!J$1,products!$A$1:$G$1,0))</f>
        <v>M</v>
      </c>
      <c r="K954" s="4">
        <f>INDEX(products!$A$1:$G$49, MATCH($D954,products!$A$1:$A$49,0),MATCH( orders!K$1,products!$A$1:$G$1,0))</f>
        <v>1</v>
      </c>
      <c r="L954" s="5">
        <f>INDEX(products!$A$1:$G$49, MATCH($D954,products!$A$1:$A$49,0),MATCH( 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 MATCH($D955,products!$A$1:$A$49,0),MATCH( orders!I$1,products!$A$1:$G$1,0))</f>
        <v>Ara</v>
      </c>
      <c r="J955" t="str">
        <f>INDEX(products!$A$1:$G$49, MATCH($D955,products!$A$1:$A$49,0),MATCH( orders!J$1,products!$A$1:$G$1,0))</f>
        <v>L</v>
      </c>
      <c r="K955" s="4">
        <f>INDEX(products!$A$1:$G$49, MATCH($D955,products!$A$1:$A$49,0),MATCH( orders!K$1,products!$A$1:$G$1,0))</f>
        <v>0.2</v>
      </c>
      <c r="L955" s="5">
        <f>INDEX(products!$A$1:$G$49, MATCH($D955,products!$A$1:$A$49,0),MATCH( 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 MATCH($D956,products!$A$1:$A$49,0),MATCH( orders!I$1,products!$A$1:$G$1,0))</f>
        <v>Exc</v>
      </c>
      <c r="J956" t="str">
        <f>INDEX(products!$A$1:$G$49, MATCH($D956,products!$A$1:$A$49,0),MATCH( orders!J$1,products!$A$1:$G$1,0))</f>
        <v>D</v>
      </c>
      <c r="K956" s="4">
        <f>INDEX(products!$A$1:$G$49, MATCH($D956,products!$A$1:$A$49,0),MATCH( orders!K$1,products!$A$1:$G$1,0))</f>
        <v>2.5</v>
      </c>
      <c r="L956" s="5">
        <f>INDEX(products!$A$1:$G$49, MATCH($D956,products!$A$1:$A$49,0),MATCH( 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 MATCH($D957,products!$A$1:$A$49,0),MATCH( orders!I$1,products!$A$1:$G$1,0))</f>
        <v>Exc</v>
      </c>
      <c r="J957" t="str">
        <f>INDEX(products!$A$1:$G$49, MATCH($D957,products!$A$1:$A$49,0),MATCH( orders!J$1,products!$A$1:$G$1,0))</f>
        <v>L</v>
      </c>
      <c r="K957" s="4">
        <f>INDEX(products!$A$1:$G$49, MATCH($D957,products!$A$1:$A$49,0),MATCH( orders!K$1,products!$A$1:$G$1,0))</f>
        <v>2.5</v>
      </c>
      <c r="L957" s="5">
        <f>INDEX(products!$A$1:$G$49, MATCH($D957,products!$A$1:$A$49,0),MATCH( 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 MATCH($D958,products!$A$1:$A$49,0),MATCH( orders!I$1,products!$A$1:$G$1,0))</f>
        <v>Rob</v>
      </c>
      <c r="J958" t="str">
        <f>INDEX(products!$A$1:$G$49, MATCH($D958,products!$A$1:$A$49,0),MATCH( orders!J$1,products!$A$1:$G$1,0))</f>
        <v>L</v>
      </c>
      <c r="K958" s="4">
        <f>INDEX(products!$A$1:$G$49, MATCH($D958,products!$A$1:$A$49,0),MATCH( orders!K$1,products!$A$1:$G$1,0))</f>
        <v>2.5</v>
      </c>
      <c r="L958" s="5">
        <f>INDEX(products!$A$1:$G$49, MATCH($D958,products!$A$1:$A$49,0),MATCH( 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 MATCH($D959,products!$A$1:$A$49,0),MATCH( orders!I$1,products!$A$1:$G$1,0))</f>
        <v>Exc</v>
      </c>
      <c r="J959" t="str">
        <f>INDEX(products!$A$1:$G$49, MATCH($D959,products!$A$1:$A$49,0),MATCH( orders!J$1,products!$A$1:$G$1,0))</f>
        <v>L</v>
      </c>
      <c r="K959" s="4">
        <f>INDEX(products!$A$1:$G$49, MATCH($D959,products!$A$1:$A$49,0),MATCH( orders!K$1,products!$A$1:$G$1,0))</f>
        <v>1</v>
      </c>
      <c r="L959" s="5">
        <f>INDEX(products!$A$1:$G$49, MATCH($D959,products!$A$1:$A$49,0),MATCH( 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 MATCH($D960,products!$A$1:$A$49,0),MATCH( orders!I$1,products!$A$1:$G$1,0))</f>
        <v>Ara</v>
      </c>
      <c r="J960" t="str">
        <f>INDEX(products!$A$1:$G$49, MATCH($D960,products!$A$1:$A$49,0),MATCH( orders!J$1,products!$A$1:$G$1,0))</f>
        <v>L</v>
      </c>
      <c r="K960" s="4">
        <f>INDEX(products!$A$1:$G$49, MATCH($D960,products!$A$1:$A$49,0),MATCH( orders!K$1,products!$A$1:$G$1,0))</f>
        <v>0.2</v>
      </c>
      <c r="L960" s="5">
        <f>INDEX(products!$A$1:$G$49, MATCH($D960,products!$A$1:$A$49,0),MATCH( 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 MATCH($D961,products!$A$1:$A$49,0),MATCH( orders!I$1,products!$A$1:$G$1,0))</f>
        <v>Lib</v>
      </c>
      <c r="J961" t="str">
        <f>INDEX(products!$A$1:$G$49, MATCH($D961,products!$A$1:$A$49,0),MATCH( orders!J$1,products!$A$1:$G$1,0))</f>
        <v>L</v>
      </c>
      <c r="K961" s="4">
        <f>INDEX(products!$A$1:$G$49, MATCH($D961,products!$A$1:$A$49,0),MATCH( orders!K$1,products!$A$1:$G$1,0))</f>
        <v>0.2</v>
      </c>
      <c r="L961" s="5">
        <f>INDEX(products!$A$1:$G$49, MATCH($D961,products!$A$1:$A$49,0),MATCH( 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 MATCH($D962,products!$A$1:$A$49,0),MATCH( orders!I$1,products!$A$1:$G$1,0))</f>
        <v>Lib</v>
      </c>
      <c r="J962" t="str">
        <f>INDEX(products!$A$1:$G$49, MATCH($D962,products!$A$1:$A$49,0),MATCH( orders!J$1,products!$A$1:$G$1,0))</f>
        <v>L</v>
      </c>
      <c r="K962" s="4">
        <f>INDEX(products!$A$1:$G$49, MATCH($D962,products!$A$1:$A$49,0),MATCH( orders!K$1,products!$A$1:$G$1,0))</f>
        <v>1</v>
      </c>
      <c r="L962" s="5">
        <f>INDEX(products!$A$1:$G$49, MATCH($D962,products!$A$1:$A$49,0),MATCH( 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 MATCH($D963,products!$A$1:$A$49,0),MATCH( orders!I$1,products!$A$1:$G$1,0))</f>
        <v>Ara</v>
      </c>
      <c r="J963" t="str">
        <f>INDEX(products!$A$1:$G$49, MATCH($D963,products!$A$1:$A$49,0),MATCH( orders!J$1,products!$A$1:$G$1,0))</f>
        <v>D</v>
      </c>
      <c r="K963" s="4">
        <f>INDEX(products!$A$1:$G$49, MATCH($D963,products!$A$1:$A$49,0),MATCH( orders!K$1,products!$A$1:$G$1,0))</f>
        <v>2.5</v>
      </c>
      <c r="L963" s="5">
        <f>INDEX(products!$A$1:$G$49, MATCH($D963,products!$A$1:$A$49,0),MATCH( orders!L$1,products!$A$1:$G$1,0))</f>
        <v>22.884999999999998</v>
      </c>
      <c r="M963" s="5">
        <f t="shared" ref="M963:M1001" si="45">L963*E963</f>
        <v>45.769999999999996</v>
      </c>
      <c r="N963" t="str">
        <f t="shared" ref="N963:N1001" si="46">IF(I963="Rob","Robusta",IF(I963="Exc","Excelsa",IF(I963="Ara","Arabica",IF(I963="Lib","Liberica",""))))</f>
        <v>Arabica</v>
      </c>
      <c r="O963" t="str">
        <f t="shared" si="44"/>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 MATCH($D964,products!$A$1:$A$49,0),MATCH( orders!I$1,products!$A$1:$G$1,0))</f>
        <v>Rob</v>
      </c>
      <c r="J964" t="str">
        <f>INDEX(products!$A$1:$G$49, MATCH($D964,products!$A$1:$A$49,0),MATCH( orders!J$1,products!$A$1:$G$1,0))</f>
        <v>D</v>
      </c>
      <c r="K964" s="4">
        <f>INDEX(products!$A$1:$G$49, MATCH($D964,products!$A$1:$A$49,0),MATCH( orders!K$1,products!$A$1:$G$1,0))</f>
        <v>1</v>
      </c>
      <c r="L964" s="5">
        <f>INDEX(products!$A$1:$G$49, MATCH($D964,products!$A$1:$A$49,0),MATCH( orders!L$1,products!$A$1:$G$1,0))</f>
        <v>8.9499999999999993</v>
      </c>
      <c r="M964" s="5">
        <f t="shared" si="45"/>
        <v>8.9499999999999993</v>
      </c>
      <c r="N964" t="str">
        <f t="shared" si="46"/>
        <v>Robusta</v>
      </c>
      <c r="O964" t="str">
        <f t="shared" ref="O964:O1001" si="47">IF(J964="M","Medium",IF(J964="L","Light",IF(J964="D","Dark","")))</f>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 MATCH($D965,products!$A$1:$A$49,0),MATCH( orders!I$1,products!$A$1:$G$1,0))</f>
        <v>Rob</v>
      </c>
      <c r="J965" t="str">
        <f>INDEX(products!$A$1:$G$49, MATCH($D965,products!$A$1:$A$49,0),MATCH( orders!J$1,products!$A$1:$G$1,0))</f>
        <v>M</v>
      </c>
      <c r="K965" s="4">
        <f>INDEX(products!$A$1:$G$49, MATCH($D965,products!$A$1:$A$49,0),MATCH( orders!K$1,products!$A$1:$G$1,0))</f>
        <v>0.5</v>
      </c>
      <c r="L965" s="5">
        <f>INDEX(products!$A$1:$G$49, MATCH($D965,products!$A$1:$A$49,0),MATCH( 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 MATCH($D966,products!$A$1:$A$49,0),MATCH( orders!I$1,products!$A$1:$G$1,0))</f>
        <v>Exc</v>
      </c>
      <c r="J966" t="str">
        <f>INDEX(products!$A$1:$G$49, MATCH($D966,products!$A$1:$A$49,0),MATCH( orders!J$1,products!$A$1:$G$1,0))</f>
        <v>L</v>
      </c>
      <c r="K966" s="4">
        <f>INDEX(products!$A$1:$G$49, MATCH($D966,products!$A$1:$A$49,0),MATCH( orders!K$1,products!$A$1:$G$1,0))</f>
        <v>0.2</v>
      </c>
      <c r="L966" s="5">
        <f>INDEX(products!$A$1:$G$49, MATCH($D966,products!$A$1:$A$49,0),MATCH( 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 MATCH($D967,products!$A$1:$A$49,0),MATCH( orders!I$1,products!$A$1:$G$1,0))</f>
        <v>Rob</v>
      </c>
      <c r="J967" t="str">
        <f>INDEX(products!$A$1:$G$49, MATCH($D967,products!$A$1:$A$49,0),MATCH( orders!J$1,products!$A$1:$G$1,0))</f>
        <v>M</v>
      </c>
      <c r="K967" s="4">
        <f>INDEX(products!$A$1:$G$49, MATCH($D967,products!$A$1:$A$49,0),MATCH( orders!K$1,products!$A$1:$G$1,0))</f>
        <v>1</v>
      </c>
      <c r="L967" s="5">
        <f>INDEX(products!$A$1:$G$49, MATCH($D967,products!$A$1:$A$49,0),MATCH( 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 MATCH($D968,products!$A$1:$A$49,0),MATCH( orders!I$1,products!$A$1:$G$1,0))</f>
        <v>Exc</v>
      </c>
      <c r="J968" t="str">
        <f>INDEX(products!$A$1:$G$49, MATCH($D968,products!$A$1:$A$49,0),MATCH( orders!J$1,products!$A$1:$G$1,0))</f>
        <v>L</v>
      </c>
      <c r="K968" s="4">
        <f>INDEX(products!$A$1:$G$49, MATCH($D968,products!$A$1:$A$49,0),MATCH( orders!K$1,products!$A$1:$G$1,0))</f>
        <v>0.5</v>
      </c>
      <c r="L968" s="5">
        <f>INDEX(products!$A$1:$G$49, MATCH($D968,products!$A$1:$A$49,0),MATCH( 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 MATCH($D969,products!$A$1:$A$49,0),MATCH( orders!I$1,products!$A$1:$G$1,0))</f>
        <v>Rob</v>
      </c>
      <c r="J969" t="str">
        <f>INDEX(products!$A$1:$G$49, MATCH($D969,products!$A$1:$A$49,0),MATCH( orders!J$1,products!$A$1:$G$1,0))</f>
        <v>D</v>
      </c>
      <c r="K969" s="4">
        <f>INDEX(products!$A$1:$G$49, MATCH($D969,products!$A$1:$A$49,0),MATCH( orders!K$1,products!$A$1:$G$1,0))</f>
        <v>0.2</v>
      </c>
      <c r="L969" s="5">
        <f>INDEX(products!$A$1:$G$49, MATCH($D969,products!$A$1:$A$49,0),MATCH( 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 MATCH($D970,products!$A$1:$A$49,0),MATCH( orders!I$1,products!$A$1:$G$1,0))</f>
        <v>Rob</v>
      </c>
      <c r="J970" t="str">
        <f>INDEX(products!$A$1:$G$49, MATCH($D970,products!$A$1:$A$49,0),MATCH( orders!J$1,products!$A$1:$G$1,0))</f>
        <v>M</v>
      </c>
      <c r="K970" s="4">
        <f>INDEX(products!$A$1:$G$49, MATCH($D970,products!$A$1:$A$49,0),MATCH( orders!K$1,products!$A$1:$G$1,0))</f>
        <v>0.2</v>
      </c>
      <c r="L970" s="5">
        <f>INDEX(products!$A$1:$G$49, MATCH($D970,products!$A$1:$A$49,0),MATCH( 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 MATCH($D971,products!$A$1:$A$49,0),MATCH( orders!I$1,products!$A$1:$G$1,0))</f>
        <v>Lib</v>
      </c>
      <c r="J971" t="str">
        <f>INDEX(products!$A$1:$G$49, MATCH($D971,products!$A$1:$A$49,0),MATCH( orders!J$1,products!$A$1:$G$1,0))</f>
        <v>D</v>
      </c>
      <c r="K971" s="4">
        <f>INDEX(products!$A$1:$G$49, MATCH($D971,products!$A$1:$A$49,0),MATCH( orders!K$1,products!$A$1:$G$1,0))</f>
        <v>1</v>
      </c>
      <c r="L971" s="5">
        <f>INDEX(products!$A$1:$G$49, MATCH($D971,products!$A$1:$A$49,0),MATCH( 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 MATCH($D972,products!$A$1:$A$49,0),MATCH( orders!I$1,products!$A$1:$G$1,0))</f>
        <v>Exc</v>
      </c>
      <c r="J972" t="str">
        <f>INDEX(products!$A$1:$G$49, MATCH($D972,products!$A$1:$A$49,0),MATCH( orders!J$1,products!$A$1:$G$1,0))</f>
        <v>M</v>
      </c>
      <c r="K972" s="4">
        <f>INDEX(products!$A$1:$G$49, MATCH($D972,products!$A$1:$A$49,0),MATCH( orders!K$1,products!$A$1:$G$1,0))</f>
        <v>0.5</v>
      </c>
      <c r="L972" s="5">
        <f>INDEX(products!$A$1:$G$49, MATCH($D972,products!$A$1:$A$49,0),MATCH( 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 MATCH($D973,products!$A$1:$A$49,0),MATCH( orders!I$1,products!$A$1:$G$1,0))</f>
        <v>Ara</v>
      </c>
      <c r="J973" t="str">
        <f>INDEX(products!$A$1:$G$49, MATCH($D973,products!$A$1:$A$49,0),MATCH( orders!J$1,products!$A$1:$G$1,0))</f>
        <v>L</v>
      </c>
      <c r="K973" s="4">
        <f>INDEX(products!$A$1:$G$49, MATCH($D973,products!$A$1:$A$49,0),MATCH( orders!K$1,products!$A$1:$G$1,0))</f>
        <v>2.5</v>
      </c>
      <c r="L973" s="5">
        <f>INDEX(products!$A$1:$G$49, MATCH($D973,products!$A$1:$A$49,0),MATCH( 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 MATCH($D974,products!$A$1:$A$49,0),MATCH( orders!I$1,products!$A$1:$G$1,0))</f>
        <v>Ara</v>
      </c>
      <c r="J974" t="str">
        <f>INDEX(products!$A$1:$G$49, MATCH($D974,products!$A$1:$A$49,0),MATCH( orders!J$1,products!$A$1:$G$1,0))</f>
        <v>L</v>
      </c>
      <c r="K974" s="4">
        <f>INDEX(products!$A$1:$G$49, MATCH($D974,products!$A$1:$A$49,0),MATCH( orders!K$1,products!$A$1:$G$1,0))</f>
        <v>2.5</v>
      </c>
      <c r="L974" s="5">
        <f>INDEX(products!$A$1:$G$49, MATCH($D974,products!$A$1:$A$49,0),MATCH( 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 MATCH($D975,products!$A$1:$A$49,0),MATCH( orders!I$1,products!$A$1:$G$1,0))</f>
        <v>Lib</v>
      </c>
      <c r="J975" t="str">
        <f>INDEX(products!$A$1:$G$49, MATCH($D975,products!$A$1:$A$49,0),MATCH( orders!J$1,products!$A$1:$G$1,0))</f>
        <v>M</v>
      </c>
      <c r="K975" s="4">
        <f>INDEX(products!$A$1:$G$49, MATCH($D975,products!$A$1:$A$49,0),MATCH( orders!K$1,products!$A$1:$G$1,0))</f>
        <v>1</v>
      </c>
      <c r="L975" s="5">
        <f>INDEX(products!$A$1:$G$49, MATCH($D975,products!$A$1:$A$49,0),MATCH( 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 MATCH($D976,products!$A$1:$A$49,0),MATCH( orders!I$1,products!$A$1:$G$1,0))</f>
        <v>Rob</v>
      </c>
      <c r="J976" t="str">
        <f>INDEX(products!$A$1:$G$49, MATCH($D976,products!$A$1:$A$49,0),MATCH( orders!J$1,products!$A$1:$G$1,0))</f>
        <v>D</v>
      </c>
      <c r="K976" s="4">
        <f>INDEX(products!$A$1:$G$49, MATCH($D976,products!$A$1:$A$49,0),MATCH( orders!K$1,products!$A$1:$G$1,0))</f>
        <v>0.5</v>
      </c>
      <c r="L976" s="5">
        <f>INDEX(products!$A$1:$G$49, MATCH($D976,products!$A$1:$A$49,0),MATCH( 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 MATCH($D977,products!$A$1:$A$49,0),MATCH( orders!I$1,products!$A$1:$G$1,0))</f>
        <v>Ara</v>
      </c>
      <c r="J977" t="str">
        <f>INDEX(products!$A$1:$G$49, MATCH($D977,products!$A$1:$A$49,0),MATCH( orders!J$1,products!$A$1:$G$1,0))</f>
        <v>D</v>
      </c>
      <c r="K977" s="4">
        <f>INDEX(products!$A$1:$G$49, MATCH($D977,products!$A$1:$A$49,0),MATCH( orders!K$1,products!$A$1:$G$1,0))</f>
        <v>0.2</v>
      </c>
      <c r="L977" s="5">
        <f>INDEX(products!$A$1:$G$49, MATCH($D977,products!$A$1:$A$49,0),MATCH( 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 MATCH($D978,products!$A$1:$A$49,0),MATCH( orders!I$1,products!$A$1:$G$1,0))</f>
        <v>Rob</v>
      </c>
      <c r="J978" t="str">
        <f>INDEX(products!$A$1:$G$49, MATCH($D978,products!$A$1:$A$49,0),MATCH( orders!J$1,products!$A$1:$G$1,0))</f>
        <v>L</v>
      </c>
      <c r="K978" s="4">
        <f>INDEX(products!$A$1:$G$49, MATCH($D978,products!$A$1:$A$49,0),MATCH( orders!K$1,products!$A$1:$G$1,0))</f>
        <v>2.5</v>
      </c>
      <c r="L978" s="5">
        <f>INDEX(products!$A$1:$G$49, MATCH($D978,products!$A$1:$A$49,0),MATCH( 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 MATCH($D979,products!$A$1:$A$49,0),MATCH( orders!I$1,products!$A$1:$G$1,0))</f>
        <v>Rob</v>
      </c>
      <c r="J979" t="str">
        <f>INDEX(products!$A$1:$G$49, MATCH($D979,products!$A$1:$A$49,0),MATCH( orders!J$1,products!$A$1:$G$1,0))</f>
        <v>L</v>
      </c>
      <c r="K979" s="4">
        <f>INDEX(products!$A$1:$G$49, MATCH($D979,products!$A$1:$A$49,0),MATCH( orders!K$1,products!$A$1:$G$1,0))</f>
        <v>1</v>
      </c>
      <c r="L979" s="5">
        <f>INDEX(products!$A$1:$G$49, MATCH($D979,products!$A$1:$A$49,0),MATCH( 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 MATCH($D980,products!$A$1:$A$49,0),MATCH( orders!I$1,products!$A$1:$G$1,0))</f>
        <v>Ara</v>
      </c>
      <c r="J980" t="str">
        <f>INDEX(products!$A$1:$G$49, MATCH($D980,products!$A$1:$A$49,0),MATCH( orders!J$1,products!$A$1:$G$1,0))</f>
        <v>L</v>
      </c>
      <c r="K980" s="4">
        <f>INDEX(products!$A$1:$G$49, MATCH($D980,products!$A$1:$A$49,0),MATCH( orders!K$1,products!$A$1:$G$1,0))</f>
        <v>0.5</v>
      </c>
      <c r="L980" s="5">
        <f>INDEX(products!$A$1:$G$49, MATCH($D980,products!$A$1:$A$49,0),MATCH( 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 MATCH($D981,products!$A$1:$A$49,0),MATCH( orders!I$1,products!$A$1:$G$1,0))</f>
        <v>Rob</v>
      </c>
      <c r="J981" t="str">
        <f>INDEX(products!$A$1:$G$49, MATCH($D981,products!$A$1:$A$49,0),MATCH( orders!J$1,products!$A$1:$G$1,0))</f>
        <v>D</v>
      </c>
      <c r="K981" s="4">
        <f>INDEX(products!$A$1:$G$49, MATCH($D981,products!$A$1:$A$49,0),MATCH( orders!K$1,products!$A$1:$G$1,0))</f>
        <v>0.5</v>
      </c>
      <c r="L981" s="5">
        <f>INDEX(products!$A$1:$G$49, MATCH($D981,products!$A$1:$A$49,0),MATCH( 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 MATCH($D982,products!$A$1:$A$49,0),MATCH( orders!I$1,products!$A$1:$G$1,0))</f>
        <v>Exc</v>
      </c>
      <c r="J982" t="str">
        <f>INDEX(products!$A$1:$G$49, MATCH($D982,products!$A$1:$A$49,0),MATCH( orders!J$1,products!$A$1:$G$1,0))</f>
        <v>D</v>
      </c>
      <c r="K982" s="4">
        <f>INDEX(products!$A$1:$G$49, MATCH($D982,products!$A$1:$A$49,0),MATCH( orders!K$1,products!$A$1:$G$1,0))</f>
        <v>2.5</v>
      </c>
      <c r="L982" s="5">
        <f>INDEX(products!$A$1:$G$49, MATCH($D982,products!$A$1:$A$49,0),MATCH( 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 MATCH($D983,products!$A$1:$A$49,0),MATCH( orders!I$1,products!$A$1:$G$1,0))</f>
        <v>Exc</v>
      </c>
      <c r="J983" t="str">
        <f>INDEX(products!$A$1:$G$49, MATCH($D983,products!$A$1:$A$49,0),MATCH( orders!J$1,products!$A$1:$G$1,0))</f>
        <v>D</v>
      </c>
      <c r="K983" s="4">
        <f>INDEX(products!$A$1:$G$49, MATCH($D983,products!$A$1:$A$49,0),MATCH( orders!K$1,products!$A$1:$G$1,0))</f>
        <v>0.2</v>
      </c>
      <c r="L983" s="5">
        <f>INDEX(products!$A$1:$G$49, MATCH($D983,products!$A$1:$A$49,0),MATCH( 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 MATCH($D984,products!$A$1:$A$49,0),MATCH( orders!I$1,products!$A$1:$G$1,0))</f>
        <v>Rob</v>
      </c>
      <c r="J984" t="str">
        <f>INDEX(products!$A$1:$G$49, MATCH($D984,products!$A$1:$A$49,0),MATCH( orders!J$1,products!$A$1:$G$1,0))</f>
        <v>L</v>
      </c>
      <c r="K984" s="4">
        <f>INDEX(products!$A$1:$G$49, MATCH($D984,products!$A$1:$A$49,0),MATCH( orders!K$1,products!$A$1:$G$1,0))</f>
        <v>1</v>
      </c>
      <c r="L984" s="5">
        <f>INDEX(products!$A$1:$G$49, MATCH($D984,products!$A$1:$A$49,0),MATCH( 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 MATCH($D985,products!$A$1:$A$49,0),MATCH( orders!I$1,products!$A$1:$G$1,0))</f>
        <v>Ara</v>
      </c>
      <c r="J985" t="str">
        <f>INDEX(products!$A$1:$G$49, MATCH($D985,products!$A$1:$A$49,0),MATCH( orders!J$1,products!$A$1:$G$1,0))</f>
        <v>M</v>
      </c>
      <c r="K985" s="4">
        <f>INDEX(products!$A$1:$G$49, MATCH($D985,products!$A$1:$A$49,0),MATCH( orders!K$1,products!$A$1:$G$1,0))</f>
        <v>0.2</v>
      </c>
      <c r="L985" s="5">
        <f>INDEX(products!$A$1:$G$49, MATCH($D985,products!$A$1:$A$49,0),MATCH( 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 MATCH($D986,products!$A$1:$A$49,0),MATCH( orders!I$1,products!$A$1:$G$1,0))</f>
        <v>Exc</v>
      </c>
      <c r="J986" t="str">
        <f>INDEX(products!$A$1:$G$49, MATCH($D986,products!$A$1:$A$49,0),MATCH( orders!J$1,products!$A$1:$G$1,0))</f>
        <v>M</v>
      </c>
      <c r="K986" s="4">
        <f>INDEX(products!$A$1:$G$49, MATCH($D986,products!$A$1:$A$49,0),MATCH( orders!K$1,products!$A$1:$G$1,0))</f>
        <v>2.5</v>
      </c>
      <c r="L986" s="5">
        <f>INDEX(products!$A$1:$G$49, MATCH($D986,products!$A$1:$A$49,0),MATCH( 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 MATCH($D987,products!$A$1:$A$49,0),MATCH( orders!I$1,products!$A$1:$G$1,0))</f>
        <v>Rob</v>
      </c>
      <c r="J987" t="str">
        <f>INDEX(products!$A$1:$G$49, MATCH($D987,products!$A$1:$A$49,0),MATCH( orders!J$1,products!$A$1:$G$1,0))</f>
        <v>L</v>
      </c>
      <c r="K987" s="4">
        <f>INDEX(products!$A$1:$G$49, MATCH($D987,products!$A$1:$A$49,0),MATCH( orders!K$1,products!$A$1:$G$1,0))</f>
        <v>1</v>
      </c>
      <c r="L987" s="5">
        <f>INDEX(products!$A$1:$G$49, MATCH($D987,products!$A$1:$A$49,0),MATCH( 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 MATCH($D988,products!$A$1:$A$49,0),MATCH( orders!I$1,products!$A$1:$G$1,0))</f>
        <v>Lib</v>
      </c>
      <c r="J988" t="str">
        <f>INDEX(products!$A$1:$G$49, MATCH($D988,products!$A$1:$A$49,0),MATCH( orders!J$1,products!$A$1:$G$1,0))</f>
        <v>M</v>
      </c>
      <c r="K988" s="4">
        <f>INDEX(products!$A$1:$G$49, MATCH($D988,products!$A$1:$A$49,0),MATCH( orders!K$1,products!$A$1:$G$1,0))</f>
        <v>2.5</v>
      </c>
      <c r="L988" s="5">
        <f>INDEX(products!$A$1:$G$49, MATCH($D988,products!$A$1:$A$49,0),MATCH( 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 MATCH($D989,products!$A$1:$A$49,0),MATCH( orders!I$1,products!$A$1:$G$1,0))</f>
        <v>Ara</v>
      </c>
      <c r="J989" t="str">
        <f>INDEX(products!$A$1:$G$49, MATCH($D989,products!$A$1:$A$49,0),MATCH( orders!J$1,products!$A$1:$G$1,0))</f>
        <v>D</v>
      </c>
      <c r="K989" s="4">
        <f>INDEX(products!$A$1:$G$49, MATCH($D989,products!$A$1:$A$49,0),MATCH( orders!K$1,products!$A$1:$G$1,0))</f>
        <v>0.5</v>
      </c>
      <c r="L989" s="5">
        <f>INDEX(products!$A$1:$G$49, MATCH($D989,products!$A$1:$A$49,0),MATCH( 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 MATCH($D990,products!$A$1:$A$49,0),MATCH( orders!I$1,products!$A$1:$G$1,0))</f>
        <v>Rob</v>
      </c>
      <c r="J990" t="str">
        <f>INDEX(products!$A$1:$G$49, MATCH($D990,products!$A$1:$A$49,0),MATCH( orders!J$1,products!$A$1:$G$1,0))</f>
        <v>M</v>
      </c>
      <c r="K990" s="4">
        <f>INDEX(products!$A$1:$G$49, MATCH($D990,products!$A$1:$A$49,0),MATCH( orders!K$1,products!$A$1:$G$1,0))</f>
        <v>1</v>
      </c>
      <c r="L990" s="5">
        <f>INDEX(products!$A$1:$G$49, MATCH($D990,products!$A$1:$A$49,0),MATCH( 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 MATCH($D991,products!$A$1:$A$49,0),MATCH( orders!I$1,products!$A$1:$G$1,0))</f>
        <v>Ara</v>
      </c>
      <c r="J991" t="str">
        <f>INDEX(products!$A$1:$G$49, MATCH($D991,products!$A$1:$A$49,0),MATCH( orders!J$1,products!$A$1:$G$1,0))</f>
        <v>M</v>
      </c>
      <c r="K991" s="4">
        <f>INDEX(products!$A$1:$G$49, MATCH($D991,products!$A$1:$A$49,0),MATCH( orders!K$1,products!$A$1:$G$1,0))</f>
        <v>2.5</v>
      </c>
      <c r="L991" s="5">
        <f>INDEX(products!$A$1:$G$49, MATCH($D991,products!$A$1:$A$49,0),MATCH( 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 MATCH($D992,products!$A$1:$A$49,0),MATCH( orders!I$1,products!$A$1:$G$1,0))</f>
        <v>Exc</v>
      </c>
      <c r="J992" t="str">
        <f>INDEX(products!$A$1:$G$49, MATCH($D992,products!$A$1:$A$49,0),MATCH( orders!J$1,products!$A$1:$G$1,0))</f>
        <v>D</v>
      </c>
      <c r="K992" s="4">
        <f>INDEX(products!$A$1:$G$49, MATCH($D992,products!$A$1:$A$49,0),MATCH( orders!K$1,products!$A$1:$G$1,0))</f>
        <v>0.2</v>
      </c>
      <c r="L992" s="5">
        <f>INDEX(products!$A$1:$G$49, MATCH($D992,products!$A$1:$A$49,0),MATCH( 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 MATCH($D993,products!$A$1:$A$49,0),MATCH( orders!I$1,products!$A$1:$G$1,0))</f>
        <v>Lib</v>
      </c>
      <c r="J993" t="str">
        <f>INDEX(products!$A$1:$G$49, MATCH($D993,products!$A$1:$A$49,0),MATCH( orders!J$1,products!$A$1:$G$1,0))</f>
        <v>D</v>
      </c>
      <c r="K993" s="4">
        <f>INDEX(products!$A$1:$G$49, MATCH($D993,products!$A$1:$A$49,0),MATCH( orders!K$1,products!$A$1:$G$1,0))</f>
        <v>0.5</v>
      </c>
      <c r="L993" s="5">
        <f>INDEX(products!$A$1:$G$49, MATCH($D993,products!$A$1:$A$49,0),MATCH( 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 MATCH($D994,products!$A$1:$A$49,0),MATCH( orders!I$1,products!$A$1:$G$1,0))</f>
        <v>Lib</v>
      </c>
      <c r="J994" t="str">
        <f>INDEX(products!$A$1:$G$49, MATCH($D994,products!$A$1:$A$49,0),MATCH( orders!J$1,products!$A$1:$G$1,0))</f>
        <v>L</v>
      </c>
      <c r="K994" s="4">
        <f>INDEX(products!$A$1:$G$49, MATCH($D994,products!$A$1:$A$49,0),MATCH( orders!K$1,products!$A$1:$G$1,0))</f>
        <v>2.5</v>
      </c>
      <c r="L994" s="5">
        <f>INDEX(products!$A$1:$G$49, MATCH($D994,products!$A$1:$A$49,0),MATCH( 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 MATCH($D995,products!$A$1:$A$49,0),MATCH( orders!I$1,products!$A$1:$G$1,0))</f>
        <v>Ara</v>
      </c>
      <c r="J995" t="str">
        <f>INDEX(products!$A$1:$G$49, MATCH($D995,products!$A$1:$A$49,0),MATCH( orders!J$1,products!$A$1:$G$1,0))</f>
        <v>L</v>
      </c>
      <c r="K995" s="4">
        <f>INDEX(products!$A$1:$G$49, MATCH($D995,products!$A$1:$A$49,0),MATCH( orders!K$1,products!$A$1:$G$1,0))</f>
        <v>1</v>
      </c>
      <c r="L995" s="5">
        <f>INDEX(products!$A$1:$G$49, MATCH($D995,products!$A$1:$A$49,0),MATCH( 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 MATCH($D996,products!$A$1:$A$49,0),MATCH( orders!I$1,products!$A$1:$G$1,0))</f>
        <v>Ara</v>
      </c>
      <c r="J996" t="str">
        <f>INDEX(products!$A$1:$G$49, MATCH($D996,products!$A$1:$A$49,0),MATCH( orders!J$1,products!$A$1:$G$1,0))</f>
        <v>D</v>
      </c>
      <c r="K996" s="4">
        <f>INDEX(products!$A$1:$G$49, MATCH($D996,products!$A$1:$A$49,0),MATCH( orders!K$1,products!$A$1:$G$1,0))</f>
        <v>0.2</v>
      </c>
      <c r="L996" s="5">
        <f>INDEX(products!$A$1:$G$49, MATCH($D996,products!$A$1:$A$49,0),MATCH( 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 MATCH($D997,products!$A$1:$A$49,0),MATCH( orders!I$1,products!$A$1:$G$1,0))</f>
        <v>Rob</v>
      </c>
      <c r="J997" t="str">
        <f>INDEX(products!$A$1:$G$49, MATCH($D997,products!$A$1:$A$49,0),MATCH( orders!J$1,products!$A$1:$G$1,0))</f>
        <v>L</v>
      </c>
      <c r="K997" s="4">
        <f>INDEX(products!$A$1:$G$49, MATCH($D997,products!$A$1:$A$49,0),MATCH( orders!K$1,products!$A$1:$G$1,0))</f>
        <v>2.5</v>
      </c>
      <c r="L997" s="5">
        <f>INDEX(products!$A$1:$G$49, MATCH($D997,products!$A$1:$A$49,0),MATCH( 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 MATCH($D998,products!$A$1:$A$49,0),MATCH( orders!I$1,products!$A$1:$G$1,0))</f>
        <v>Rob</v>
      </c>
      <c r="J998" t="str">
        <f>INDEX(products!$A$1:$G$49, MATCH($D998,products!$A$1:$A$49,0),MATCH( orders!J$1,products!$A$1:$G$1,0))</f>
        <v>M</v>
      </c>
      <c r="K998" s="4">
        <f>INDEX(products!$A$1:$G$49, MATCH($D998,products!$A$1:$A$49,0),MATCH( orders!K$1,products!$A$1:$G$1,0))</f>
        <v>0.5</v>
      </c>
      <c r="L998" s="5">
        <f>INDEX(products!$A$1:$G$49, MATCH($D998,products!$A$1:$A$49,0),MATCH( 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 MATCH($D999,products!$A$1:$A$49,0),MATCH( orders!I$1,products!$A$1:$G$1,0))</f>
        <v>Ara</v>
      </c>
      <c r="J999" t="str">
        <f>INDEX(products!$A$1:$G$49, MATCH($D999,products!$A$1:$A$49,0),MATCH( orders!J$1,products!$A$1:$G$1,0))</f>
        <v>M</v>
      </c>
      <c r="K999" s="4">
        <f>INDEX(products!$A$1:$G$49, MATCH($D999,products!$A$1:$A$49,0),MATCH( orders!K$1,products!$A$1:$G$1,0))</f>
        <v>0.5</v>
      </c>
      <c r="L999" s="5">
        <f>INDEX(products!$A$1:$G$49, MATCH($D999,products!$A$1:$A$49,0),MATCH( 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 MATCH($D1000,products!$A$1:$A$49,0),MATCH( orders!I$1,products!$A$1:$G$1,0))</f>
        <v>Ara</v>
      </c>
      <c r="J1000" t="str">
        <f>INDEX(products!$A$1:$G$49, MATCH($D1000,products!$A$1:$A$49,0),MATCH( orders!J$1,products!$A$1:$G$1,0))</f>
        <v>D</v>
      </c>
      <c r="K1000" s="4">
        <f>INDEX(products!$A$1:$G$49, MATCH($D1000,products!$A$1:$A$49,0),MATCH( orders!K$1,products!$A$1:$G$1,0))</f>
        <v>1</v>
      </c>
      <c r="L1000" s="5">
        <f>INDEX(products!$A$1:$G$49, MATCH($D1000,products!$A$1:$A$49,0),MATCH( 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 MATCH($D1001,products!$A$1:$A$49,0),MATCH( orders!I$1,products!$A$1:$G$1,0))</f>
        <v>Exc</v>
      </c>
      <c r="J1001" t="str">
        <f>INDEX(products!$A$1:$G$49, MATCH($D1001,products!$A$1:$A$49,0),MATCH( orders!J$1,products!$A$1:$G$1,0))</f>
        <v>M</v>
      </c>
      <c r="K1001" s="4">
        <f>INDEX(products!$A$1:$G$49, MATCH($D1001,products!$A$1:$A$49,0),MATCH( orders!K$1,products!$A$1:$G$1,0))</f>
        <v>0.2</v>
      </c>
      <c r="L1001" s="5">
        <f>INDEX(products!$A$1:$G$49, MATCH($D1001,products!$A$1:$A$49,0),MATCH( 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1"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50"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CoffeeSalesDashboard</vt:lpstr>
      <vt:lpstr>TotalSales</vt:lpstr>
      <vt:lpstr>CountryBarChart</vt:lpstr>
      <vt:lpstr>Top5Cusotmers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CoffeeSalesDashboard</dc:title>
  <dc:subject/>
  <dc:creator>Swapnil Patil</dc:creator>
  <cp:keywords/>
  <dc:description/>
  <cp:lastModifiedBy>Swapnil Patil</cp:lastModifiedBy>
  <cp:revision/>
  <dcterms:created xsi:type="dcterms:W3CDTF">2022-11-26T09:51:45Z</dcterms:created>
  <dcterms:modified xsi:type="dcterms:W3CDTF">2025-02-07T14:41:58Z</dcterms:modified>
  <cp:category/>
  <cp:contentStatus/>
</cp:coreProperties>
</file>