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 Swapnil Projects\0 Telescope\TCSion Excel Sessions 2025\Session 1 - Excel functions\"/>
    </mc:Choice>
  </mc:AlternateContent>
  <xr:revisionPtr revIDLastSave="0" documentId="13_ncr:1_{DFAC5050-05AF-4639-8109-2F271A79D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roducts" sheetId="2" r:id="rId2"/>
    <sheet name="Reference" sheetId="3" r:id="rId3"/>
    <sheet name="Ques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D28" i="4" a="1"/>
  <c r="D28" i="4" s="1"/>
  <c r="D27" i="4" a="1"/>
  <c r="D27" i="4" s="1"/>
  <c r="N23" i="3"/>
  <c r="L23" i="3"/>
  <c r="G20" i="4"/>
  <c r="D20" i="4"/>
  <c r="D17" i="4"/>
  <c r="F16" i="4"/>
  <c r="D16" i="4"/>
  <c r="D14" i="4"/>
  <c r="D12" i="4"/>
  <c r="D10" i="4"/>
  <c r="D8" i="4" a="1"/>
  <c r="D8" i="4" s="1"/>
  <c r="D6" i="4"/>
  <c r="D4" i="4"/>
  <c r="D2" i="4"/>
  <c r="L9" i="3"/>
  <c r="J12" i="3"/>
  <c r="J11" i="3"/>
  <c r="J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<sst xmlns="http://schemas.openxmlformats.org/spreadsheetml/2006/main" count="14282" uniqueCount="1799">
  <si>
    <t>OrderID</t>
  </si>
  <si>
    <t>OrderDate</t>
  </si>
  <si>
    <t>CustomerID</t>
  </si>
  <si>
    <t>CustomerName</t>
  </si>
  <si>
    <t>Segment</t>
  </si>
  <si>
    <t>Region</t>
  </si>
  <si>
    <t>City</t>
  </si>
  <si>
    <t>SalesRep</t>
  </si>
  <si>
    <t>Channel</t>
  </si>
  <si>
    <t>PaymentMethod</t>
  </si>
  <si>
    <t>ProductID</t>
  </si>
  <si>
    <t>Category</t>
  </si>
  <si>
    <t>Subcategory</t>
  </si>
  <si>
    <t>ProductName</t>
  </si>
  <si>
    <t>Quantity</t>
  </si>
  <si>
    <t>UnitPrice</t>
  </si>
  <si>
    <t>Discount</t>
  </si>
  <si>
    <t>Sales</t>
  </si>
  <si>
    <t>Cost</t>
  </si>
  <si>
    <t>Profit</t>
  </si>
  <si>
    <t>Returned</t>
  </si>
  <si>
    <t>Rating</t>
  </si>
  <si>
    <t>S2024-00001</t>
  </si>
  <si>
    <t>S2024-00002</t>
  </si>
  <si>
    <t>S2024-00003</t>
  </si>
  <si>
    <t>S2024-00004</t>
  </si>
  <si>
    <t>S2024-00005</t>
  </si>
  <si>
    <t>S2024-00006</t>
  </si>
  <si>
    <t>S2024-00007</t>
  </si>
  <si>
    <t>S2024-00008</t>
  </si>
  <si>
    <t>S2024-00009</t>
  </si>
  <si>
    <t>S2024-00010</t>
  </si>
  <si>
    <t>S2024-00011</t>
  </si>
  <si>
    <t>S2024-00012</t>
  </si>
  <si>
    <t>S2024-00013</t>
  </si>
  <si>
    <t>S2024-00014</t>
  </si>
  <si>
    <t>S2024-00015</t>
  </si>
  <si>
    <t>S2024-00016</t>
  </si>
  <si>
    <t>S2024-00017</t>
  </si>
  <si>
    <t>S2024-00018</t>
  </si>
  <si>
    <t>S2024-00019</t>
  </si>
  <si>
    <t>S2024-00020</t>
  </si>
  <si>
    <t>S2024-00021</t>
  </si>
  <si>
    <t>S2024-00022</t>
  </si>
  <si>
    <t>S2024-00023</t>
  </si>
  <si>
    <t>S2024-00024</t>
  </si>
  <si>
    <t>S2024-00025</t>
  </si>
  <si>
    <t>S2024-00026</t>
  </si>
  <si>
    <t>S2024-00027</t>
  </si>
  <si>
    <t>S2024-00028</t>
  </si>
  <si>
    <t>S2024-00029</t>
  </si>
  <si>
    <t>S2024-00030</t>
  </si>
  <si>
    <t>S2024-00031</t>
  </si>
  <si>
    <t>S2024-00032</t>
  </si>
  <si>
    <t>S2024-00033</t>
  </si>
  <si>
    <t>S2024-00034</t>
  </si>
  <si>
    <t>S2024-00035</t>
  </si>
  <si>
    <t>S2024-00036</t>
  </si>
  <si>
    <t>S2024-00037</t>
  </si>
  <si>
    <t>S2024-00038</t>
  </si>
  <si>
    <t>S2024-00039</t>
  </si>
  <si>
    <t>S2024-00040</t>
  </si>
  <si>
    <t>S2024-00041</t>
  </si>
  <si>
    <t>S2024-00042</t>
  </si>
  <si>
    <t>S2024-00043</t>
  </si>
  <si>
    <t>S2024-00044</t>
  </si>
  <si>
    <t>S2024-00045</t>
  </si>
  <si>
    <t>S2024-00046</t>
  </si>
  <si>
    <t>S2024-00047</t>
  </si>
  <si>
    <t>S2024-00048</t>
  </si>
  <si>
    <t>S2024-00049</t>
  </si>
  <si>
    <t>S2024-00050</t>
  </si>
  <si>
    <t>S2024-00051</t>
  </si>
  <si>
    <t>S2024-00052</t>
  </si>
  <si>
    <t>S2024-00053</t>
  </si>
  <si>
    <t>S2024-00054</t>
  </si>
  <si>
    <t>S2024-00055</t>
  </si>
  <si>
    <t>S2024-00056</t>
  </si>
  <si>
    <t>S2024-00057</t>
  </si>
  <si>
    <t>S2024-00058</t>
  </si>
  <si>
    <t>S2024-00059</t>
  </si>
  <si>
    <t>S2024-00060</t>
  </si>
  <si>
    <t>S2024-00061</t>
  </si>
  <si>
    <t>S2024-00062</t>
  </si>
  <si>
    <t>S2024-00063</t>
  </si>
  <si>
    <t>S2024-00064</t>
  </si>
  <si>
    <t>S2024-00065</t>
  </si>
  <si>
    <t>S2024-00066</t>
  </si>
  <si>
    <t>S2024-00067</t>
  </si>
  <si>
    <t>S2024-00068</t>
  </si>
  <si>
    <t>S2024-00069</t>
  </si>
  <si>
    <t>S2024-00070</t>
  </si>
  <si>
    <t>S2024-00071</t>
  </si>
  <si>
    <t>S2024-00072</t>
  </si>
  <si>
    <t>S2024-00073</t>
  </si>
  <si>
    <t>S2024-00074</t>
  </si>
  <si>
    <t>S2024-00075</t>
  </si>
  <si>
    <t>S2024-00076</t>
  </si>
  <si>
    <t>S2024-00077</t>
  </si>
  <si>
    <t>S2024-00078</t>
  </si>
  <si>
    <t>S2024-00079</t>
  </si>
  <si>
    <t>S2024-00080</t>
  </si>
  <si>
    <t>S2024-00081</t>
  </si>
  <si>
    <t>S2024-00082</t>
  </si>
  <si>
    <t>S2024-00083</t>
  </si>
  <si>
    <t>S2024-00084</t>
  </si>
  <si>
    <t>S2024-00085</t>
  </si>
  <si>
    <t>S2024-00086</t>
  </si>
  <si>
    <t>S2024-00087</t>
  </si>
  <si>
    <t>S2024-00088</t>
  </si>
  <si>
    <t>S2024-00089</t>
  </si>
  <si>
    <t>S2024-00090</t>
  </si>
  <si>
    <t>S2024-00091</t>
  </si>
  <si>
    <t>S2024-00092</t>
  </si>
  <si>
    <t>S2024-00093</t>
  </si>
  <si>
    <t>S2024-00094</t>
  </si>
  <si>
    <t>S2024-00095</t>
  </si>
  <si>
    <t>S2024-00096</t>
  </si>
  <si>
    <t>S2024-00097</t>
  </si>
  <si>
    <t>S2024-00098</t>
  </si>
  <si>
    <t>S2024-00099</t>
  </si>
  <si>
    <t>S2024-00100</t>
  </si>
  <si>
    <t>S2024-00101</t>
  </si>
  <si>
    <t>S2024-00102</t>
  </si>
  <si>
    <t>S2024-00103</t>
  </si>
  <si>
    <t>S2024-00104</t>
  </si>
  <si>
    <t>S2024-00105</t>
  </si>
  <si>
    <t>S2024-00106</t>
  </si>
  <si>
    <t>S2024-00107</t>
  </si>
  <si>
    <t>S2024-00108</t>
  </si>
  <si>
    <t>S2024-00109</t>
  </si>
  <si>
    <t>S2024-00110</t>
  </si>
  <si>
    <t>S2024-00111</t>
  </si>
  <si>
    <t>S2024-00112</t>
  </si>
  <si>
    <t>S2024-00113</t>
  </si>
  <si>
    <t>S2024-00114</t>
  </si>
  <si>
    <t>S2024-00115</t>
  </si>
  <si>
    <t>S2024-00116</t>
  </si>
  <si>
    <t>S2024-00117</t>
  </si>
  <si>
    <t>S2024-00118</t>
  </si>
  <si>
    <t>S2024-00119</t>
  </si>
  <si>
    <t>S2024-00120</t>
  </si>
  <si>
    <t>S2024-00121</t>
  </si>
  <si>
    <t>S2024-00122</t>
  </si>
  <si>
    <t>S2024-00123</t>
  </si>
  <si>
    <t>S2024-00124</t>
  </si>
  <si>
    <t>S2024-00125</t>
  </si>
  <si>
    <t>S2024-00126</t>
  </si>
  <si>
    <t>S2024-00127</t>
  </si>
  <si>
    <t>S2024-00128</t>
  </si>
  <si>
    <t>S2024-00129</t>
  </si>
  <si>
    <t>S2024-00130</t>
  </si>
  <si>
    <t>S2024-00131</t>
  </si>
  <si>
    <t>S2024-00132</t>
  </si>
  <si>
    <t>S2024-00133</t>
  </si>
  <si>
    <t>S2024-00134</t>
  </si>
  <si>
    <t>S2024-00135</t>
  </si>
  <si>
    <t>S2024-00136</t>
  </si>
  <si>
    <t>S2024-00137</t>
  </si>
  <si>
    <t>S2024-00138</t>
  </si>
  <si>
    <t>S2024-00139</t>
  </si>
  <si>
    <t>S2024-00140</t>
  </si>
  <si>
    <t>S2024-00141</t>
  </si>
  <si>
    <t>S2024-00142</t>
  </si>
  <si>
    <t>S2024-00143</t>
  </si>
  <si>
    <t>S2024-00144</t>
  </si>
  <si>
    <t>S2024-00145</t>
  </si>
  <si>
    <t>S2024-00146</t>
  </si>
  <si>
    <t>S2024-00147</t>
  </si>
  <si>
    <t>S2024-00148</t>
  </si>
  <si>
    <t>S2024-00149</t>
  </si>
  <si>
    <t>S2024-00150</t>
  </si>
  <si>
    <t>S2024-00151</t>
  </si>
  <si>
    <t>S2024-00152</t>
  </si>
  <si>
    <t>S2024-00153</t>
  </si>
  <si>
    <t>S2024-00154</t>
  </si>
  <si>
    <t>S2024-00155</t>
  </si>
  <si>
    <t>S2024-00156</t>
  </si>
  <si>
    <t>S2024-00157</t>
  </si>
  <si>
    <t>S2024-00158</t>
  </si>
  <si>
    <t>S2024-00159</t>
  </si>
  <si>
    <t>S2024-00160</t>
  </si>
  <si>
    <t>S2024-00161</t>
  </si>
  <si>
    <t>S2024-00162</t>
  </si>
  <si>
    <t>S2024-00163</t>
  </si>
  <si>
    <t>S2024-00164</t>
  </si>
  <si>
    <t>S2024-00165</t>
  </si>
  <si>
    <t>S2024-00166</t>
  </si>
  <si>
    <t>S2024-00167</t>
  </si>
  <si>
    <t>S2024-00168</t>
  </si>
  <si>
    <t>S2024-00169</t>
  </si>
  <si>
    <t>S2024-00170</t>
  </si>
  <si>
    <t>S2024-00171</t>
  </si>
  <si>
    <t>S2024-00172</t>
  </si>
  <si>
    <t>S2024-00173</t>
  </si>
  <si>
    <t>S2024-00174</t>
  </si>
  <si>
    <t>S2024-00175</t>
  </si>
  <si>
    <t>S2024-00176</t>
  </si>
  <si>
    <t>S2024-00177</t>
  </si>
  <si>
    <t>S2024-00178</t>
  </si>
  <si>
    <t>S2024-00179</t>
  </si>
  <si>
    <t>S2024-00180</t>
  </si>
  <si>
    <t>S2024-00181</t>
  </si>
  <si>
    <t>S2024-00182</t>
  </si>
  <si>
    <t>S2024-00183</t>
  </si>
  <si>
    <t>S2024-00184</t>
  </si>
  <si>
    <t>S2024-00185</t>
  </si>
  <si>
    <t>S2024-00186</t>
  </si>
  <si>
    <t>S2024-00187</t>
  </si>
  <si>
    <t>S2024-00188</t>
  </si>
  <si>
    <t>S2024-00189</t>
  </si>
  <si>
    <t>S2024-00190</t>
  </si>
  <si>
    <t>S2024-00191</t>
  </si>
  <si>
    <t>S2024-00192</t>
  </si>
  <si>
    <t>S2024-00193</t>
  </si>
  <si>
    <t>S2024-00194</t>
  </si>
  <si>
    <t>S2024-00195</t>
  </si>
  <si>
    <t>S2024-00196</t>
  </si>
  <si>
    <t>S2024-00197</t>
  </si>
  <si>
    <t>S2024-00198</t>
  </si>
  <si>
    <t>S2024-00199</t>
  </si>
  <si>
    <t>S2024-00200</t>
  </si>
  <si>
    <t>S2024-00201</t>
  </si>
  <si>
    <t>S2024-00202</t>
  </si>
  <si>
    <t>S2024-00203</t>
  </si>
  <si>
    <t>S2024-00204</t>
  </si>
  <si>
    <t>S2024-00205</t>
  </si>
  <si>
    <t>S2024-00206</t>
  </si>
  <si>
    <t>S2024-00207</t>
  </si>
  <si>
    <t>S2024-00208</t>
  </si>
  <si>
    <t>S2024-00209</t>
  </si>
  <si>
    <t>S2024-00210</t>
  </si>
  <si>
    <t>S2024-00211</t>
  </si>
  <si>
    <t>S2024-00212</t>
  </si>
  <si>
    <t>S2024-00213</t>
  </si>
  <si>
    <t>S2024-00214</t>
  </si>
  <si>
    <t>S2024-00215</t>
  </si>
  <si>
    <t>S2024-00216</t>
  </si>
  <si>
    <t>S2024-00217</t>
  </si>
  <si>
    <t>S2024-00218</t>
  </si>
  <si>
    <t>S2024-00219</t>
  </si>
  <si>
    <t>S2024-00220</t>
  </si>
  <si>
    <t>S2024-00221</t>
  </si>
  <si>
    <t>S2024-00222</t>
  </si>
  <si>
    <t>S2024-00223</t>
  </si>
  <si>
    <t>S2024-00224</t>
  </si>
  <si>
    <t>S2024-00225</t>
  </si>
  <si>
    <t>S2024-00226</t>
  </si>
  <si>
    <t>S2024-00227</t>
  </si>
  <si>
    <t>S2024-00228</t>
  </si>
  <si>
    <t>S2024-00229</t>
  </si>
  <si>
    <t>S2024-00230</t>
  </si>
  <si>
    <t>S2024-00231</t>
  </si>
  <si>
    <t>S2024-00232</t>
  </si>
  <si>
    <t>S2024-00233</t>
  </si>
  <si>
    <t>S2024-00234</t>
  </si>
  <si>
    <t>S2024-00235</t>
  </si>
  <si>
    <t>S2024-00236</t>
  </si>
  <si>
    <t>S2024-00237</t>
  </si>
  <si>
    <t>S2024-00238</t>
  </si>
  <si>
    <t>S2024-00239</t>
  </si>
  <si>
    <t>S2024-00240</t>
  </si>
  <si>
    <t>S2024-00241</t>
  </si>
  <si>
    <t>S2024-00242</t>
  </si>
  <si>
    <t>S2024-00243</t>
  </si>
  <si>
    <t>S2024-00244</t>
  </si>
  <si>
    <t>S2024-00245</t>
  </si>
  <si>
    <t>S2024-00246</t>
  </si>
  <si>
    <t>S2024-00247</t>
  </si>
  <si>
    <t>S2024-00248</t>
  </si>
  <si>
    <t>S2024-00249</t>
  </si>
  <si>
    <t>S2024-00250</t>
  </si>
  <si>
    <t>S2024-00251</t>
  </si>
  <si>
    <t>S2024-00252</t>
  </si>
  <si>
    <t>S2024-00253</t>
  </si>
  <si>
    <t>S2024-00254</t>
  </si>
  <si>
    <t>S2024-00255</t>
  </si>
  <si>
    <t>S2024-00256</t>
  </si>
  <si>
    <t>S2024-00257</t>
  </si>
  <si>
    <t>S2024-00258</t>
  </si>
  <si>
    <t>S2024-00259</t>
  </si>
  <si>
    <t>S2024-00260</t>
  </si>
  <si>
    <t>S2024-00261</t>
  </si>
  <si>
    <t>S2024-00262</t>
  </si>
  <si>
    <t>S2024-00263</t>
  </si>
  <si>
    <t>S2024-00264</t>
  </si>
  <si>
    <t>S2024-00265</t>
  </si>
  <si>
    <t>S2024-00266</t>
  </si>
  <si>
    <t>S2024-00267</t>
  </si>
  <si>
    <t>S2024-00268</t>
  </si>
  <si>
    <t>S2024-00269</t>
  </si>
  <si>
    <t>S2024-00270</t>
  </si>
  <si>
    <t>S2024-00271</t>
  </si>
  <si>
    <t>S2024-00272</t>
  </si>
  <si>
    <t>S2024-00273</t>
  </si>
  <si>
    <t>S2024-00274</t>
  </si>
  <si>
    <t>S2024-00275</t>
  </si>
  <si>
    <t>S2024-00276</t>
  </si>
  <si>
    <t>S2024-00277</t>
  </si>
  <si>
    <t>S2024-00278</t>
  </si>
  <si>
    <t>S2024-00279</t>
  </si>
  <si>
    <t>S2024-00280</t>
  </si>
  <si>
    <t>S2024-00281</t>
  </si>
  <si>
    <t>S2024-00282</t>
  </si>
  <si>
    <t>S2024-00283</t>
  </si>
  <si>
    <t>S2024-00284</t>
  </si>
  <si>
    <t>S2024-00285</t>
  </si>
  <si>
    <t>S2024-00286</t>
  </si>
  <si>
    <t>S2024-00287</t>
  </si>
  <si>
    <t>S2024-00288</t>
  </si>
  <si>
    <t>S2024-00289</t>
  </si>
  <si>
    <t>S2024-00290</t>
  </si>
  <si>
    <t>S2024-00291</t>
  </si>
  <si>
    <t>S2024-00292</t>
  </si>
  <si>
    <t>S2024-00293</t>
  </si>
  <si>
    <t>S2024-00294</t>
  </si>
  <si>
    <t>S2024-00295</t>
  </si>
  <si>
    <t>S2024-00296</t>
  </si>
  <si>
    <t>S2024-00297</t>
  </si>
  <si>
    <t>S2024-00298</t>
  </si>
  <si>
    <t>S2024-00299</t>
  </si>
  <si>
    <t>S2024-00300</t>
  </si>
  <si>
    <t>S2024-00301</t>
  </si>
  <si>
    <t>S2024-00302</t>
  </si>
  <si>
    <t>S2024-00303</t>
  </si>
  <si>
    <t>S2024-00304</t>
  </si>
  <si>
    <t>S2024-00305</t>
  </si>
  <si>
    <t>S2024-00306</t>
  </si>
  <si>
    <t>S2024-00307</t>
  </si>
  <si>
    <t>S2024-00308</t>
  </si>
  <si>
    <t>S2024-00309</t>
  </si>
  <si>
    <t>S2024-00310</t>
  </si>
  <si>
    <t>S2024-00311</t>
  </si>
  <si>
    <t>S2024-00312</t>
  </si>
  <si>
    <t>S2024-00313</t>
  </si>
  <si>
    <t>S2024-00314</t>
  </si>
  <si>
    <t>S2024-00315</t>
  </si>
  <si>
    <t>S2024-00316</t>
  </si>
  <si>
    <t>S2024-00317</t>
  </si>
  <si>
    <t>S2024-00318</t>
  </si>
  <si>
    <t>S2024-00319</t>
  </si>
  <si>
    <t>S2024-00320</t>
  </si>
  <si>
    <t>S2024-00321</t>
  </si>
  <si>
    <t>S2024-00322</t>
  </si>
  <si>
    <t>S2024-00323</t>
  </si>
  <si>
    <t>S2024-00324</t>
  </si>
  <si>
    <t>S2024-00325</t>
  </si>
  <si>
    <t>S2024-00326</t>
  </si>
  <si>
    <t>S2024-00327</t>
  </si>
  <si>
    <t>S2024-00328</t>
  </si>
  <si>
    <t>S2024-00329</t>
  </si>
  <si>
    <t>S2024-00330</t>
  </si>
  <si>
    <t>S2024-00331</t>
  </si>
  <si>
    <t>S2024-00332</t>
  </si>
  <si>
    <t>S2024-00333</t>
  </si>
  <si>
    <t>S2024-00334</t>
  </si>
  <si>
    <t>S2024-00335</t>
  </si>
  <si>
    <t>S2024-00336</t>
  </si>
  <si>
    <t>S2024-00337</t>
  </si>
  <si>
    <t>S2024-00338</t>
  </si>
  <si>
    <t>S2024-00339</t>
  </si>
  <si>
    <t>S2024-00340</t>
  </si>
  <si>
    <t>S2024-00341</t>
  </si>
  <si>
    <t>S2024-00342</t>
  </si>
  <si>
    <t>S2024-00343</t>
  </si>
  <si>
    <t>S2024-00344</t>
  </si>
  <si>
    <t>S2024-00345</t>
  </si>
  <si>
    <t>S2024-00346</t>
  </si>
  <si>
    <t>S2024-00347</t>
  </si>
  <si>
    <t>S2024-00348</t>
  </si>
  <si>
    <t>S2024-00349</t>
  </si>
  <si>
    <t>S2024-00350</t>
  </si>
  <si>
    <t>S2024-00351</t>
  </si>
  <si>
    <t>S2024-00352</t>
  </si>
  <si>
    <t>S2024-00353</t>
  </si>
  <si>
    <t>S2024-00354</t>
  </si>
  <si>
    <t>S2024-00355</t>
  </si>
  <si>
    <t>S2024-00356</t>
  </si>
  <si>
    <t>S2024-00357</t>
  </si>
  <si>
    <t>S2024-00358</t>
  </si>
  <si>
    <t>S2024-00359</t>
  </si>
  <si>
    <t>S2024-00360</t>
  </si>
  <si>
    <t>S2024-00361</t>
  </si>
  <si>
    <t>S2024-00362</t>
  </si>
  <si>
    <t>S2024-00363</t>
  </si>
  <si>
    <t>S2024-00364</t>
  </si>
  <si>
    <t>S2024-00365</t>
  </si>
  <si>
    <t>S2024-00366</t>
  </si>
  <si>
    <t>S2024-00367</t>
  </si>
  <si>
    <t>S2024-00368</t>
  </si>
  <si>
    <t>S2024-00369</t>
  </si>
  <si>
    <t>S2024-00370</t>
  </si>
  <si>
    <t>S2024-00371</t>
  </si>
  <si>
    <t>S2024-00372</t>
  </si>
  <si>
    <t>S2024-00373</t>
  </si>
  <si>
    <t>S2024-00374</t>
  </si>
  <si>
    <t>S2024-00375</t>
  </si>
  <si>
    <t>S2024-00376</t>
  </si>
  <si>
    <t>S2024-00377</t>
  </si>
  <si>
    <t>S2024-00378</t>
  </si>
  <si>
    <t>S2024-00379</t>
  </si>
  <si>
    <t>S2024-00380</t>
  </si>
  <si>
    <t>S2024-00381</t>
  </si>
  <si>
    <t>S2024-00382</t>
  </si>
  <si>
    <t>S2024-00383</t>
  </si>
  <si>
    <t>S2024-00384</t>
  </si>
  <si>
    <t>S2024-00385</t>
  </si>
  <si>
    <t>S2024-00386</t>
  </si>
  <si>
    <t>S2024-00387</t>
  </si>
  <si>
    <t>S2024-00388</t>
  </si>
  <si>
    <t>S2024-00389</t>
  </si>
  <si>
    <t>S2024-00390</t>
  </si>
  <si>
    <t>S2024-00391</t>
  </si>
  <si>
    <t>S2024-00392</t>
  </si>
  <si>
    <t>S2024-00393</t>
  </si>
  <si>
    <t>S2024-00394</t>
  </si>
  <si>
    <t>S2024-00395</t>
  </si>
  <si>
    <t>S2024-00396</t>
  </si>
  <si>
    <t>S2024-00397</t>
  </si>
  <si>
    <t>S2024-00398</t>
  </si>
  <si>
    <t>S2024-00399</t>
  </si>
  <si>
    <t>S2024-00400</t>
  </si>
  <si>
    <t>S2024-00401</t>
  </si>
  <si>
    <t>S2024-00402</t>
  </si>
  <si>
    <t>S2024-00403</t>
  </si>
  <si>
    <t>S2024-00404</t>
  </si>
  <si>
    <t>S2024-00405</t>
  </si>
  <si>
    <t>S2024-00406</t>
  </si>
  <si>
    <t>S2024-00407</t>
  </si>
  <si>
    <t>S2024-00408</t>
  </si>
  <si>
    <t>S2024-00409</t>
  </si>
  <si>
    <t>S2024-00410</t>
  </si>
  <si>
    <t>S2024-00411</t>
  </si>
  <si>
    <t>S2024-00412</t>
  </si>
  <si>
    <t>S2024-00413</t>
  </si>
  <si>
    <t>S2024-00414</t>
  </si>
  <si>
    <t>S2024-00415</t>
  </si>
  <si>
    <t>S2024-00416</t>
  </si>
  <si>
    <t>S2024-00417</t>
  </si>
  <si>
    <t>S2024-00418</t>
  </si>
  <si>
    <t>S2024-00419</t>
  </si>
  <si>
    <t>S2024-00420</t>
  </si>
  <si>
    <t>S2024-00421</t>
  </si>
  <si>
    <t>S2024-00422</t>
  </si>
  <si>
    <t>S2024-00423</t>
  </si>
  <si>
    <t>S2024-00424</t>
  </si>
  <si>
    <t>S2024-00425</t>
  </si>
  <si>
    <t>S2024-00426</t>
  </si>
  <si>
    <t>S2024-00427</t>
  </si>
  <si>
    <t>S2024-00428</t>
  </si>
  <si>
    <t>S2024-00429</t>
  </si>
  <si>
    <t>S2024-00430</t>
  </si>
  <si>
    <t>S2024-00431</t>
  </si>
  <si>
    <t>S2024-00432</t>
  </si>
  <si>
    <t>S2024-00433</t>
  </si>
  <si>
    <t>S2024-00434</t>
  </si>
  <si>
    <t>S2024-00435</t>
  </si>
  <si>
    <t>S2024-00436</t>
  </si>
  <si>
    <t>S2024-00437</t>
  </si>
  <si>
    <t>S2024-00438</t>
  </si>
  <si>
    <t>S2024-00439</t>
  </si>
  <si>
    <t>S2024-00440</t>
  </si>
  <si>
    <t>S2024-00441</t>
  </si>
  <si>
    <t>S2024-00442</t>
  </si>
  <si>
    <t>S2024-00443</t>
  </si>
  <si>
    <t>S2024-00444</t>
  </si>
  <si>
    <t>S2024-00445</t>
  </si>
  <si>
    <t>S2024-00446</t>
  </si>
  <si>
    <t>S2024-00447</t>
  </si>
  <si>
    <t>S2024-00448</t>
  </si>
  <si>
    <t>S2024-00449</t>
  </si>
  <si>
    <t>S2024-00450</t>
  </si>
  <si>
    <t>S2024-00451</t>
  </si>
  <si>
    <t>S2024-00452</t>
  </si>
  <si>
    <t>S2024-00453</t>
  </si>
  <si>
    <t>S2024-00454</t>
  </si>
  <si>
    <t>S2024-00455</t>
  </si>
  <si>
    <t>S2024-00456</t>
  </si>
  <si>
    <t>S2024-00457</t>
  </si>
  <si>
    <t>S2024-00458</t>
  </si>
  <si>
    <t>S2024-00459</t>
  </si>
  <si>
    <t>S2024-00460</t>
  </si>
  <si>
    <t>S2024-00461</t>
  </si>
  <si>
    <t>S2024-00462</t>
  </si>
  <si>
    <t>S2024-00463</t>
  </si>
  <si>
    <t>S2024-00464</t>
  </si>
  <si>
    <t>S2024-00465</t>
  </si>
  <si>
    <t>S2024-00466</t>
  </si>
  <si>
    <t>S2024-00467</t>
  </si>
  <si>
    <t>S2024-00468</t>
  </si>
  <si>
    <t>S2024-00469</t>
  </si>
  <si>
    <t>S2024-00470</t>
  </si>
  <si>
    <t>S2024-00471</t>
  </si>
  <si>
    <t>S2024-00472</t>
  </si>
  <si>
    <t>S2024-00473</t>
  </si>
  <si>
    <t>S2024-00474</t>
  </si>
  <si>
    <t>S2024-00475</t>
  </si>
  <si>
    <t>S2024-00476</t>
  </si>
  <si>
    <t>S2024-00477</t>
  </si>
  <si>
    <t>S2024-00478</t>
  </si>
  <si>
    <t>S2024-00479</t>
  </si>
  <si>
    <t>S2024-00480</t>
  </si>
  <si>
    <t>S2024-00481</t>
  </si>
  <si>
    <t>S2024-00482</t>
  </si>
  <si>
    <t>S2024-00483</t>
  </si>
  <si>
    <t>S2024-00484</t>
  </si>
  <si>
    <t>S2024-00485</t>
  </si>
  <si>
    <t>S2024-00486</t>
  </si>
  <si>
    <t>S2024-00487</t>
  </si>
  <si>
    <t>S2024-00488</t>
  </si>
  <si>
    <t>S2024-00489</t>
  </si>
  <si>
    <t>S2024-00490</t>
  </si>
  <si>
    <t>S2024-00491</t>
  </si>
  <si>
    <t>S2024-00492</t>
  </si>
  <si>
    <t>S2024-00493</t>
  </si>
  <si>
    <t>S2024-00494</t>
  </si>
  <si>
    <t>S2024-00495</t>
  </si>
  <si>
    <t>S2024-00496</t>
  </si>
  <si>
    <t>S2024-00497</t>
  </si>
  <si>
    <t>S2024-00498</t>
  </si>
  <si>
    <t>S2024-00499</t>
  </si>
  <si>
    <t>S2024-00500</t>
  </si>
  <si>
    <t>S2024-00501</t>
  </si>
  <si>
    <t>S2024-00502</t>
  </si>
  <si>
    <t>S2024-00503</t>
  </si>
  <si>
    <t>S2024-00504</t>
  </si>
  <si>
    <t>S2024-00505</t>
  </si>
  <si>
    <t>S2024-00506</t>
  </si>
  <si>
    <t>S2024-00507</t>
  </si>
  <si>
    <t>S2024-00508</t>
  </si>
  <si>
    <t>S2024-00509</t>
  </si>
  <si>
    <t>S2024-00510</t>
  </si>
  <si>
    <t>S2024-00511</t>
  </si>
  <si>
    <t>S2024-00512</t>
  </si>
  <si>
    <t>S2024-00513</t>
  </si>
  <si>
    <t>S2024-00514</t>
  </si>
  <si>
    <t>S2024-00515</t>
  </si>
  <si>
    <t>S2024-00516</t>
  </si>
  <si>
    <t>S2024-00517</t>
  </si>
  <si>
    <t>S2024-00518</t>
  </si>
  <si>
    <t>S2024-00519</t>
  </si>
  <si>
    <t>S2024-00520</t>
  </si>
  <si>
    <t>S2024-00521</t>
  </si>
  <si>
    <t>S2024-00522</t>
  </si>
  <si>
    <t>S2024-00523</t>
  </si>
  <si>
    <t>S2024-00524</t>
  </si>
  <si>
    <t>S2024-00525</t>
  </si>
  <si>
    <t>S2024-00526</t>
  </si>
  <si>
    <t>S2024-00527</t>
  </si>
  <si>
    <t>S2024-00528</t>
  </si>
  <si>
    <t>S2024-00529</t>
  </si>
  <si>
    <t>S2024-00530</t>
  </si>
  <si>
    <t>S2024-00531</t>
  </si>
  <si>
    <t>S2024-00532</t>
  </si>
  <si>
    <t>S2024-00533</t>
  </si>
  <si>
    <t>S2024-00534</t>
  </si>
  <si>
    <t>S2024-00535</t>
  </si>
  <si>
    <t>S2024-00536</t>
  </si>
  <si>
    <t>S2024-00537</t>
  </si>
  <si>
    <t>S2024-00538</t>
  </si>
  <si>
    <t>S2024-00539</t>
  </si>
  <si>
    <t>S2024-00540</t>
  </si>
  <si>
    <t>S2024-00541</t>
  </si>
  <si>
    <t>S2024-00542</t>
  </si>
  <si>
    <t>S2024-00543</t>
  </si>
  <si>
    <t>S2024-00544</t>
  </si>
  <si>
    <t>S2024-00545</t>
  </si>
  <si>
    <t>S2024-00546</t>
  </si>
  <si>
    <t>S2024-00547</t>
  </si>
  <si>
    <t>S2024-00548</t>
  </si>
  <si>
    <t>S2024-00549</t>
  </si>
  <si>
    <t>S2024-00550</t>
  </si>
  <si>
    <t>S2024-00551</t>
  </si>
  <si>
    <t>S2024-00552</t>
  </si>
  <si>
    <t>S2024-00553</t>
  </si>
  <si>
    <t>S2024-00554</t>
  </si>
  <si>
    <t>S2024-00555</t>
  </si>
  <si>
    <t>S2024-00556</t>
  </si>
  <si>
    <t>S2024-00557</t>
  </si>
  <si>
    <t>S2024-00558</t>
  </si>
  <si>
    <t>S2024-00559</t>
  </si>
  <si>
    <t>S2024-00560</t>
  </si>
  <si>
    <t>S2024-00561</t>
  </si>
  <si>
    <t>S2024-00562</t>
  </si>
  <si>
    <t>S2024-00563</t>
  </si>
  <si>
    <t>S2024-00564</t>
  </si>
  <si>
    <t>S2024-00565</t>
  </si>
  <si>
    <t>S2024-00566</t>
  </si>
  <si>
    <t>S2024-00567</t>
  </si>
  <si>
    <t>S2024-00568</t>
  </si>
  <si>
    <t>S2024-00569</t>
  </si>
  <si>
    <t>S2024-00570</t>
  </si>
  <si>
    <t>S2024-00571</t>
  </si>
  <si>
    <t>S2024-00572</t>
  </si>
  <si>
    <t>S2024-00573</t>
  </si>
  <si>
    <t>S2024-00574</t>
  </si>
  <si>
    <t>S2024-00575</t>
  </si>
  <si>
    <t>S2024-00576</t>
  </si>
  <si>
    <t>S2024-00577</t>
  </si>
  <si>
    <t>S2024-00578</t>
  </si>
  <si>
    <t>S2024-00579</t>
  </si>
  <si>
    <t>S2024-00580</t>
  </si>
  <si>
    <t>S2024-00581</t>
  </si>
  <si>
    <t>S2024-00582</t>
  </si>
  <si>
    <t>S2024-00583</t>
  </si>
  <si>
    <t>S2024-00584</t>
  </si>
  <si>
    <t>S2024-00585</t>
  </si>
  <si>
    <t>S2024-00586</t>
  </si>
  <si>
    <t>S2024-00587</t>
  </si>
  <si>
    <t>S2024-00588</t>
  </si>
  <si>
    <t>S2024-00589</t>
  </si>
  <si>
    <t>S2024-00590</t>
  </si>
  <si>
    <t>S2024-00591</t>
  </si>
  <si>
    <t>S2024-00592</t>
  </si>
  <si>
    <t>S2024-00593</t>
  </si>
  <si>
    <t>S2024-00594</t>
  </si>
  <si>
    <t>S2024-00595</t>
  </si>
  <si>
    <t>S2024-00596</t>
  </si>
  <si>
    <t>S2024-00597</t>
  </si>
  <si>
    <t>S2024-00598</t>
  </si>
  <si>
    <t>S2024-00599</t>
  </si>
  <si>
    <t>S2024-00600</t>
  </si>
  <si>
    <t>S2025-00601</t>
  </si>
  <si>
    <t>S2025-00602</t>
  </si>
  <si>
    <t>S2025-00603</t>
  </si>
  <si>
    <t>S2025-00604</t>
  </si>
  <si>
    <t>S2025-00605</t>
  </si>
  <si>
    <t>S2025-00606</t>
  </si>
  <si>
    <t>S2025-00607</t>
  </si>
  <si>
    <t>S2025-00608</t>
  </si>
  <si>
    <t>S2025-00609</t>
  </si>
  <si>
    <t>S2025-00610</t>
  </si>
  <si>
    <t>S2025-00611</t>
  </si>
  <si>
    <t>S2025-00612</t>
  </si>
  <si>
    <t>S2025-00613</t>
  </si>
  <si>
    <t>S2025-00614</t>
  </si>
  <si>
    <t>S2025-00615</t>
  </si>
  <si>
    <t>S2025-00616</t>
  </si>
  <si>
    <t>S2025-00617</t>
  </si>
  <si>
    <t>S2025-00618</t>
  </si>
  <si>
    <t>S2025-00619</t>
  </si>
  <si>
    <t>S2025-00620</t>
  </si>
  <si>
    <t>S2025-00621</t>
  </si>
  <si>
    <t>S2025-00622</t>
  </si>
  <si>
    <t>S2025-00623</t>
  </si>
  <si>
    <t>S2025-00624</t>
  </si>
  <si>
    <t>S2025-00625</t>
  </si>
  <si>
    <t>S2025-00626</t>
  </si>
  <si>
    <t>S2025-00627</t>
  </si>
  <si>
    <t>S2025-00628</t>
  </si>
  <si>
    <t>S2025-00629</t>
  </si>
  <si>
    <t>S2025-00630</t>
  </si>
  <si>
    <t>S2025-00631</t>
  </si>
  <si>
    <t>S2025-00632</t>
  </si>
  <si>
    <t>S2025-00633</t>
  </si>
  <si>
    <t>S2025-00634</t>
  </si>
  <si>
    <t>S2025-00635</t>
  </si>
  <si>
    <t>S2025-00636</t>
  </si>
  <si>
    <t>S2025-00637</t>
  </si>
  <si>
    <t>S2025-00638</t>
  </si>
  <si>
    <t>S2025-00639</t>
  </si>
  <si>
    <t>S2025-00640</t>
  </si>
  <si>
    <t>S2025-00641</t>
  </si>
  <si>
    <t>S2025-00642</t>
  </si>
  <si>
    <t>S2025-00643</t>
  </si>
  <si>
    <t>S2025-00644</t>
  </si>
  <si>
    <t>S2025-00645</t>
  </si>
  <si>
    <t>S2025-00646</t>
  </si>
  <si>
    <t>S2025-00647</t>
  </si>
  <si>
    <t>S2025-00648</t>
  </si>
  <si>
    <t>S2025-00649</t>
  </si>
  <si>
    <t>S2025-00650</t>
  </si>
  <si>
    <t>S2025-00651</t>
  </si>
  <si>
    <t>S2025-00652</t>
  </si>
  <si>
    <t>S2025-00653</t>
  </si>
  <si>
    <t>S2025-00654</t>
  </si>
  <si>
    <t>S2025-00655</t>
  </si>
  <si>
    <t>S2025-00656</t>
  </si>
  <si>
    <t>S2025-00657</t>
  </si>
  <si>
    <t>S2025-00658</t>
  </si>
  <si>
    <t>S2025-00659</t>
  </si>
  <si>
    <t>S2025-00660</t>
  </si>
  <si>
    <t>S2025-00661</t>
  </si>
  <si>
    <t>S2025-00662</t>
  </si>
  <si>
    <t>S2025-00663</t>
  </si>
  <si>
    <t>S2025-00664</t>
  </si>
  <si>
    <t>S2025-00665</t>
  </si>
  <si>
    <t>S2025-00666</t>
  </si>
  <si>
    <t>S2025-00667</t>
  </si>
  <si>
    <t>S2025-00668</t>
  </si>
  <si>
    <t>S2025-00669</t>
  </si>
  <si>
    <t>S2025-00670</t>
  </si>
  <si>
    <t>S2025-00671</t>
  </si>
  <si>
    <t>S2025-00672</t>
  </si>
  <si>
    <t>S2025-00673</t>
  </si>
  <si>
    <t>S2025-00674</t>
  </si>
  <si>
    <t>S2025-00675</t>
  </si>
  <si>
    <t>S2025-00676</t>
  </si>
  <si>
    <t>S2025-00677</t>
  </si>
  <si>
    <t>S2025-00678</t>
  </si>
  <si>
    <t>S2025-00679</t>
  </si>
  <si>
    <t>S2025-00680</t>
  </si>
  <si>
    <t>S2025-00681</t>
  </si>
  <si>
    <t>S2025-00682</t>
  </si>
  <si>
    <t>S2025-00683</t>
  </si>
  <si>
    <t>S2025-00684</t>
  </si>
  <si>
    <t>S2025-00685</t>
  </si>
  <si>
    <t>S2025-00686</t>
  </si>
  <si>
    <t>S2025-00687</t>
  </si>
  <si>
    <t>S2025-00688</t>
  </si>
  <si>
    <t>S2025-00689</t>
  </si>
  <si>
    <t>S2025-00690</t>
  </si>
  <si>
    <t>S2025-00691</t>
  </si>
  <si>
    <t>S2025-00692</t>
  </si>
  <si>
    <t>S2025-00693</t>
  </si>
  <si>
    <t>S2025-00694</t>
  </si>
  <si>
    <t>S2025-00695</t>
  </si>
  <si>
    <t>S2025-00696</t>
  </si>
  <si>
    <t>S2025-00697</t>
  </si>
  <si>
    <t>S2025-00698</t>
  </si>
  <si>
    <t>S2025-00699</t>
  </si>
  <si>
    <t>S2025-00700</t>
  </si>
  <si>
    <t>S2025-00701</t>
  </si>
  <si>
    <t>S2025-00702</t>
  </si>
  <si>
    <t>S2025-00703</t>
  </si>
  <si>
    <t>S2025-00704</t>
  </si>
  <si>
    <t>S2025-00705</t>
  </si>
  <si>
    <t>S2025-00706</t>
  </si>
  <si>
    <t>S2025-00707</t>
  </si>
  <si>
    <t>S2025-00708</t>
  </si>
  <si>
    <t>S2025-00709</t>
  </si>
  <si>
    <t>S2025-00710</t>
  </si>
  <si>
    <t>S2025-00711</t>
  </si>
  <si>
    <t>S2025-00712</t>
  </si>
  <si>
    <t>S2025-00713</t>
  </si>
  <si>
    <t>S2025-00714</t>
  </si>
  <si>
    <t>S2025-00715</t>
  </si>
  <si>
    <t>S2025-00716</t>
  </si>
  <si>
    <t>S2025-00717</t>
  </si>
  <si>
    <t>S2025-00718</t>
  </si>
  <si>
    <t>S2025-00719</t>
  </si>
  <si>
    <t>S2025-00720</t>
  </si>
  <si>
    <t>S2025-00721</t>
  </si>
  <si>
    <t>S2025-00722</t>
  </si>
  <si>
    <t>S2025-00723</t>
  </si>
  <si>
    <t>S2025-00724</t>
  </si>
  <si>
    <t>S2025-00725</t>
  </si>
  <si>
    <t>S2025-00726</t>
  </si>
  <si>
    <t>S2025-00727</t>
  </si>
  <si>
    <t>S2025-00728</t>
  </si>
  <si>
    <t>S2025-00729</t>
  </si>
  <si>
    <t>S2025-00730</t>
  </si>
  <si>
    <t>S2025-00731</t>
  </si>
  <si>
    <t>S2025-00732</t>
  </si>
  <si>
    <t>S2025-00733</t>
  </si>
  <si>
    <t>S2025-00734</t>
  </si>
  <si>
    <t>S2025-00735</t>
  </si>
  <si>
    <t>S2025-00736</t>
  </si>
  <si>
    <t>S2025-00737</t>
  </si>
  <si>
    <t>S2025-00738</t>
  </si>
  <si>
    <t>S2025-00739</t>
  </si>
  <si>
    <t>S2025-00740</t>
  </si>
  <si>
    <t>S2025-00741</t>
  </si>
  <si>
    <t>S2025-00742</t>
  </si>
  <si>
    <t>S2025-00743</t>
  </si>
  <si>
    <t>S2025-00744</t>
  </si>
  <si>
    <t>S2025-00745</t>
  </si>
  <si>
    <t>S2025-00746</t>
  </si>
  <si>
    <t>S2025-00747</t>
  </si>
  <si>
    <t>S2025-00748</t>
  </si>
  <si>
    <t>S2025-00749</t>
  </si>
  <si>
    <t>S2025-00750</t>
  </si>
  <si>
    <t>S2025-00751</t>
  </si>
  <si>
    <t>S2025-00752</t>
  </si>
  <si>
    <t>S2025-00753</t>
  </si>
  <si>
    <t>S2025-00754</t>
  </si>
  <si>
    <t>S2025-00755</t>
  </si>
  <si>
    <t>S2025-00756</t>
  </si>
  <si>
    <t>S2025-00757</t>
  </si>
  <si>
    <t>S2025-00758</t>
  </si>
  <si>
    <t>S2025-00759</t>
  </si>
  <si>
    <t>S2025-00760</t>
  </si>
  <si>
    <t>S2025-00761</t>
  </si>
  <si>
    <t>S2025-00762</t>
  </si>
  <si>
    <t>S2025-00763</t>
  </si>
  <si>
    <t>S2025-00764</t>
  </si>
  <si>
    <t>S2025-00765</t>
  </si>
  <si>
    <t>S2025-00766</t>
  </si>
  <si>
    <t>S2025-00767</t>
  </si>
  <si>
    <t>S2025-00768</t>
  </si>
  <si>
    <t>S2025-00769</t>
  </si>
  <si>
    <t>S2025-00770</t>
  </si>
  <si>
    <t>S2025-00771</t>
  </si>
  <si>
    <t>S2025-00772</t>
  </si>
  <si>
    <t>S2025-00773</t>
  </si>
  <si>
    <t>S2025-00774</t>
  </si>
  <si>
    <t>S2025-00775</t>
  </si>
  <si>
    <t>S2025-00776</t>
  </si>
  <si>
    <t>S2025-00777</t>
  </si>
  <si>
    <t>S2025-00778</t>
  </si>
  <si>
    <t>S2025-00779</t>
  </si>
  <si>
    <t>S2025-00780</t>
  </si>
  <si>
    <t>S2025-00781</t>
  </si>
  <si>
    <t>S2025-00782</t>
  </si>
  <si>
    <t>S2025-00783</t>
  </si>
  <si>
    <t>S2025-00784</t>
  </si>
  <si>
    <t>S2025-00785</t>
  </si>
  <si>
    <t>S2025-00786</t>
  </si>
  <si>
    <t>S2025-00787</t>
  </si>
  <si>
    <t>S2025-00788</t>
  </si>
  <si>
    <t>S2025-00789</t>
  </si>
  <si>
    <t>S2025-00790</t>
  </si>
  <si>
    <t>S2025-00791</t>
  </si>
  <si>
    <t>S2025-00792</t>
  </si>
  <si>
    <t>S2025-00793</t>
  </si>
  <si>
    <t>S2025-00794</t>
  </si>
  <si>
    <t>S2025-00795</t>
  </si>
  <si>
    <t>S2025-00796</t>
  </si>
  <si>
    <t>S2025-00797</t>
  </si>
  <si>
    <t>S2025-00798</t>
  </si>
  <si>
    <t>S2025-00799</t>
  </si>
  <si>
    <t>S2025-00800</t>
  </si>
  <si>
    <t>S2025-00801</t>
  </si>
  <si>
    <t>S2025-00802</t>
  </si>
  <si>
    <t>S2025-00803</t>
  </si>
  <si>
    <t>S2025-00804</t>
  </si>
  <si>
    <t>S2025-00805</t>
  </si>
  <si>
    <t>S2025-00806</t>
  </si>
  <si>
    <t>S2025-00807</t>
  </si>
  <si>
    <t>S2025-00808</t>
  </si>
  <si>
    <t>S2025-00809</t>
  </si>
  <si>
    <t>S2025-00810</t>
  </si>
  <si>
    <t>S2025-00811</t>
  </si>
  <si>
    <t>S2025-00812</t>
  </si>
  <si>
    <t>S2025-00813</t>
  </si>
  <si>
    <t>S2025-00814</t>
  </si>
  <si>
    <t>S2025-00815</t>
  </si>
  <si>
    <t>S2025-00816</t>
  </si>
  <si>
    <t>S2025-00817</t>
  </si>
  <si>
    <t>S2025-00818</t>
  </si>
  <si>
    <t>S2025-00819</t>
  </si>
  <si>
    <t>S2025-00820</t>
  </si>
  <si>
    <t>S2025-00821</t>
  </si>
  <si>
    <t>S2025-00822</t>
  </si>
  <si>
    <t>S2025-00823</t>
  </si>
  <si>
    <t>S2025-00824</t>
  </si>
  <si>
    <t>S2025-00825</t>
  </si>
  <si>
    <t>S2025-00826</t>
  </si>
  <si>
    <t>S2025-00827</t>
  </si>
  <si>
    <t>S2025-00828</t>
  </si>
  <si>
    <t>S2025-00829</t>
  </si>
  <si>
    <t>S2025-00830</t>
  </si>
  <si>
    <t>S2025-00831</t>
  </si>
  <si>
    <t>S2025-00832</t>
  </si>
  <si>
    <t>S2025-00833</t>
  </si>
  <si>
    <t>S2025-00834</t>
  </si>
  <si>
    <t>S2025-00835</t>
  </si>
  <si>
    <t>S2025-00836</t>
  </si>
  <si>
    <t>S2025-00837</t>
  </si>
  <si>
    <t>S2025-00838</t>
  </si>
  <si>
    <t>S2025-00839</t>
  </si>
  <si>
    <t>S2025-00840</t>
  </si>
  <si>
    <t>S2025-00841</t>
  </si>
  <si>
    <t>S2025-00842</t>
  </si>
  <si>
    <t>S2025-00843</t>
  </si>
  <si>
    <t>S2025-00844</t>
  </si>
  <si>
    <t>S2025-00845</t>
  </si>
  <si>
    <t>S2025-00846</t>
  </si>
  <si>
    <t>S2025-00847</t>
  </si>
  <si>
    <t>S2025-00848</t>
  </si>
  <si>
    <t>S2025-00849</t>
  </si>
  <si>
    <t>S2025-00850</t>
  </si>
  <si>
    <t>S2025-00851</t>
  </si>
  <si>
    <t>S2025-00852</t>
  </si>
  <si>
    <t>S2025-00853</t>
  </si>
  <si>
    <t>S2025-00854</t>
  </si>
  <si>
    <t>S2025-00855</t>
  </si>
  <si>
    <t>S2025-00856</t>
  </si>
  <si>
    <t>S2025-00857</t>
  </si>
  <si>
    <t>S2025-00858</t>
  </si>
  <si>
    <t>S2025-00859</t>
  </si>
  <si>
    <t>S2025-00860</t>
  </si>
  <si>
    <t>S2025-00861</t>
  </si>
  <si>
    <t>S2025-00862</t>
  </si>
  <si>
    <t>S2025-00863</t>
  </si>
  <si>
    <t>S2025-00864</t>
  </si>
  <si>
    <t>S2025-00865</t>
  </si>
  <si>
    <t>S2025-00866</t>
  </si>
  <si>
    <t>S2025-00867</t>
  </si>
  <si>
    <t>S2025-00868</t>
  </si>
  <si>
    <t>S2025-00869</t>
  </si>
  <si>
    <t>S2025-00870</t>
  </si>
  <si>
    <t>S2025-00871</t>
  </si>
  <si>
    <t>S2025-00872</t>
  </si>
  <si>
    <t>S2025-00873</t>
  </si>
  <si>
    <t>S2025-00874</t>
  </si>
  <si>
    <t>S2025-00875</t>
  </si>
  <si>
    <t>S2025-00876</t>
  </si>
  <si>
    <t>S2025-00877</t>
  </si>
  <si>
    <t>S2025-00878</t>
  </si>
  <si>
    <t>S2025-00879</t>
  </si>
  <si>
    <t>S2025-00880</t>
  </si>
  <si>
    <t>S2025-00881</t>
  </si>
  <si>
    <t>S2025-00882</t>
  </si>
  <si>
    <t>S2025-00883</t>
  </si>
  <si>
    <t>S2025-00884</t>
  </si>
  <si>
    <t>S2025-00885</t>
  </si>
  <si>
    <t>S2025-00886</t>
  </si>
  <si>
    <t>S2025-00887</t>
  </si>
  <si>
    <t>S2025-00888</t>
  </si>
  <si>
    <t>S2025-00889</t>
  </si>
  <si>
    <t>S2025-00890</t>
  </si>
  <si>
    <t>S2025-00891</t>
  </si>
  <si>
    <t>S2025-00892</t>
  </si>
  <si>
    <t>S2025-00893</t>
  </si>
  <si>
    <t>S2025-00894</t>
  </si>
  <si>
    <t>S2025-00895</t>
  </si>
  <si>
    <t>S2025-00896</t>
  </si>
  <si>
    <t>S2025-00897</t>
  </si>
  <si>
    <t>S2025-00898</t>
  </si>
  <si>
    <t>S2025-00899</t>
  </si>
  <si>
    <t>S2025-00900</t>
  </si>
  <si>
    <t>S2025-00901</t>
  </si>
  <si>
    <t>S2025-00902</t>
  </si>
  <si>
    <t>S2025-00903</t>
  </si>
  <si>
    <t>S2025-00904</t>
  </si>
  <si>
    <t>S2025-00905</t>
  </si>
  <si>
    <t>S2025-00906</t>
  </si>
  <si>
    <t>S2025-00907</t>
  </si>
  <si>
    <t>S2025-00908</t>
  </si>
  <si>
    <t>S2025-00909</t>
  </si>
  <si>
    <t>S2025-00910</t>
  </si>
  <si>
    <t>S2025-00911</t>
  </si>
  <si>
    <t>S2025-00912</t>
  </si>
  <si>
    <t>S2025-00913</t>
  </si>
  <si>
    <t>S2025-00914</t>
  </si>
  <si>
    <t>S2025-00915</t>
  </si>
  <si>
    <t>S2025-00916</t>
  </si>
  <si>
    <t>S2025-00917</t>
  </si>
  <si>
    <t>S2025-00918</t>
  </si>
  <si>
    <t>S2025-00919</t>
  </si>
  <si>
    <t>S2025-00920</t>
  </si>
  <si>
    <t>S2025-00921</t>
  </si>
  <si>
    <t>S2025-00922</t>
  </si>
  <si>
    <t>S2025-00923</t>
  </si>
  <si>
    <t>S2025-00924</t>
  </si>
  <si>
    <t>S2025-00925</t>
  </si>
  <si>
    <t>S2025-00926</t>
  </si>
  <si>
    <t>S2025-00927</t>
  </si>
  <si>
    <t>S2025-00928</t>
  </si>
  <si>
    <t>S2025-00929</t>
  </si>
  <si>
    <t>S2025-00930</t>
  </si>
  <si>
    <t>S2025-00931</t>
  </si>
  <si>
    <t>S2025-00932</t>
  </si>
  <si>
    <t>S2025-00933</t>
  </si>
  <si>
    <t>S2025-00934</t>
  </si>
  <si>
    <t>S2025-00935</t>
  </si>
  <si>
    <t>S2025-00936</t>
  </si>
  <si>
    <t>S2025-00937</t>
  </si>
  <si>
    <t>S2025-00938</t>
  </si>
  <si>
    <t>S2025-00939</t>
  </si>
  <si>
    <t>S2025-00940</t>
  </si>
  <si>
    <t>S2025-00941</t>
  </si>
  <si>
    <t>S2025-00942</t>
  </si>
  <si>
    <t>S2025-00943</t>
  </si>
  <si>
    <t>S2025-00944</t>
  </si>
  <si>
    <t>S2025-00945</t>
  </si>
  <si>
    <t>S2025-00946</t>
  </si>
  <si>
    <t>S2025-00947</t>
  </si>
  <si>
    <t>S2025-00948</t>
  </si>
  <si>
    <t>S2025-00949</t>
  </si>
  <si>
    <t>S2025-00950</t>
  </si>
  <si>
    <t>S2025-00951</t>
  </si>
  <si>
    <t>S2025-00952</t>
  </si>
  <si>
    <t>S2025-00953</t>
  </si>
  <si>
    <t>S2025-00954</t>
  </si>
  <si>
    <t>S2025-00955</t>
  </si>
  <si>
    <t>S2025-00956</t>
  </si>
  <si>
    <t>S2025-00957</t>
  </si>
  <si>
    <t>S2025-00958</t>
  </si>
  <si>
    <t>S2025-00959</t>
  </si>
  <si>
    <t>S2025-00960</t>
  </si>
  <si>
    <t>S2025-00961</t>
  </si>
  <si>
    <t>S2025-00962</t>
  </si>
  <si>
    <t>S2025-00963</t>
  </si>
  <si>
    <t>S2025-00964</t>
  </si>
  <si>
    <t>S2025-00965</t>
  </si>
  <si>
    <t>S2025-00966</t>
  </si>
  <si>
    <t>S2025-00967</t>
  </si>
  <si>
    <t>S2025-00968</t>
  </si>
  <si>
    <t>S2025-00969</t>
  </si>
  <si>
    <t>S2025-00970</t>
  </si>
  <si>
    <t>S2025-00971</t>
  </si>
  <si>
    <t>S2025-00972</t>
  </si>
  <si>
    <t>S2025-00973</t>
  </si>
  <si>
    <t>S2025-00974</t>
  </si>
  <si>
    <t>S2025-00975</t>
  </si>
  <si>
    <t>S2025-00976</t>
  </si>
  <si>
    <t>S2025-00977</t>
  </si>
  <si>
    <t>S2025-00978</t>
  </si>
  <si>
    <t>S2025-00979</t>
  </si>
  <si>
    <t>S2025-00980</t>
  </si>
  <si>
    <t>S2025-00981</t>
  </si>
  <si>
    <t>S2025-00982</t>
  </si>
  <si>
    <t>S2025-00983</t>
  </si>
  <si>
    <t>S2025-00984</t>
  </si>
  <si>
    <t>S2025-00985</t>
  </si>
  <si>
    <t>S2025-00986</t>
  </si>
  <si>
    <t>S2025-00987</t>
  </si>
  <si>
    <t>S2025-00988</t>
  </si>
  <si>
    <t>S2025-00989</t>
  </si>
  <si>
    <t>S2025-00990</t>
  </si>
  <si>
    <t>S2025-00991</t>
  </si>
  <si>
    <t>S2025-00992</t>
  </si>
  <si>
    <t>S2025-00993</t>
  </si>
  <si>
    <t>S2025-00994</t>
  </si>
  <si>
    <t>S2025-00995</t>
  </si>
  <si>
    <t>S2025-00996</t>
  </si>
  <si>
    <t>S2025-00997</t>
  </si>
  <si>
    <t>S2025-00998</t>
  </si>
  <si>
    <t>S2025-00999</t>
  </si>
  <si>
    <t>S2025-01000</t>
  </si>
  <si>
    <t>CUST0121</t>
  </si>
  <si>
    <t>CUST0203</t>
  </si>
  <si>
    <t>CUST0037</t>
  </si>
  <si>
    <t>CUST0022</t>
  </si>
  <si>
    <t>CUST0280</t>
  </si>
  <si>
    <t>CUST0101</t>
  </si>
  <si>
    <t>CUST0094</t>
  </si>
  <si>
    <t>CUST0285</t>
  </si>
  <si>
    <t>CUST0187</t>
  </si>
  <si>
    <t>CUST0005</t>
  </si>
  <si>
    <t>CUST0047</t>
  </si>
  <si>
    <t>CUST0282</t>
  </si>
  <si>
    <t>CUST0251</t>
  </si>
  <si>
    <t>CUST0184</t>
  </si>
  <si>
    <t>CUST0014</t>
  </si>
  <si>
    <t>CUST0229</t>
  </si>
  <si>
    <t>CUST0090</t>
  </si>
  <si>
    <t>CUST0270</t>
  </si>
  <si>
    <t>CUST0157</t>
  </si>
  <si>
    <t>CUST0218</t>
  </si>
  <si>
    <t>CUST0244</t>
  </si>
  <si>
    <t>CUST0286</t>
  </si>
  <si>
    <t>CUST0291</t>
  </si>
  <si>
    <t>CUST0128</t>
  </si>
  <si>
    <t>CUST0190</t>
  </si>
  <si>
    <t>CUST0108</t>
  </si>
  <si>
    <t>CUST0223</t>
  </si>
  <si>
    <t>CUST0065</t>
  </si>
  <si>
    <t>CUST0259</t>
  </si>
  <si>
    <t>CUST0176</t>
  </si>
  <si>
    <t>CUST0039</t>
  </si>
  <si>
    <t>CUST0257</t>
  </si>
  <si>
    <t>CUST0064</t>
  </si>
  <si>
    <t>CUST0173</t>
  </si>
  <si>
    <t>CUST0246</t>
  </si>
  <si>
    <t>CUST0287</t>
  </si>
  <si>
    <t>CUST0276</t>
  </si>
  <si>
    <t>CUST0289</t>
  </si>
  <si>
    <t>CUST0052</t>
  </si>
  <si>
    <t>CUST0293</t>
  </si>
  <si>
    <t>CUST0102</t>
  </si>
  <si>
    <t>CUST0208</t>
  </si>
  <si>
    <t>CUST0196</t>
  </si>
  <si>
    <t>CUST0025</t>
  </si>
  <si>
    <t>CUST0252</t>
  </si>
  <si>
    <t>CUST0152</t>
  </si>
  <si>
    <t>CUST0258</t>
  </si>
  <si>
    <t>CUST0150</t>
  </si>
  <si>
    <t>CUST0066</t>
  </si>
  <si>
    <t>CUST0004</t>
  </si>
  <si>
    <t>CUST0198</t>
  </si>
  <si>
    <t>CUST0188</t>
  </si>
  <si>
    <t>CUST0154</t>
  </si>
  <si>
    <t>CUST0125</t>
  </si>
  <si>
    <t>CUST0268</t>
  </si>
  <si>
    <t>CUST0109</t>
  </si>
  <si>
    <t>CUST0075</t>
  </si>
  <si>
    <t>CUST0046</t>
  </si>
  <si>
    <t>CUST0222</t>
  </si>
  <si>
    <t>CUST0232</t>
  </si>
  <si>
    <t>CUST0043</t>
  </si>
  <si>
    <t>CUST0158</t>
  </si>
  <si>
    <t>CUST0111</t>
  </si>
  <si>
    <t>CUST0250</t>
  </si>
  <si>
    <t>CUST0298</t>
  </si>
  <si>
    <t>CUST0160</t>
  </si>
  <si>
    <t>CUST0162</t>
  </si>
  <si>
    <t>CUST0256</t>
  </si>
  <si>
    <t>CUST0138</t>
  </si>
  <si>
    <t>CUST0126</t>
  </si>
  <si>
    <t>CUST0267</t>
  </si>
  <si>
    <t>CUST0240</t>
  </si>
  <si>
    <t>CUST0074</t>
  </si>
  <si>
    <t>CUST0114</t>
  </si>
  <si>
    <t>CUST0271</t>
  </si>
  <si>
    <t>CUST0167</t>
  </si>
  <si>
    <t>CUST0013</t>
  </si>
  <si>
    <t>CUST0068</t>
  </si>
  <si>
    <t>CUST0069</t>
  </si>
  <si>
    <t>CUST0123</t>
  </si>
  <si>
    <t>CUST0140</t>
  </si>
  <si>
    <t>CUST0087</t>
  </si>
  <si>
    <t>CUST0141</t>
  </si>
  <si>
    <t>CUST0207</t>
  </si>
  <si>
    <t>CUST0279</t>
  </si>
  <si>
    <t>CUST0178</t>
  </si>
  <si>
    <t>CUST0059</t>
  </si>
  <si>
    <t>CUST0144</t>
  </si>
  <si>
    <t>CUST0296</t>
  </si>
  <si>
    <t>CUST0219</t>
  </si>
  <si>
    <t>CUST0072</t>
  </si>
  <si>
    <t>CUST0214</t>
  </si>
  <si>
    <t>CUST0010</t>
  </si>
  <si>
    <t>CUST0070</t>
  </si>
  <si>
    <t>CUST0076</t>
  </si>
  <si>
    <t>CUST0237</t>
  </si>
  <si>
    <t>CUST0212</t>
  </si>
  <si>
    <t>CUST0283</t>
  </si>
  <si>
    <t>CUST0275</t>
  </si>
  <si>
    <t>CUST0273</t>
  </si>
  <si>
    <t>CUST0110</t>
  </si>
  <si>
    <t>CUST0104</t>
  </si>
  <si>
    <t>CUST0161</t>
  </si>
  <si>
    <t>CUST0230</t>
  </si>
  <si>
    <t>CUST0029</t>
  </si>
  <si>
    <t>CUST0095</t>
  </si>
  <si>
    <t>CUST0015</t>
  </si>
  <si>
    <t>CUST0098</t>
  </si>
  <si>
    <t>CUST0137</t>
  </si>
  <si>
    <t>CUST0226</t>
  </si>
  <si>
    <t>CUST0079</t>
  </si>
  <si>
    <t>CUST0130</t>
  </si>
  <si>
    <t>CUST0036</t>
  </si>
  <si>
    <t>CUST0192</t>
  </si>
  <si>
    <t>CUST0146</t>
  </si>
  <si>
    <t>CUST0081</t>
  </si>
  <si>
    <t>CUST0117</t>
  </si>
  <si>
    <t>CUST0247</t>
  </si>
  <si>
    <t>CUST0071</t>
  </si>
  <si>
    <t>CUST0100</t>
  </si>
  <si>
    <t>CUST0119</t>
  </si>
  <si>
    <t>CUST0242</t>
  </si>
  <si>
    <t>CUST0112</t>
  </si>
  <si>
    <t>CUST0033</t>
  </si>
  <si>
    <t>CUST0234</t>
  </si>
  <si>
    <t>CUST0193</t>
  </si>
  <si>
    <t>CUST0134</t>
  </si>
  <si>
    <t>CUST0166</t>
  </si>
  <si>
    <t>CUST0021</t>
  </si>
  <si>
    <t>CUST0164</t>
  </si>
  <si>
    <t>CUST0035</t>
  </si>
  <si>
    <t>CUST0028</t>
  </si>
  <si>
    <t>CUST0099</t>
  </si>
  <si>
    <t>CUST0205</t>
  </si>
  <si>
    <t>CUST0216</t>
  </si>
  <si>
    <t>CUST0241</t>
  </si>
  <si>
    <t>CUST0139</t>
  </si>
  <si>
    <t>CUST0113</t>
  </si>
  <si>
    <t>CUST0135</t>
  </si>
  <si>
    <t>CUST0300</t>
  </si>
  <si>
    <t>CUST0034</t>
  </si>
  <si>
    <t>CUST0083</t>
  </si>
  <si>
    <t>CUST0031</t>
  </si>
  <si>
    <t>CUST0262</t>
  </si>
  <si>
    <t>CUST0105</t>
  </si>
  <si>
    <t>CUST0049</t>
  </si>
  <si>
    <t>CUST0215</t>
  </si>
  <si>
    <t>CUST0295</t>
  </si>
  <si>
    <t>CUST0290</t>
  </si>
  <si>
    <t>CUST0023</t>
  </si>
  <si>
    <t>CUST0060</t>
  </si>
  <si>
    <t>CUST0170</t>
  </si>
  <si>
    <t>CUST0077</t>
  </si>
  <si>
    <t>CUST0020</t>
  </si>
  <si>
    <t>CUST0235</t>
  </si>
  <si>
    <t>CUST0086</t>
  </si>
  <si>
    <t>CUST0056</t>
  </si>
  <si>
    <t>CUST0231</t>
  </si>
  <si>
    <t>CUST0236</t>
  </si>
  <si>
    <t>CUST0127</t>
  </si>
  <si>
    <t>CUST0200</t>
  </si>
  <si>
    <t>CUST0292</t>
  </si>
  <si>
    <t>CUST0281</t>
  </si>
  <si>
    <t>CUST0089</t>
  </si>
  <si>
    <t>CUST0045</t>
  </si>
  <si>
    <t>CUST0044</t>
  </si>
  <si>
    <t>CUST0106</t>
  </si>
  <si>
    <t>CUST0132</t>
  </si>
  <si>
    <t>CUST0042</t>
  </si>
  <si>
    <t>CUST0115</t>
  </si>
  <si>
    <t>CUST0024</t>
  </si>
  <si>
    <t>CUST0124</t>
  </si>
  <si>
    <t>CUST0180</t>
  </si>
  <si>
    <t>CUST0057</t>
  </si>
  <si>
    <t>CUST0199</t>
  </si>
  <si>
    <t>CUST0091</t>
  </si>
  <si>
    <t>CUST0277</t>
  </si>
  <si>
    <t>CUST0006</t>
  </si>
  <si>
    <t>CUST0209</t>
  </si>
  <si>
    <t>CUST0019</t>
  </si>
  <si>
    <t>CUST0182</t>
  </si>
  <si>
    <t>CUST0018</t>
  </si>
  <si>
    <t>CUST0085</t>
  </si>
  <si>
    <t>CUST0183</t>
  </si>
  <si>
    <t>CUST0168</t>
  </si>
  <si>
    <t>CUST0213</t>
  </si>
  <si>
    <t>CUST0186</t>
  </si>
  <si>
    <t>CUST0017</t>
  </si>
  <si>
    <t>CUST0103</t>
  </si>
  <si>
    <t>CUST0189</t>
  </si>
  <si>
    <t>CUST0172</t>
  </si>
  <si>
    <t>CUST0053</t>
  </si>
  <si>
    <t>CUST0149</t>
  </si>
  <si>
    <t>CUST0266</t>
  </si>
  <si>
    <t>CUST0278</t>
  </si>
  <si>
    <t>CUST0016</t>
  </si>
  <si>
    <t>CUST0217</t>
  </si>
  <si>
    <t>CUST0030</t>
  </si>
  <si>
    <t>CUST0073</t>
  </si>
  <si>
    <t>CUST0131</t>
  </si>
  <si>
    <t>CUST0001</t>
  </si>
  <si>
    <t>CUST0245</t>
  </si>
  <si>
    <t>CUST0153</t>
  </si>
  <si>
    <t>CUST0027</t>
  </si>
  <si>
    <t>CUST0206</t>
  </si>
  <si>
    <t>CUST0228</t>
  </si>
  <si>
    <t>CUST0145</t>
  </si>
  <si>
    <t>CUST0294</t>
  </si>
  <si>
    <t>CUST0136</t>
  </si>
  <si>
    <t>CUST0260</t>
  </si>
  <si>
    <t>CUST0194</t>
  </si>
  <si>
    <t>CUST0224</t>
  </si>
  <si>
    <t>CUST0165</t>
  </si>
  <si>
    <t>CUST0097</t>
  </si>
  <si>
    <t>CUST0263</t>
  </si>
  <si>
    <t>CUST0147</t>
  </si>
  <si>
    <t>CUST0088</t>
  </si>
  <si>
    <t>CUST0288</t>
  </si>
  <si>
    <t>CUST0082</t>
  </si>
  <si>
    <t>CUST0261</t>
  </si>
  <si>
    <t>CUST0092</t>
  </si>
  <si>
    <t>CUST0177</t>
  </si>
  <si>
    <t>CUST0009</t>
  </si>
  <si>
    <t>CUST0202</t>
  </si>
  <si>
    <t>CUST0040</t>
  </si>
  <si>
    <t>CUST0142</t>
  </si>
  <si>
    <t>CUST0249</t>
  </si>
  <si>
    <t>CUST0008</t>
  </si>
  <si>
    <t>CUST0133</t>
  </si>
  <si>
    <t>CUST0067</t>
  </si>
  <si>
    <t>CUST0078</t>
  </si>
  <si>
    <t>CUST0038</t>
  </si>
  <si>
    <t>CUST0264</t>
  </si>
  <si>
    <t>CUST0169</t>
  </si>
  <si>
    <t>CUST0284</t>
  </si>
  <si>
    <t>CUST0171</t>
  </si>
  <si>
    <t>CUST0048</t>
  </si>
  <si>
    <t>CUST0003</t>
  </si>
  <si>
    <t>CUST0255</t>
  </si>
  <si>
    <t>CUST0080</t>
  </si>
  <si>
    <t>CUST0155</t>
  </si>
  <si>
    <t>CUST0272</t>
  </si>
  <si>
    <t>CUST0051</t>
  </si>
  <si>
    <t>CUST0096</t>
  </si>
  <si>
    <t>CUST0007</t>
  </si>
  <si>
    <t>CUST0233</t>
  </si>
  <si>
    <t>CUST0063</t>
  </si>
  <si>
    <t>CUST0143</t>
  </si>
  <si>
    <t>CUST0093</t>
  </si>
  <si>
    <t>CUST0274</t>
  </si>
  <si>
    <t>CUST0058</t>
  </si>
  <si>
    <t>CUST0116</t>
  </si>
  <si>
    <t>CUST0012</t>
  </si>
  <si>
    <t>CUST0011</t>
  </si>
  <si>
    <t>CUST0054</t>
  </si>
  <si>
    <t>CUST0185</t>
  </si>
  <si>
    <t>CUST0220</t>
  </si>
  <si>
    <t>CUST0129</t>
  </si>
  <si>
    <t>CUST0197</t>
  </si>
  <si>
    <t>CUST0041</t>
  </si>
  <si>
    <t>CUST0248</t>
  </si>
  <si>
    <t>CUST0227</t>
  </si>
  <si>
    <t>CUST0210</t>
  </si>
  <si>
    <t>CUST0118</t>
  </si>
  <si>
    <t>CUST0265</t>
  </si>
  <si>
    <t>CUST0002</t>
  </si>
  <si>
    <t>CUST0163</t>
  </si>
  <si>
    <t>CUST0084</t>
  </si>
  <si>
    <t>CUST0299</t>
  </si>
  <si>
    <t>CUST0156</t>
  </si>
  <si>
    <t>CUST0122</t>
  </si>
  <si>
    <t>CUST0107</t>
  </si>
  <si>
    <t>CUST0061</t>
  </si>
  <si>
    <t>CUST0297</t>
  </si>
  <si>
    <t>CUST0174</t>
  </si>
  <si>
    <t>CUST0181</t>
  </si>
  <si>
    <t>CUST0050</t>
  </si>
  <si>
    <t>CUST0211</t>
  </si>
  <si>
    <t>CUST0204</t>
  </si>
  <si>
    <t>CUST0238</t>
  </si>
  <si>
    <t>CUST0239</t>
  </si>
  <si>
    <t>CUST0062</t>
  </si>
  <si>
    <t>CUST0253</t>
  </si>
  <si>
    <t>CUST0159</t>
  </si>
  <si>
    <t>Customer 116</t>
  </si>
  <si>
    <t>Customer 184</t>
  </si>
  <si>
    <t>Customer 160</t>
  </si>
  <si>
    <t>Customer 238</t>
  </si>
  <si>
    <t>Customer 114</t>
  </si>
  <si>
    <t>Customer 264</t>
  </si>
  <si>
    <t>Customer 012</t>
  </si>
  <si>
    <t>Customer 019</t>
  </si>
  <si>
    <t>Customer 029</t>
  </si>
  <si>
    <t>Customer 233</t>
  </si>
  <si>
    <t>Customer 063</t>
  </si>
  <si>
    <t>Customer 112</t>
  </si>
  <si>
    <t>Customer 281</t>
  </si>
  <si>
    <t>Customer 187</t>
  </si>
  <si>
    <t>Customer 289</t>
  </si>
  <si>
    <t>Customer 142</t>
  </si>
  <si>
    <t>Customer 286</t>
  </si>
  <si>
    <t>Customer 038</t>
  </si>
  <si>
    <t>Customer 141</t>
  </si>
  <si>
    <t>Customer 025</t>
  </si>
  <si>
    <t>Customer 144</t>
  </si>
  <si>
    <t>Customer 096</t>
  </si>
  <si>
    <t>Customer 224</t>
  </si>
  <si>
    <t>Customer 122</t>
  </si>
  <si>
    <t>Customer 172</t>
  </si>
  <si>
    <t>Customer 103</t>
  </si>
  <si>
    <t>Customer 177</t>
  </si>
  <si>
    <t>Customer 262</t>
  </si>
  <si>
    <t>Customer 090</t>
  </si>
  <si>
    <t>Customer 082</t>
  </si>
  <si>
    <t>Customer 204</t>
  </si>
  <si>
    <t>Customer 058</t>
  </si>
  <si>
    <t>Customer 205</t>
  </si>
  <si>
    <t>Customer 174</t>
  </si>
  <si>
    <t>Customer 221</t>
  </si>
  <si>
    <t>Customer 125</t>
  </si>
  <si>
    <t>Customer 010</t>
  </si>
  <si>
    <t>Customer 181</t>
  </si>
  <si>
    <t>Customer 001</t>
  </si>
  <si>
    <t>Customer 102</t>
  </si>
  <si>
    <t>Customer 027</t>
  </si>
  <si>
    <t>Customer 068</t>
  </si>
  <si>
    <t>Customer 042</t>
  </si>
  <si>
    <t>Customer 106</t>
  </si>
  <si>
    <t>Customer 017</t>
  </si>
  <si>
    <t>Customer 269</t>
  </si>
  <si>
    <t>Customer 235</t>
  </si>
  <si>
    <t>Customer 047</t>
  </si>
  <si>
    <t>Customer 057</t>
  </si>
  <si>
    <t>Customer 167</t>
  </si>
  <si>
    <t>Customer 074</t>
  </si>
  <si>
    <t>Customer 021</t>
  </si>
  <si>
    <t>Customer 279</t>
  </si>
  <si>
    <t>Customer 041</t>
  </si>
  <si>
    <t>Customer 215</t>
  </si>
  <si>
    <t>Customer 148</t>
  </si>
  <si>
    <t>Customer 037</t>
  </si>
  <si>
    <t>Customer 139</t>
  </si>
  <si>
    <t>Customer 228</t>
  </si>
  <si>
    <t>Customer 126</t>
  </si>
  <si>
    <t>Customer 290</t>
  </si>
  <si>
    <t>Customer 014</t>
  </si>
  <si>
    <t>Customer 100</t>
  </si>
  <si>
    <t>Customer 227</t>
  </si>
  <si>
    <t>Customer 053</t>
  </si>
  <si>
    <t>Customer 050</t>
  </si>
  <si>
    <t>Customer 036</t>
  </si>
  <si>
    <t>Customer 257</t>
  </si>
  <si>
    <t>Customer 195</t>
  </si>
  <si>
    <t>Customer 240</t>
  </si>
  <si>
    <t>Customer 230</t>
  </si>
  <si>
    <t>Customer 007</t>
  </si>
  <si>
    <t>Customer 299</t>
  </si>
  <si>
    <t>Customer 188</t>
  </si>
  <si>
    <t>Customer 283</t>
  </si>
  <si>
    <t>Customer 246</t>
  </si>
  <si>
    <t>Customer 048</t>
  </si>
  <si>
    <t>Customer 146</t>
  </si>
  <si>
    <t>Customer 176</t>
  </si>
  <si>
    <t>Customer 256</t>
  </si>
  <si>
    <t>Customer 182</t>
  </si>
  <si>
    <t>Customer 072</t>
  </si>
  <si>
    <t>Customer 018</t>
  </si>
  <si>
    <t>Customer 109</t>
  </si>
  <si>
    <t>Customer 155</t>
  </si>
  <si>
    <t>Customer 218</t>
  </si>
  <si>
    <t>Customer 211</t>
  </si>
  <si>
    <t>Customer 113</t>
  </si>
  <si>
    <t>Customer 278</t>
  </si>
  <si>
    <t>Customer 059</t>
  </si>
  <si>
    <t>Customer 194</t>
  </si>
  <si>
    <t>Customer 006</t>
  </si>
  <si>
    <t>Customer 079</t>
  </si>
  <si>
    <t>Customer 034</t>
  </si>
  <si>
    <t>Customer 225</t>
  </si>
  <si>
    <t>Customer 131</t>
  </si>
  <si>
    <t>Customer 220</t>
  </si>
  <si>
    <t>Customer 164</t>
  </si>
  <si>
    <t>Customer 189</t>
  </si>
  <si>
    <t>Customer 254</t>
  </si>
  <si>
    <t>Customer 185</t>
  </si>
  <si>
    <t>Customer 127</t>
  </si>
  <si>
    <t>Customer 245</t>
  </si>
  <si>
    <t>Customer 153</t>
  </si>
  <si>
    <t>Customer 253</t>
  </si>
  <si>
    <t>Customer 251</t>
  </si>
  <si>
    <t>Customer 294</t>
  </si>
  <si>
    <t>Customer 140</t>
  </si>
  <si>
    <t>Customer 166</t>
  </si>
  <si>
    <t>Customer 078</t>
  </si>
  <si>
    <t>Customer 149</t>
  </si>
  <si>
    <t>Customer 005</t>
  </si>
  <si>
    <t>Customer 011</t>
  </si>
  <si>
    <t>Customer 071</t>
  </si>
  <si>
    <t>Customer 196</t>
  </si>
  <si>
    <t>Customer 092</t>
  </si>
  <si>
    <t>Customer 237</t>
  </si>
  <si>
    <t>Customer 081</t>
  </si>
  <si>
    <t>Customer 084</t>
  </si>
  <si>
    <t>Customer 130</t>
  </si>
  <si>
    <t>Customer 265</t>
  </si>
  <si>
    <t>Customer 200</t>
  </si>
  <si>
    <t>Customer 024</t>
  </si>
  <si>
    <t>Customer 002</t>
  </si>
  <si>
    <t>Customer 062</t>
  </si>
  <si>
    <t>Customer 115</t>
  </si>
  <si>
    <t>Customer 039</t>
  </si>
  <si>
    <t>Customer 161</t>
  </si>
  <si>
    <t>Customer 104</t>
  </si>
  <si>
    <t>Customer 229</t>
  </si>
  <si>
    <t>Customer 258</t>
  </si>
  <si>
    <t>Customer 261</t>
  </si>
  <si>
    <t>Customer 234</t>
  </si>
  <si>
    <t>Customer 022</t>
  </si>
  <si>
    <t>Customer 156</t>
  </si>
  <si>
    <t>Customer 242</t>
  </si>
  <si>
    <t>Customer 015</t>
  </si>
  <si>
    <t>Customer 086</t>
  </si>
  <si>
    <t>Customer 134</t>
  </si>
  <si>
    <t>Customer 280</t>
  </si>
  <si>
    <t>Customer 150</t>
  </si>
  <si>
    <t>Customer 197</t>
  </si>
  <si>
    <t>Customer 201</t>
  </si>
  <si>
    <t>Customer 270</t>
  </si>
  <si>
    <t>Customer 213</t>
  </si>
  <si>
    <t>Customer 255</t>
  </si>
  <si>
    <t>Customer 111</t>
  </si>
  <si>
    <t>Customer 190</t>
  </si>
  <si>
    <t>Customer 023</t>
  </si>
  <si>
    <t>Customer 163</t>
  </si>
  <si>
    <t>Customer 091</t>
  </si>
  <si>
    <t>Customer 271</t>
  </si>
  <si>
    <t>Customer 061</t>
  </si>
  <si>
    <t>Customer 052</t>
  </si>
  <si>
    <t>Customer 248</t>
  </si>
  <si>
    <t>Customer 009</t>
  </si>
  <si>
    <t>Customer 223</t>
  </si>
  <si>
    <t>Customer 244</t>
  </si>
  <si>
    <t>Customer 173</t>
  </si>
  <si>
    <t>Customer 031</t>
  </si>
  <si>
    <t>Customer 249</t>
  </si>
  <si>
    <t>Customer 292</t>
  </si>
  <si>
    <t>Customer 073</t>
  </si>
  <si>
    <t>Customer 089</t>
  </si>
  <si>
    <t>Customer 175</t>
  </si>
  <si>
    <t>Customer 282</t>
  </si>
  <si>
    <t>Customer 154</t>
  </si>
  <si>
    <t>Customer 272</t>
  </si>
  <si>
    <t>Customer 143</t>
  </si>
  <si>
    <t>Customer 186</t>
  </si>
  <si>
    <t>Customer 260</t>
  </si>
  <si>
    <t>Customer 287</t>
  </si>
  <si>
    <t>Customer 120</t>
  </si>
  <si>
    <t>Customer 070</t>
  </si>
  <si>
    <t>Customer 056</t>
  </si>
  <si>
    <t>Customer 087</t>
  </si>
  <si>
    <t>Customer 219</t>
  </si>
  <si>
    <t>Customer 138</t>
  </si>
  <si>
    <t>Customer 170</t>
  </si>
  <si>
    <t>Customer 013</t>
  </si>
  <si>
    <t>Customer 291</t>
  </si>
  <si>
    <t>Customer 030</t>
  </si>
  <si>
    <t>Customer 121</t>
  </si>
  <si>
    <t>Customer 133</t>
  </si>
  <si>
    <t>Customer 239</t>
  </si>
  <si>
    <t>Customer 094</t>
  </si>
  <si>
    <t>Customer 003</t>
  </si>
  <si>
    <t>Customer 183</t>
  </si>
  <si>
    <t>Customer 284</t>
  </si>
  <si>
    <t>Customer 276</t>
  </si>
  <si>
    <t>Customer 206</t>
  </si>
  <si>
    <t>Customer 295</t>
  </si>
  <si>
    <t>Customer 135</t>
  </si>
  <si>
    <t>Customer 026</t>
  </si>
  <si>
    <t>Customer 064</t>
  </si>
  <si>
    <t>Customer 040</t>
  </si>
  <si>
    <t>Customer 203</t>
  </si>
  <si>
    <t>Customer 297</t>
  </si>
  <si>
    <t>Customer 051</t>
  </si>
  <si>
    <t>Customer 008</t>
  </si>
  <si>
    <t>Customer 044</t>
  </si>
  <si>
    <t>Customer 054</t>
  </si>
  <si>
    <t>Customer 099</t>
  </si>
  <si>
    <t>Customer 075</t>
  </si>
  <si>
    <t>Customer 129</t>
  </si>
  <si>
    <t>Customer 145</t>
  </si>
  <si>
    <t>Customer 209</t>
  </si>
  <si>
    <t>Customer 088</t>
  </si>
  <si>
    <t>Customer 277</t>
  </si>
  <si>
    <t>Customer 045</t>
  </si>
  <si>
    <t>Customer 266</t>
  </si>
  <si>
    <t>Customer 216</t>
  </si>
  <si>
    <t>Customer 198</t>
  </si>
  <si>
    <t>Customer 049</t>
  </si>
  <si>
    <t>Customer 202</t>
  </si>
  <si>
    <t>Customer 077</t>
  </si>
  <si>
    <t>Customer 055</t>
  </si>
  <si>
    <t>Customer 028</t>
  </si>
  <si>
    <t>Customer 110</t>
  </si>
  <si>
    <t>Customer 217</t>
  </si>
  <si>
    <t>Customer 199</t>
  </si>
  <si>
    <t>Customer 093</t>
  </si>
  <si>
    <t>Customer 263</t>
  </si>
  <si>
    <t>Customer 033</t>
  </si>
  <si>
    <t>Customer 250</t>
  </si>
  <si>
    <t>Customer 098</t>
  </si>
  <si>
    <t>Customer 296</t>
  </si>
  <si>
    <t>Customer 158</t>
  </si>
  <si>
    <t>Customer 267</t>
  </si>
  <si>
    <t>Customer 288</t>
  </si>
  <si>
    <t>Customer 095</t>
  </si>
  <si>
    <t>Customer 193</t>
  </si>
  <si>
    <t>Customer 107</t>
  </si>
  <si>
    <t>Customer 273</t>
  </si>
  <si>
    <t>Customer 124</t>
  </si>
  <si>
    <t>Customer 065</t>
  </si>
  <si>
    <t>Customer 119</t>
  </si>
  <si>
    <t>Customer 208</t>
  </si>
  <si>
    <t>Customer 275</t>
  </si>
  <si>
    <t>Customer 259</t>
  </si>
  <si>
    <t>Customer 191</t>
  </si>
  <si>
    <t>Customer 046</t>
  </si>
  <si>
    <t>Customer 268</t>
  </si>
  <si>
    <t>Customer 212</t>
  </si>
  <si>
    <t>Customer 032</t>
  </si>
  <si>
    <t>Customer 137</t>
  </si>
  <si>
    <t>Customer 016</t>
  </si>
  <si>
    <t>Customer 169</t>
  </si>
  <si>
    <t>Customer 123</t>
  </si>
  <si>
    <t>Customer 300</t>
  </si>
  <si>
    <t>Customer 147</t>
  </si>
  <si>
    <t>Customer 020</t>
  </si>
  <si>
    <t>Customer 274</t>
  </si>
  <si>
    <t>Customer 207</t>
  </si>
  <si>
    <t>Customer 151</t>
  </si>
  <si>
    <t>Customer 066</t>
  </si>
  <si>
    <t>Customer 159</t>
  </si>
  <si>
    <t>Customer 252</t>
  </si>
  <si>
    <t>Customer 243</t>
  </si>
  <si>
    <t>Customer 117</t>
  </si>
  <si>
    <t>Customer 214</t>
  </si>
  <si>
    <t>Customer 085</t>
  </si>
  <si>
    <t>Customer 162</t>
  </si>
  <si>
    <t>Customer 128</t>
  </si>
  <si>
    <t>Customer 035</t>
  </si>
  <si>
    <t>Customer 178</t>
  </si>
  <si>
    <t>Customer 247</t>
  </si>
  <si>
    <t>Customer 108</t>
  </si>
  <si>
    <t>Customer 069</t>
  </si>
  <si>
    <t>Customer 226</t>
  </si>
  <si>
    <t>Customer 231</t>
  </si>
  <si>
    <t>Customer 192</t>
  </si>
  <si>
    <t>Customer 083</t>
  </si>
  <si>
    <t>Customer 097</t>
  </si>
  <si>
    <t>Customer 136</t>
  </si>
  <si>
    <t>Customer 105</t>
  </si>
  <si>
    <t>Customer 293</t>
  </si>
  <si>
    <t>Customer 232</t>
  </si>
  <si>
    <t>Customer 157</t>
  </si>
  <si>
    <t>Customer 168</t>
  </si>
  <si>
    <t>Customer 004</t>
  </si>
  <si>
    <t>Customer 101</t>
  </si>
  <si>
    <t>Customer 241</t>
  </si>
  <si>
    <t>Customer 132</t>
  </si>
  <si>
    <t>Customer 171</t>
  </si>
  <si>
    <t>Customer 298</t>
  </si>
  <si>
    <t>Consumer</t>
  </si>
  <si>
    <t>Home Office</t>
  </si>
  <si>
    <t>Corporate</t>
  </si>
  <si>
    <t>SMB</t>
  </si>
  <si>
    <t>North</t>
  </si>
  <si>
    <t>Central</t>
  </si>
  <si>
    <t>South</t>
  </si>
  <si>
    <t>West</t>
  </si>
  <si>
    <t>East</t>
  </si>
  <si>
    <t>Bengaluru</t>
  </si>
  <si>
    <t>Pune</t>
  </si>
  <si>
    <t>Jaipur</t>
  </si>
  <si>
    <t>Lucknow</t>
  </si>
  <si>
    <t>Chennai</t>
  </si>
  <si>
    <t>Kolkata</t>
  </si>
  <si>
    <t>Mumbai</t>
  </si>
  <si>
    <t>Delhi</t>
  </si>
  <si>
    <t>Ahmedabad</t>
  </si>
  <si>
    <t>Hyderabad</t>
  </si>
  <si>
    <t>M. Khan</t>
  </si>
  <si>
    <t>J. Das</t>
  </si>
  <si>
    <t>R. Gupta</t>
  </si>
  <si>
    <t>K. Nair</t>
  </si>
  <si>
    <t>S. Iyer</t>
  </si>
  <si>
    <t>V. Rao</t>
  </si>
  <si>
    <t>A. Verma</t>
  </si>
  <si>
    <t>P. Reddy</t>
  </si>
  <si>
    <t>N. Singh</t>
  </si>
  <si>
    <t>T. Bhat</t>
  </si>
  <si>
    <t>Online</t>
  </si>
  <si>
    <t>Retail</t>
  </si>
  <si>
    <t>Direct</t>
  </si>
  <si>
    <t>Partner</t>
  </si>
  <si>
    <t>UPI</t>
  </si>
  <si>
    <t>Cash</t>
  </si>
  <si>
    <t>NetBanking</t>
  </si>
  <si>
    <t>Card</t>
  </si>
  <si>
    <t>P1001</t>
  </si>
  <si>
    <t>P1030</t>
  </si>
  <si>
    <t>P1011</t>
  </si>
  <si>
    <t>P1010</t>
  </si>
  <si>
    <t>P1002</t>
  </si>
  <si>
    <t>P1005</t>
  </si>
  <si>
    <t>P1032</t>
  </si>
  <si>
    <t>P1014</t>
  </si>
  <si>
    <t>P1025</t>
  </si>
  <si>
    <t>P1008</t>
  </si>
  <si>
    <t>P1016</t>
  </si>
  <si>
    <t>P1015</t>
  </si>
  <si>
    <t>P1003</t>
  </si>
  <si>
    <t>P1027</t>
  </si>
  <si>
    <t>P1019</t>
  </si>
  <si>
    <t>P1022</t>
  </si>
  <si>
    <t>P1029</t>
  </si>
  <si>
    <t>P1026</t>
  </si>
  <si>
    <t>P1021</t>
  </si>
  <si>
    <t>P1020</t>
  </si>
  <si>
    <t>P1023</t>
  </si>
  <si>
    <t>P1018</t>
  </si>
  <si>
    <t>P1024</t>
  </si>
  <si>
    <t>P1006</t>
  </si>
  <si>
    <t>P1028</t>
  </si>
  <si>
    <t>P1009</t>
  </si>
  <si>
    <t>P1012</t>
  </si>
  <si>
    <t>P1013</t>
  </si>
  <si>
    <t>P1004</t>
  </si>
  <si>
    <t>P1031</t>
  </si>
  <si>
    <t>P1007</t>
  </si>
  <si>
    <t>P1017</t>
  </si>
  <si>
    <t>Electronics</t>
  </si>
  <si>
    <t>Groceries</t>
  </si>
  <si>
    <t>Furniture</t>
  </si>
  <si>
    <t>Office Supplies</t>
  </si>
  <si>
    <t>Smartphone</t>
  </si>
  <si>
    <t>Green Tea 100s</t>
  </si>
  <si>
    <t>Bookshelf</t>
  </si>
  <si>
    <t>Standing Desk</t>
  </si>
  <si>
    <t>Laptop</t>
  </si>
  <si>
    <t>Smartwatch</t>
  </si>
  <si>
    <t>Salt 1kg</t>
  </si>
  <si>
    <t>Stool</t>
  </si>
  <si>
    <t>Rice 10kg</t>
  </si>
  <si>
    <t>Mouse</t>
  </si>
  <si>
    <t>Lamp</t>
  </si>
  <si>
    <t>Sofa</t>
  </si>
  <si>
    <t>Tablet</t>
  </si>
  <si>
    <t>Almonds 500g</t>
  </si>
  <si>
    <t>Stapler</t>
  </si>
  <si>
    <t>Envelope</t>
  </si>
  <si>
    <t>Coffee 500g</t>
  </si>
  <si>
    <t>Olive Oil 1L</t>
  </si>
  <si>
    <t>Marker</t>
  </si>
  <si>
    <t>Notebook</t>
  </si>
  <si>
    <t>Calculator</t>
  </si>
  <si>
    <t>Pen Set</t>
  </si>
  <si>
    <t>Folder</t>
  </si>
  <si>
    <t>Monitor</t>
  </si>
  <si>
    <t>Pasta 1kg</t>
  </si>
  <si>
    <t>Office Chair</t>
  </si>
  <si>
    <t>Conference Table</t>
  </si>
  <si>
    <t>Cabinet</t>
  </si>
  <si>
    <t>Headphones</t>
  </si>
  <si>
    <t>Sugar 5kg</t>
  </si>
  <si>
    <t>Keyboard</t>
  </si>
  <si>
    <t>Printer Paper</t>
  </si>
  <si>
    <t>No</t>
  </si>
  <si>
    <t>Yes</t>
  </si>
  <si>
    <t>ListPrice</t>
  </si>
  <si>
    <t>UOM</t>
  </si>
  <si>
    <t>Each</t>
  </si>
  <si>
    <t>Metric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</si>
  <si>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</si>
  <si>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</si>
  <si>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</si>
  <si>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</si>
  <si>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</si>
  <si>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</si>
  <si>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</si>
  <si>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</si>
  <si>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</si>
  <si>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</si>
  <si>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</si>
  <si>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</si>
  <si>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</si>
  <si>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</si>
  <si>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</si>
  <si>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</si>
  <si>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</si>
  <si>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</si>
  <si>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</si>
  <si>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</si>
  <si>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Sales Target</t>
  </si>
  <si>
    <t>IndexNumber</t>
  </si>
  <si>
    <t>RegionBucket</t>
  </si>
  <si>
    <t>Week</t>
  </si>
  <si>
    <t>Team A</t>
  </si>
  <si>
    <t>Team B</t>
  </si>
  <si>
    <t>Team C</t>
  </si>
  <si>
    <t>Team D</t>
  </si>
  <si>
    <t>Team 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</si>
  <si>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</si>
  <si>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</si>
  <si>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</si>
  <si>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</si>
  <si>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</si>
  <si>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</si>
  <si>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</si>
  <si>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</si>
  <si>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</si>
  <si>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</si>
  <si>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Q#</t>
  </si>
  <si>
    <t>Function</t>
  </si>
  <si>
    <t>Question</t>
  </si>
  <si>
    <t>VLOOKUP</t>
  </si>
  <si>
    <t>HLOOKUP</t>
  </si>
  <si>
    <t>MATCH</t>
  </si>
  <si>
    <t>INDEX</t>
  </si>
  <si>
    <t>XLOOKUP</t>
  </si>
  <si>
    <t>CHOOSE</t>
  </si>
  <si>
    <t>OFFSET</t>
  </si>
  <si>
    <t>SUMIF</t>
  </si>
  <si>
    <t>SUMIFS</t>
  </si>
  <si>
    <t>COUNTIF</t>
  </si>
  <si>
    <t>COUNTIFS</t>
  </si>
  <si>
    <t>AVERAGEIF</t>
  </si>
  <si>
    <t>SUMPRODUCT</t>
  </si>
  <si>
    <t>IF</t>
  </si>
  <si>
    <t>Retrieve the Sales Target for the month in H3 (approximate match allowed).</t>
  </si>
  <si>
    <t>Find the column index of header 'Profit' within Data header row.</t>
  </si>
  <si>
    <t>Return the 10th row's 'Sales' value using INDEX on Data! column.</t>
  </si>
  <si>
    <t>Using INDEX and MATCH, return Sales for the OrderID typed in J2.</t>
  </si>
  <si>
    <t>Return ListPrice for ProductID in K3; if missing, return 0.</t>
  </si>
  <si>
    <t>Combine MATCH with CHOOSE to return the nth metric name from {Sales,Cost,Profit}.</t>
  </si>
  <si>
    <t>Create a dynamic range of last 5 'Sales' values using OFFSET and wrap with SUM to total them.</t>
  </si>
  <si>
    <t>Count orders returned (Returned='Yes').</t>
  </si>
  <si>
    <t>Count orders where Region='North' and Channel='Online'.</t>
  </si>
  <si>
    <t>Compute total weighted Sales where weight is (1 - Discount).</t>
  </si>
  <si>
    <t>Calculate total revenue for Online channel only using boolean * arrays.</t>
  </si>
  <si>
    <t>Create a flag 'HighValue' (Yes/No) if Sales &gt; 50,000.</t>
  </si>
  <si>
    <t>Return 'Bonus' if Profit margin (Profit/Sales) &gt;= 20%, else 'No Bonus'.</t>
  </si>
  <si>
    <t>Solutions</t>
  </si>
  <si>
    <t>Given a ProductID in cell E2, return its ListPrice from the Products sheet.</t>
  </si>
  <si>
    <t>Find the Category for ProductID in E3 using the Products sheet.</t>
  </si>
  <si>
    <t>From Reference!targets, fetch the Sales Target for month typed in E4 (e.g., 'Jan-2025').</t>
  </si>
  <si>
    <t>Given an index (1..5) in E12, return the Region bucket using CHOOSE without a table.</t>
  </si>
  <si>
    <t>From Reference!offset grid, return the value for row offset in E14 and column offset in F14 from origin cell Reference!A1.</t>
  </si>
  <si>
    <t>Sep-2025</t>
  </si>
  <si>
    <t>Total Sales for Region typed in E16.</t>
  </si>
  <si>
    <t>Total Profit for a given SalesRep typed in E17.</t>
  </si>
  <si>
    <t>Total Sales for Region in E18 and Segment in F18.</t>
  </si>
  <si>
    <t>Count orders for City typed in E22</t>
  </si>
  <si>
    <t>Count orders for Category in E23 with Discount &gt;= 0.10.</t>
  </si>
  <si>
    <t>Average Sales for Segment in E24.</t>
  </si>
  <si>
    <t>Average Rating for Category in E25 (ignore blanks).</t>
  </si>
  <si>
    <t>Sales Target for 2024</t>
  </si>
  <si>
    <t>first l position the text</t>
  </si>
  <si>
    <t>abc(def(xyz(pqr())))</t>
  </si>
  <si>
    <t>abc is the outermost function and pqr is the inner most function.</t>
  </si>
  <si>
    <t>Innermost is evaluated first and then the outer and its outer and so on and finally the outermost function will be evaluated</t>
  </si>
  <si>
    <t>second l position</t>
  </si>
  <si>
    <t>Find the position of 'Bengaluru' within unique city list in Data!G:G.</t>
  </si>
  <si>
    <t>Return Subcategory for ProductID typed in E10 from Products sheet.</t>
  </si>
  <si>
    <t>What is the % contribution of total sales by this given region?</t>
  </si>
  <si>
    <t>Total Profit for Category in F19 and Channel in E19.</t>
  </si>
  <si>
    <t>Total How Many? - COUNT / COUNTIF / COUNTIFS</t>
  </si>
  <si>
    <t>Flag</t>
  </si>
  <si>
    <t>IsBonus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</si>
</sst>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&quot;₹&quot;\ #,##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166" fontId="0" fillId="0" borderId="0" xfId="1" applyNumberFormat="1" applyFont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C1" workbookViewId="0">
      <selection activeCell="X4" sqref="X4"/>
    </sheetView>
  </sheetViews>
  <sheetFormatPr defaultRowHeight="14.4" x14ac:dyDescent="0.3"/>
  <cols>
    <col min="1" max="1" width="11.5546875" bestFit="1" customWidth="1"/>
    <col min="2" max="2" width="10.33203125" bestFit="1" customWidth="1"/>
    <col min="13" max="13" width="15.441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8" t="s">
        <v>1797</v>
      </c>
      <c r="X1" s="8" t="s">
        <v>1798</v>
      </c>
    </row>
    <row r="2" spans="1:24" x14ac:dyDescent="0.3">
      <c r="A2" t="s">
        <v>22</v>
      </c>
      <c r="B2" s="2">
        <v>45498</v>
      </c>
      <c r="C2" t="s">
        <v>1022</v>
      </c>
      <c r="D2" t="s">
        <v>1306</v>
      </c>
      <c r="E2" t="s">
        <v>1592</v>
      </c>
      <c r="F2" t="s">
        <v>1596</v>
      </c>
      <c r="G2" t="s">
        <v>1601</v>
      </c>
      <c r="H2" t="s">
        <v>1611</v>
      </c>
      <c r="I2" t="s">
        <v>1621</v>
      </c>
      <c r="J2" t="s">
        <v>1625</v>
      </c>
      <c r="K2" t="s">
        <v>1629</v>
      </c>
      <c r="L2" t="s">
        <v>1661</v>
      </c>
      <c r="M2" t="s">
        <v>1665</v>
      </c>
      <c r="N2" t="s">
        <v>1665</v>
      </c>
      <c r="O2">
        <v>10</v>
      </c>
      <c r="P2">
        <v>15777.52</v>
      </c>
      <c r="Q2">
        <v>0</v>
      </c>
      <c r="R2">
        <v>157775.17000000001</v>
      </c>
      <c r="S2">
        <v>106522.9</v>
      </c>
      <c r="T2">
        <v>51252.27</v>
      </c>
      <c r="U2" t="s">
        <v>1697</v>
      </c>
      <c r="V2">
        <v>4</v>
      </c>
      <c r="W2" t="str">
        <f>IF(R2&gt;50000,"Yes","No")</f>
        <v>Yes</v>
      </c>
      <c r="X2" t="str">
        <f>IF(T2/R2&gt;0.2,"Bonus","No Bonus")</f>
        <v>Bonus</v>
      </c>
    </row>
    <row r="3" spans="1:24" x14ac:dyDescent="0.3">
      <c r="A3" t="s">
        <v>23</v>
      </c>
      <c r="B3" s="2">
        <v>45609</v>
      </c>
      <c r="C3" t="s">
        <v>1023</v>
      </c>
      <c r="D3" t="s">
        <v>1307</v>
      </c>
      <c r="E3" t="s">
        <v>1593</v>
      </c>
      <c r="F3" t="s">
        <v>1596</v>
      </c>
      <c r="G3" t="s">
        <v>1602</v>
      </c>
      <c r="H3" t="s">
        <v>1612</v>
      </c>
      <c r="I3" t="s">
        <v>1621</v>
      </c>
      <c r="J3" t="s">
        <v>1626</v>
      </c>
      <c r="K3" t="s">
        <v>1630</v>
      </c>
      <c r="L3" t="s">
        <v>1662</v>
      </c>
      <c r="M3" t="s">
        <v>1666</v>
      </c>
      <c r="N3" t="s">
        <v>1666</v>
      </c>
      <c r="O3">
        <v>3</v>
      </c>
      <c r="P3">
        <v>111.75</v>
      </c>
      <c r="Q3">
        <v>0.05</v>
      </c>
      <c r="R3">
        <v>318.48</v>
      </c>
      <c r="S3">
        <v>254.49</v>
      </c>
      <c r="T3">
        <v>63.98</v>
      </c>
      <c r="U3" t="s">
        <v>1697</v>
      </c>
      <c r="V3">
        <v>4</v>
      </c>
      <c r="W3" t="str">
        <f t="shared" ref="W3:W66" si="0">IF(R3&gt;50000,"Yes","No")</f>
        <v>No</v>
      </c>
      <c r="X3" t="str">
        <f t="shared" ref="X3:X66" si="1">IF(T3/R3&gt;0.2,"Bonus","No Bonus")</f>
        <v>Bonus</v>
      </c>
    </row>
    <row r="4" spans="1:24" x14ac:dyDescent="0.3">
      <c r="A4" t="s">
        <v>24</v>
      </c>
      <c r="B4" s="2">
        <v>45802</v>
      </c>
      <c r="C4" t="s">
        <v>1024</v>
      </c>
      <c r="D4" t="s">
        <v>1308</v>
      </c>
      <c r="E4" t="s">
        <v>1593</v>
      </c>
      <c r="F4" t="s">
        <v>1596</v>
      </c>
      <c r="G4" t="s">
        <v>1603</v>
      </c>
      <c r="H4" t="s">
        <v>1613</v>
      </c>
      <c r="I4" t="s">
        <v>1622</v>
      </c>
      <c r="J4" t="s">
        <v>1627</v>
      </c>
      <c r="K4" t="s">
        <v>1631</v>
      </c>
      <c r="L4" t="s">
        <v>1663</v>
      </c>
      <c r="M4" t="s">
        <v>1667</v>
      </c>
      <c r="N4" t="s">
        <v>1667</v>
      </c>
      <c r="O4">
        <v>10</v>
      </c>
      <c r="P4">
        <v>915.72</v>
      </c>
      <c r="Q4">
        <v>0.05</v>
      </c>
      <c r="R4">
        <v>8699.34</v>
      </c>
      <c r="S4">
        <v>7390.75</v>
      </c>
      <c r="T4">
        <v>1308.5899999999999</v>
      </c>
      <c r="U4" t="s">
        <v>1698</v>
      </c>
      <c r="W4" t="str">
        <f t="shared" si="0"/>
        <v>No</v>
      </c>
      <c r="X4" t="str">
        <f t="shared" si="1"/>
        <v>No Bonus</v>
      </c>
    </row>
    <row r="5" spans="1:24" x14ac:dyDescent="0.3">
      <c r="A5" t="s">
        <v>25</v>
      </c>
      <c r="B5" s="2">
        <v>45695</v>
      </c>
      <c r="C5" t="s">
        <v>1025</v>
      </c>
      <c r="D5" t="s">
        <v>1309</v>
      </c>
      <c r="E5" t="s">
        <v>1594</v>
      </c>
      <c r="F5" t="s">
        <v>1597</v>
      </c>
      <c r="G5" t="s">
        <v>1601</v>
      </c>
      <c r="H5" t="s">
        <v>1614</v>
      </c>
      <c r="I5" t="s">
        <v>1623</v>
      </c>
      <c r="J5" t="s">
        <v>1628</v>
      </c>
      <c r="K5" t="s">
        <v>1632</v>
      </c>
      <c r="L5" t="s">
        <v>1663</v>
      </c>
      <c r="M5" t="s">
        <v>1668</v>
      </c>
      <c r="N5" t="s">
        <v>1668</v>
      </c>
      <c r="O5">
        <v>4</v>
      </c>
      <c r="P5">
        <v>767.95</v>
      </c>
      <c r="Q5">
        <v>0.1</v>
      </c>
      <c r="R5">
        <v>2764.63</v>
      </c>
      <c r="S5">
        <v>2005.31</v>
      </c>
      <c r="T5">
        <v>759.32</v>
      </c>
      <c r="U5" t="s">
        <v>1697</v>
      </c>
      <c r="V5">
        <v>4</v>
      </c>
      <c r="W5" t="str">
        <f t="shared" si="0"/>
        <v>No</v>
      </c>
      <c r="X5" t="str">
        <f t="shared" si="1"/>
        <v>Bonus</v>
      </c>
    </row>
    <row r="6" spans="1:24" x14ac:dyDescent="0.3">
      <c r="A6" t="s">
        <v>26</v>
      </c>
      <c r="B6" s="2">
        <v>45568</v>
      </c>
      <c r="C6" t="s">
        <v>1026</v>
      </c>
      <c r="D6" t="s">
        <v>1310</v>
      </c>
      <c r="E6" t="s">
        <v>1595</v>
      </c>
      <c r="F6" t="s">
        <v>1598</v>
      </c>
      <c r="G6" t="s">
        <v>1604</v>
      </c>
      <c r="H6" t="s">
        <v>1615</v>
      </c>
      <c r="I6" t="s">
        <v>1621</v>
      </c>
      <c r="J6" t="s">
        <v>1627</v>
      </c>
      <c r="K6" t="s">
        <v>1633</v>
      </c>
      <c r="L6" t="s">
        <v>1661</v>
      </c>
      <c r="M6" t="s">
        <v>1669</v>
      </c>
      <c r="N6" t="s">
        <v>1669</v>
      </c>
      <c r="O6">
        <v>3</v>
      </c>
      <c r="P6">
        <v>51245.63</v>
      </c>
      <c r="Q6">
        <v>0.05</v>
      </c>
      <c r="R6">
        <v>146050.04</v>
      </c>
      <c r="S6">
        <v>97450.17</v>
      </c>
      <c r="T6">
        <v>48599.87</v>
      </c>
      <c r="U6" t="s">
        <v>1697</v>
      </c>
      <c r="V6">
        <v>4</v>
      </c>
      <c r="W6" t="str">
        <f t="shared" si="0"/>
        <v>Yes</v>
      </c>
      <c r="X6" t="str">
        <f t="shared" si="1"/>
        <v>Bonus</v>
      </c>
    </row>
    <row r="7" spans="1:24" x14ac:dyDescent="0.3">
      <c r="A7" t="s">
        <v>27</v>
      </c>
      <c r="B7" s="2">
        <v>45684</v>
      </c>
      <c r="C7" t="s">
        <v>1027</v>
      </c>
      <c r="D7" t="s">
        <v>1311</v>
      </c>
      <c r="E7" t="s">
        <v>1592</v>
      </c>
      <c r="F7" t="s">
        <v>1599</v>
      </c>
      <c r="G7" t="s">
        <v>1605</v>
      </c>
      <c r="H7" t="s">
        <v>1611</v>
      </c>
      <c r="I7" t="s">
        <v>1621</v>
      </c>
      <c r="J7" t="s">
        <v>1628</v>
      </c>
      <c r="K7" t="s">
        <v>1634</v>
      </c>
      <c r="L7" t="s">
        <v>1661</v>
      </c>
      <c r="M7" t="s">
        <v>1670</v>
      </c>
      <c r="N7" t="s">
        <v>1670</v>
      </c>
      <c r="O7">
        <v>6</v>
      </c>
      <c r="P7">
        <v>68640.84</v>
      </c>
      <c r="Q7">
        <v>0</v>
      </c>
      <c r="R7">
        <v>411845.06</v>
      </c>
      <c r="S7">
        <v>374744.41</v>
      </c>
      <c r="T7">
        <v>37100.660000000003</v>
      </c>
      <c r="U7" t="s">
        <v>1697</v>
      </c>
      <c r="V7">
        <v>4</v>
      </c>
      <c r="W7" t="str">
        <f t="shared" si="0"/>
        <v>Yes</v>
      </c>
      <c r="X7" t="str">
        <f t="shared" si="1"/>
        <v>No Bonus</v>
      </c>
    </row>
    <row r="8" spans="1:24" x14ac:dyDescent="0.3">
      <c r="A8" t="s">
        <v>28</v>
      </c>
      <c r="B8" s="2">
        <v>45641</v>
      </c>
      <c r="C8" t="s">
        <v>1028</v>
      </c>
      <c r="D8" t="s">
        <v>1309</v>
      </c>
      <c r="E8" t="s">
        <v>1594</v>
      </c>
      <c r="F8" t="s">
        <v>1599</v>
      </c>
      <c r="G8" t="s">
        <v>1605</v>
      </c>
      <c r="H8" t="s">
        <v>1616</v>
      </c>
      <c r="I8" t="s">
        <v>1624</v>
      </c>
      <c r="J8" t="s">
        <v>1627</v>
      </c>
      <c r="K8" t="s">
        <v>1635</v>
      </c>
      <c r="L8" t="s">
        <v>1662</v>
      </c>
      <c r="M8" t="s">
        <v>1671</v>
      </c>
      <c r="N8" t="s">
        <v>1671</v>
      </c>
      <c r="O8">
        <v>10</v>
      </c>
      <c r="P8">
        <v>47.84</v>
      </c>
      <c r="Q8">
        <v>0.15</v>
      </c>
      <c r="R8">
        <v>406.64</v>
      </c>
      <c r="S8">
        <v>372.53</v>
      </c>
      <c r="T8">
        <v>34.11</v>
      </c>
      <c r="U8" t="s">
        <v>1697</v>
      </c>
      <c r="V8">
        <v>1</v>
      </c>
      <c r="W8" t="str">
        <f t="shared" si="0"/>
        <v>No</v>
      </c>
      <c r="X8" t="str">
        <f t="shared" si="1"/>
        <v>No Bonus</v>
      </c>
    </row>
    <row r="9" spans="1:24" x14ac:dyDescent="0.3">
      <c r="A9" t="s">
        <v>29</v>
      </c>
      <c r="B9" s="2">
        <v>45580</v>
      </c>
      <c r="C9" t="s">
        <v>1029</v>
      </c>
      <c r="D9" t="s">
        <v>1312</v>
      </c>
      <c r="E9" t="s">
        <v>1593</v>
      </c>
      <c r="F9" t="s">
        <v>1598</v>
      </c>
      <c r="G9" t="s">
        <v>1601</v>
      </c>
      <c r="H9" t="s">
        <v>1615</v>
      </c>
      <c r="I9" t="s">
        <v>1622</v>
      </c>
      <c r="J9" t="s">
        <v>1628</v>
      </c>
      <c r="K9" t="s">
        <v>1636</v>
      </c>
      <c r="L9" t="s">
        <v>1663</v>
      </c>
      <c r="M9" t="s">
        <v>1672</v>
      </c>
      <c r="N9" t="s">
        <v>1672</v>
      </c>
      <c r="O9">
        <v>3</v>
      </c>
      <c r="P9">
        <v>20453.84</v>
      </c>
      <c r="Q9">
        <v>0.1</v>
      </c>
      <c r="R9">
        <v>55225.38</v>
      </c>
      <c r="S9">
        <v>38574.080000000002</v>
      </c>
      <c r="T9">
        <v>16651.29</v>
      </c>
      <c r="U9" t="s">
        <v>1697</v>
      </c>
      <c r="V9">
        <v>3</v>
      </c>
      <c r="W9" t="str">
        <f t="shared" si="0"/>
        <v>Yes</v>
      </c>
      <c r="X9" t="str">
        <f t="shared" si="1"/>
        <v>Bonus</v>
      </c>
    </row>
    <row r="10" spans="1:24" x14ac:dyDescent="0.3">
      <c r="A10" t="s">
        <v>30</v>
      </c>
      <c r="B10" s="2">
        <v>45709</v>
      </c>
      <c r="C10" t="s">
        <v>1030</v>
      </c>
      <c r="D10" t="s">
        <v>1313</v>
      </c>
      <c r="E10" t="s">
        <v>1592</v>
      </c>
      <c r="F10" t="s">
        <v>1599</v>
      </c>
      <c r="G10" t="s">
        <v>1603</v>
      </c>
      <c r="H10" t="s">
        <v>1613</v>
      </c>
      <c r="I10" t="s">
        <v>1621</v>
      </c>
      <c r="J10" t="s">
        <v>1628</v>
      </c>
      <c r="K10" t="s">
        <v>1637</v>
      </c>
      <c r="L10" t="s">
        <v>1662</v>
      </c>
      <c r="M10" t="s">
        <v>1673</v>
      </c>
      <c r="N10" t="s">
        <v>1673</v>
      </c>
      <c r="O10">
        <v>9</v>
      </c>
      <c r="P10">
        <v>109.29</v>
      </c>
      <c r="Q10">
        <v>0</v>
      </c>
      <c r="R10">
        <v>983.58</v>
      </c>
      <c r="S10">
        <v>762.99</v>
      </c>
      <c r="T10">
        <v>220.59</v>
      </c>
      <c r="U10" t="s">
        <v>1697</v>
      </c>
      <c r="V10">
        <v>4</v>
      </c>
      <c r="W10" t="str">
        <f t="shared" si="0"/>
        <v>No</v>
      </c>
      <c r="X10" t="str">
        <f t="shared" si="1"/>
        <v>Bonus</v>
      </c>
    </row>
    <row r="11" spans="1:24" x14ac:dyDescent="0.3">
      <c r="A11" t="s">
        <v>31</v>
      </c>
      <c r="B11" s="2">
        <v>45675</v>
      </c>
      <c r="C11" t="s">
        <v>1031</v>
      </c>
      <c r="D11" t="s">
        <v>1314</v>
      </c>
      <c r="E11" t="s">
        <v>1592</v>
      </c>
      <c r="F11" t="s">
        <v>1600</v>
      </c>
      <c r="G11" t="s">
        <v>1606</v>
      </c>
      <c r="H11" t="s">
        <v>1617</v>
      </c>
      <c r="I11" t="s">
        <v>1624</v>
      </c>
      <c r="J11" t="s">
        <v>1628</v>
      </c>
      <c r="K11" t="s">
        <v>1638</v>
      </c>
      <c r="L11" t="s">
        <v>1661</v>
      </c>
      <c r="M11" t="s">
        <v>1674</v>
      </c>
      <c r="N11" t="s">
        <v>1674</v>
      </c>
      <c r="O11">
        <v>6</v>
      </c>
      <c r="P11">
        <v>24207.17</v>
      </c>
      <c r="Q11">
        <v>0.1</v>
      </c>
      <c r="R11">
        <v>130718.71</v>
      </c>
      <c r="S11">
        <v>117693.11</v>
      </c>
      <c r="T11">
        <v>13025.6</v>
      </c>
      <c r="U11" t="s">
        <v>1697</v>
      </c>
      <c r="V11">
        <v>5</v>
      </c>
      <c r="W11" t="str">
        <f t="shared" si="0"/>
        <v>Yes</v>
      </c>
      <c r="X11" t="str">
        <f t="shared" si="1"/>
        <v>No Bonus</v>
      </c>
    </row>
    <row r="12" spans="1:24" x14ac:dyDescent="0.3">
      <c r="A12" t="s">
        <v>32</v>
      </c>
      <c r="B12" s="2">
        <v>45618</v>
      </c>
      <c r="C12" t="s">
        <v>1032</v>
      </c>
      <c r="D12" t="s">
        <v>1315</v>
      </c>
      <c r="E12" t="s">
        <v>1592</v>
      </c>
      <c r="F12" t="s">
        <v>1596</v>
      </c>
      <c r="G12" t="s">
        <v>1605</v>
      </c>
      <c r="H12" t="s">
        <v>1614</v>
      </c>
      <c r="I12" t="s">
        <v>1622</v>
      </c>
      <c r="J12" t="s">
        <v>1627</v>
      </c>
      <c r="K12" t="s">
        <v>1639</v>
      </c>
      <c r="L12" t="s">
        <v>1663</v>
      </c>
      <c r="M12" t="s">
        <v>1675</v>
      </c>
      <c r="N12" t="s">
        <v>1675</v>
      </c>
      <c r="O12">
        <v>5</v>
      </c>
      <c r="P12">
        <v>690.42</v>
      </c>
      <c r="Q12">
        <v>0.2</v>
      </c>
      <c r="R12">
        <v>2761.66</v>
      </c>
      <c r="S12">
        <v>1855.39</v>
      </c>
      <c r="T12">
        <v>906.27</v>
      </c>
      <c r="U12" t="s">
        <v>1697</v>
      </c>
      <c r="V12">
        <v>5</v>
      </c>
      <c r="W12" t="str">
        <f t="shared" si="0"/>
        <v>No</v>
      </c>
      <c r="X12" t="str">
        <f t="shared" si="1"/>
        <v>Bonus</v>
      </c>
    </row>
    <row r="13" spans="1:24" x14ac:dyDescent="0.3">
      <c r="A13" t="s">
        <v>33</v>
      </c>
      <c r="B13" s="2">
        <v>45303</v>
      </c>
      <c r="C13" t="s">
        <v>1033</v>
      </c>
      <c r="D13" t="s">
        <v>1316</v>
      </c>
      <c r="E13" t="s">
        <v>1592</v>
      </c>
      <c r="F13" t="s">
        <v>1600</v>
      </c>
      <c r="G13" t="s">
        <v>1607</v>
      </c>
      <c r="H13" t="s">
        <v>1617</v>
      </c>
      <c r="I13" t="s">
        <v>1621</v>
      </c>
      <c r="J13" t="s">
        <v>1628</v>
      </c>
      <c r="K13" t="s">
        <v>1635</v>
      </c>
      <c r="L13" t="s">
        <v>1662</v>
      </c>
      <c r="M13" t="s">
        <v>1671</v>
      </c>
      <c r="N13" t="s">
        <v>1671</v>
      </c>
      <c r="O13">
        <v>5</v>
      </c>
      <c r="P13">
        <v>42.9</v>
      </c>
      <c r="Q13">
        <v>0</v>
      </c>
      <c r="R13">
        <v>214.48</v>
      </c>
      <c r="S13">
        <v>150.38</v>
      </c>
      <c r="T13">
        <v>64.099999999999994</v>
      </c>
      <c r="U13" t="s">
        <v>1698</v>
      </c>
      <c r="V13">
        <v>3</v>
      </c>
      <c r="W13" t="str">
        <f t="shared" si="0"/>
        <v>No</v>
      </c>
      <c r="X13" t="str">
        <f t="shared" si="1"/>
        <v>Bonus</v>
      </c>
    </row>
    <row r="14" spans="1:24" x14ac:dyDescent="0.3">
      <c r="A14" t="s">
        <v>34</v>
      </c>
      <c r="B14" s="2">
        <v>45676</v>
      </c>
      <c r="C14" t="s">
        <v>1034</v>
      </c>
      <c r="D14" t="s">
        <v>1317</v>
      </c>
      <c r="E14" t="s">
        <v>1593</v>
      </c>
      <c r="F14" t="s">
        <v>1597</v>
      </c>
      <c r="G14" t="s">
        <v>1605</v>
      </c>
      <c r="H14" t="s">
        <v>1615</v>
      </c>
      <c r="I14" t="s">
        <v>1624</v>
      </c>
      <c r="J14" t="s">
        <v>1627</v>
      </c>
      <c r="K14" t="s">
        <v>1640</v>
      </c>
      <c r="L14" t="s">
        <v>1663</v>
      </c>
      <c r="M14" t="s">
        <v>1676</v>
      </c>
      <c r="N14" t="s">
        <v>1676</v>
      </c>
      <c r="O14">
        <v>6</v>
      </c>
      <c r="P14">
        <v>30817.599999999999</v>
      </c>
      <c r="Q14">
        <v>0</v>
      </c>
      <c r="R14">
        <v>184905.61</v>
      </c>
      <c r="S14">
        <v>129355.5</v>
      </c>
      <c r="T14">
        <v>55550.11</v>
      </c>
      <c r="U14" t="s">
        <v>1698</v>
      </c>
      <c r="V14">
        <v>2</v>
      </c>
      <c r="W14" t="str">
        <f t="shared" si="0"/>
        <v>Yes</v>
      </c>
      <c r="X14" t="str">
        <f t="shared" si="1"/>
        <v>Bonus</v>
      </c>
    </row>
    <row r="15" spans="1:24" x14ac:dyDescent="0.3">
      <c r="A15" t="s">
        <v>35</v>
      </c>
      <c r="B15" s="2">
        <v>45597</v>
      </c>
      <c r="C15" t="s">
        <v>1035</v>
      </c>
      <c r="D15" t="s">
        <v>1318</v>
      </c>
      <c r="E15" t="s">
        <v>1593</v>
      </c>
      <c r="F15" t="s">
        <v>1600</v>
      </c>
      <c r="G15" t="s">
        <v>1608</v>
      </c>
      <c r="H15" t="s">
        <v>1616</v>
      </c>
      <c r="I15" t="s">
        <v>1621</v>
      </c>
      <c r="J15" t="s">
        <v>1627</v>
      </c>
      <c r="K15" t="s">
        <v>1641</v>
      </c>
      <c r="L15" t="s">
        <v>1661</v>
      </c>
      <c r="M15" t="s">
        <v>1677</v>
      </c>
      <c r="N15" t="s">
        <v>1677</v>
      </c>
      <c r="O15">
        <v>3</v>
      </c>
      <c r="P15">
        <v>39632.15</v>
      </c>
      <c r="Q15">
        <v>0.05</v>
      </c>
      <c r="R15">
        <v>112951.63</v>
      </c>
      <c r="S15">
        <v>86081.919999999998</v>
      </c>
      <c r="T15">
        <v>26869.71</v>
      </c>
      <c r="U15" t="s">
        <v>1697</v>
      </c>
      <c r="V15">
        <v>5</v>
      </c>
      <c r="W15" t="str">
        <f t="shared" si="0"/>
        <v>Yes</v>
      </c>
      <c r="X15" t="str">
        <f t="shared" si="1"/>
        <v>Bonus</v>
      </c>
    </row>
    <row r="16" spans="1:24" x14ac:dyDescent="0.3">
      <c r="A16" t="s">
        <v>36</v>
      </c>
      <c r="B16" s="2">
        <v>45757</v>
      </c>
      <c r="C16" t="s">
        <v>1036</v>
      </c>
      <c r="D16" t="s">
        <v>1319</v>
      </c>
      <c r="E16" t="s">
        <v>1595</v>
      </c>
      <c r="F16" t="s">
        <v>1600</v>
      </c>
      <c r="G16" t="s">
        <v>1609</v>
      </c>
      <c r="H16" t="s">
        <v>1613</v>
      </c>
      <c r="I16" t="s">
        <v>1624</v>
      </c>
      <c r="J16" t="s">
        <v>1625</v>
      </c>
      <c r="K16" t="s">
        <v>1635</v>
      </c>
      <c r="L16" t="s">
        <v>1662</v>
      </c>
      <c r="M16" t="s">
        <v>1671</v>
      </c>
      <c r="N16" t="s">
        <v>1671</v>
      </c>
      <c r="O16">
        <v>8</v>
      </c>
      <c r="P16">
        <v>49.77</v>
      </c>
      <c r="Q16">
        <v>0.1</v>
      </c>
      <c r="R16">
        <v>358.33</v>
      </c>
      <c r="S16">
        <v>293.97000000000003</v>
      </c>
      <c r="T16">
        <v>64.36</v>
      </c>
      <c r="U16" t="s">
        <v>1697</v>
      </c>
      <c r="V16">
        <v>5</v>
      </c>
      <c r="W16" t="str">
        <f t="shared" si="0"/>
        <v>No</v>
      </c>
      <c r="X16" t="str">
        <f t="shared" si="1"/>
        <v>No Bonus</v>
      </c>
    </row>
    <row r="17" spans="1:24" x14ac:dyDescent="0.3">
      <c r="A17" t="s">
        <v>37</v>
      </c>
      <c r="B17" s="2">
        <v>45799</v>
      </c>
      <c r="C17" t="s">
        <v>1037</v>
      </c>
      <c r="D17" t="s">
        <v>1320</v>
      </c>
      <c r="E17" t="s">
        <v>1592</v>
      </c>
      <c r="F17" t="s">
        <v>1597</v>
      </c>
      <c r="G17" t="s">
        <v>1602</v>
      </c>
      <c r="H17" t="s">
        <v>1614</v>
      </c>
      <c r="I17" t="s">
        <v>1621</v>
      </c>
      <c r="J17" t="s">
        <v>1628</v>
      </c>
      <c r="K17" t="s">
        <v>1638</v>
      </c>
      <c r="L17" t="s">
        <v>1661</v>
      </c>
      <c r="M17" t="s">
        <v>1674</v>
      </c>
      <c r="N17" t="s">
        <v>1674</v>
      </c>
      <c r="O17">
        <v>3</v>
      </c>
      <c r="P17">
        <v>26652.13</v>
      </c>
      <c r="Q17">
        <v>0</v>
      </c>
      <c r="R17">
        <v>79956.38</v>
      </c>
      <c r="S17">
        <v>54138.080000000002</v>
      </c>
      <c r="T17">
        <v>25818.3</v>
      </c>
      <c r="U17" t="s">
        <v>1697</v>
      </c>
      <c r="V17">
        <v>3</v>
      </c>
      <c r="W17" t="str">
        <f t="shared" si="0"/>
        <v>Yes</v>
      </c>
      <c r="X17" t="str">
        <f t="shared" si="1"/>
        <v>Bonus</v>
      </c>
    </row>
    <row r="18" spans="1:24" x14ac:dyDescent="0.3">
      <c r="A18" t="s">
        <v>38</v>
      </c>
      <c r="B18" s="2">
        <v>45737</v>
      </c>
      <c r="C18" t="s">
        <v>1038</v>
      </c>
      <c r="D18" t="s">
        <v>1321</v>
      </c>
      <c r="E18" t="s">
        <v>1595</v>
      </c>
      <c r="F18" t="s">
        <v>1597</v>
      </c>
      <c r="G18" t="s">
        <v>1610</v>
      </c>
      <c r="H18" t="s">
        <v>1613</v>
      </c>
      <c r="I18" t="s">
        <v>1621</v>
      </c>
      <c r="J18" t="s">
        <v>1628</v>
      </c>
      <c r="K18" t="s">
        <v>1642</v>
      </c>
      <c r="L18" t="s">
        <v>1662</v>
      </c>
      <c r="M18" t="s">
        <v>1678</v>
      </c>
      <c r="N18" t="s">
        <v>1678</v>
      </c>
      <c r="O18">
        <v>10</v>
      </c>
      <c r="P18">
        <v>152.77000000000001</v>
      </c>
      <c r="Q18">
        <v>0.05</v>
      </c>
      <c r="R18">
        <v>1451.29</v>
      </c>
      <c r="S18">
        <v>1136.28</v>
      </c>
      <c r="T18">
        <v>315.01</v>
      </c>
      <c r="U18" t="s">
        <v>1697</v>
      </c>
      <c r="V18">
        <v>2</v>
      </c>
      <c r="W18" t="str">
        <f t="shared" si="0"/>
        <v>No</v>
      </c>
      <c r="X18" t="str">
        <f t="shared" si="1"/>
        <v>Bonus</v>
      </c>
    </row>
    <row r="19" spans="1:24" x14ac:dyDescent="0.3">
      <c r="A19" t="s">
        <v>39</v>
      </c>
      <c r="B19" s="2">
        <v>45301</v>
      </c>
      <c r="C19" t="s">
        <v>1039</v>
      </c>
      <c r="D19" t="s">
        <v>1322</v>
      </c>
      <c r="E19" t="s">
        <v>1593</v>
      </c>
      <c r="F19" t="s">
        <v>1597</v>
      </c>
      <c r="G19" t="s">
        <v>1605</v>
      </c>
      <c r="H19" t="s">
        <v>1618</v>
      </c>
      <c r="I19" t="s">
        <v>1621</v>
      </c>
      <c r="J19" t="s">
        <v>1625</v>
      </c>
      <c r="K19" t="s">
        <v>1643</v>
      </c>
      <c r="L19" t="s">
        <v>1664</v>
      </c>
      <c r="M19" t="s">
        <v>1679</v>
      </c>
      <c r="N19" t="s">
        <v>1679</v>
      </c>
      <c r="O19">
        <v>1</v>
      </c>
      <c r="P19">
        <v>54.15</v>
      </c>
      <c r="Q19">
        <v>0.05</v>
      </c>
      <c r="R19">
        <v>51.45</v>
      </c>
      <c r="S19">
        <v>35.64</v>
      </c>
      <c r="T19">
        <v>15.81</v>
      </c>
      <c r="U19" t="s">
        <v>1697</v>
      </c>
      <c r="V19">
        <v>5</v>
      </c>
      <c r="W19" t="str">
        <f t="shared" si="0"/>
        <v>No</v>
      </c>
      <c r="X19" t="str">
        <f t="shared" si="1"/>
        <v>Bonus</v>
      </c>
    </row>
    <row r="20" spans="1:24" x14ac:dyDescent="0.3">
      <c r="A20" t="s">
        <v>40</v>
      </c>
      <c r="B20" s="2">
        <v>45865</v>
      </c>
      <c r="C20" t="s">
        <v>1040</v>
      </c>
      <c r="D20" t="s">
        <v>1323</v>
      </c>
      <c r="E20" t="s">
        <v>1592</v>
      </c>
      <c r="F20" t="s">
        <v>1596</v>
      </c>
      <c r="G20" t="s">
        <v>1605</v>
      </c>
      <c r="H20" t="s">
        <v>1611</v>
      </c>
      <c r="I20" t="s">
        <v>1621</v>
      </c>
      <c r="J20" t="s">
        <v>1628</v>
      </c>
      <c r="K20" t="s">
        <v>1644</v>
      </c>
      <c r="L20" t="s">
        <v>1664</v>
      </c>
      <c r="M20" t="s">
        <v>1680</v>
      </c>
      <c r="N20" t="s">
        <v>1680</v>
      </c>
      <c r="O20">
        <v>10</v>
      </c>
      <c r="P20">
        <v>206.36</v>
      </c>
      <c r="Q20">
        <v>0.15</v>
      </c>
      <c r="R20">
        <v>1754.05</v>
      </c>
      <c r="S20">
        <v>1320.06</v>
      </c>
      <c r="T20">
        <v>433.99</v>
      </c>
      <c r="U20" t="s">
        <v>1697</v>
      </c>
      <c r="V20">
        <v>5</v>
      </c>
      <c r="W20" t="str">
        <f t="shared" si="0"/>
        <v>No</v>
      </c>
      <c r="X20" t="str">
        <f t="shared" si="1"/>
        <v>Bonus</v>
      </c>
    </row>
    <row r="21" spans="1:24" x14ac:dyDescent="0.3">
      <c r="A21" t="s">
        <v>41</v>
      </c>
      <c r="B21" s="2">
        <v>45813</v>
      </c>
      <c r="C21" t="s">
        <v>1041</v>
      </c>
      <c r="D21" t="s">
        <v>1324</v>
      </c>
      <c r="E21" t="s">
        <v>1595</v>
      </c>
      <c r="F21" t="s">
        <v>1598</v>
      </c>
      <c r="G21" t="s">
        <v>1603</v>
      </c>
      <c r="H21" t="s">
        <v>1617</v>
      </c>
      <c r="I21" t="s">
        <v>1621</v>
      </c>
      <c r="J21" t="s">
        <v>1627</v>
      </c>
      <c r="K21" t="s">
        <v>1645</v>
      </c>
      <c r="L21" t="s">
        <v>1662</v>
      </c>
      <c r="M21" t="s">
        <v>1681</v>
      </c>
      <c r="N21" t="s">
        <v>1681</v>
      </c>
      <c r="O21">
        <v>10</v>
      </c>
      <c r="P21">
        <v>48.21</v>
      </c>
      <c r="Q21">
        <v>0</v>
      </c>
      <c r="R21">
        <v>482.1</v>
      </c>
      <c r="S21">
        <v>388.39</v>
      </c>
      <c r="T21">
        <v>93.71</v>
      </c>
      <c r="U21" t="s">
        <v>1697</v>
      </c>
      <c r="V21">
        <v>4</v>
      </c>
      <c r="W21" t="str">
        <f t="shared" si="0"/>
        <v>No</v>
      </c>
      <c r="X21" t="str">
        <f t="shared" si="1"/>
        <v>No Bonus</v>
      </c>
    </row>
    <row r="22" spans="1:24" x14ac:dyDescent="0.3">
      <c r="A22" t="s">
        <v>42</v>
      </c>
      <c r="B22" s="2">
        <v>45751</v>
      </c>
      <c r="C22" t="s">
        <v>1042</v>
      </c>
      <c r="D22" t="s">
        <v>1325</v>
      </c>
      <c r="E22" t="s">
        <v>1594</v>
      </c>
      <c r="F22" t="s">
        <v>1600</v>
      </c>
      <c r="G22" t="s">
        <v>1602</v>
      </c>
      <c r="H22" t="s">
        <v>1615</v>
      </c>
      <c r="I22" t="s">
        <v>1621</v>
      </c>
      <c r="J22" t="s">
        <v>1625</v>
      </c>
      <c r="K22" t="s">
        <v>1633</v>
      </c>
      <c r="L22" t="s">
        <v>1661</v>
      </c>
      <c r="M22" t="s">
        <v>1669</v>
      </c>
      <c r="N22" t="s">
        <v>1669</v>
      </c>
      <c r="O22">
        <v>9</v>
      </c>
      <c r="P22">
        <v>61054.32</v>
      </c>
      <c r="Q22">
        <v>0</v>
      </c>
      <c r="R22">
        <v>549488.84</v>
      </c>
      <c r="S22">
        <v>388651.66</v>
      </c>
      <c r="T22">
        <v>160837.18</v>
      </c>
      <c r="U22" t="s">
        <v>1697</v>
      </c>
      <c r="V22">
        <v>2</v>
      </c>
      <c r="W22" t="str">
        <f t="shared" si="0"/>
        <v>Yes</v>
      </c>
      <c r="X22" t="str">
        <f t="shared" si="1"/>
        <v>Bonus</v>
      </c>
    </row>
    <row r="23" spans="1:24" x14ac:dyDescent="0.3">
      <c r="A23" t="s">
        <v>43</v>
      </c>
      <c r="B23" s="2">
        <v>45638</v>
      </c>
      <c r="C23" t="s">
        <v>1043</v>
      </c>
      <c r="D23" t="s">
        <v>1326</v>
      </c>
      <c r="E23" t="s">
        <v>1595</v>
      </c>
      <c r="F23" t="s">
        <v>1600</v>
      </c>
      <c r="G23" t="s">
        <v>1608</v>
      </c>
      <c r="H23" t="s">
        <v>1617</v>
      </c>
      <c r="I23" t="s">
        <v>1624</v>
      </c>
      <c r="J23" t="s">
        <v>1625</v>
      </c>
      <c r="K23" t="s">
        <v>1638</v>
      </c>
      <c r="L23" t="s">
        <v>1661</v>
      </c>
      <c r="M23" t="s">
        <v>1674</v>
      </c>
      <c r="N23" t="s">
        <v>1674</v>
      </c>
      <c r="O23">
        <v>7</v>
      </c>
      <c r="P23">
        <v>27050.54</v>
      </c>
      <c r="Q23">
        <v>0.15</v>
      </c>
      <c r="R23">
        <v>160950.70000000001</v>
      </c>
      <c r="S23">
        <v>132891.44</v>
      </c>
      <c r="T23">
        <v>28059.26</v>
      </c>
      <c r="U23" t="s">
        <v>1697</v>
      </c>
      <c r="V23">
        <v>4</v>
      </c>
      <c r="W23" t="str">
        <f t="shared" si="0"/>
        <v>Yes</v>
      </c>
      <c r="X23" t="str">
        <f t="shared" si="1"/>
        <v>No Bonus</v>
      </c>
    </row>
    <row r="24" spans="1:24" x14ac:dyDescent="0.3">
      <c r="A24" t="s">
        <v>44</v>
      </c>
      <c r="B24" s="2">
        <v>45485</v>
      </c>
      <c r="C24" t="s">
        <v>1044</v>
      </c>
      <c r="D24" t="s">
        <v>1327</v>
      </c>
      <c r="E24" t="s">
        <v>1595</v>
      </c>
      <c r="F24" t="s">
        <v>1600</v>
      </c>
      <c r="G24" t="s">
        <v>1610</v>
      </c>
      <c r="H24" t="s">
        <v>1619</v>
      </c>
      <c r="I24" t="s">
        <v>1622</v>
      </c>
      <c r="J24" t="s">
        <v>1628</v>
      </c>
      <c r="K24" t="s">
        <v>1646</v>
      </c>
      <c r="L24" t="s">
        <v>1662</v>
      </c>
      <c r="M24" t="s">
        <v>1682</v>
      </c>
      <c r="N24" t="s">
        <v>1682</v>
      </c>
      <c r="O24">
        <v>6</v>
      </c>
      <c r="P24">
        <v>47.59</v>
      </c>
      <c r="Q24">
        <v>0.05</v>
      </c>
      <c r="R24">
        <v>271.26</v>
      </c>
      <c r="S24">
        <v>184.56</v>
      </c>
      <c r="T24">
        <v>86.7</v>
      </c>
      <c r="U24" t="s">
        <v>1697</v>
      </c>
      <c r="V24">
        <v>5</v>
      </c>
      <c r="W24" t="str">
        <f t="shared" si="0"/>
        <v>No</v>
      </c>
      <c r="X24" t="str">
        <f t="shared" si="1"/>
        <v>Bonus</v>
      </c>
    </row>
    <row r="25" spans="1:24" x14ac:dyDescent="0.3">
      <c r="A25" t="s">
        <v>45</v>
      </c>
      <c r="B25" s="2">
        <v>45298</v>
      </c>
      <c r="C25" t="s">
        <v>1045</v>
      </c>
      <c r="D25" t="s">
        <v>1328</v>
      </c>
      <c r="E25" t="s">
        <v>1592</v>
      </c>
      <c r="F25" t="s">
        <v>1598</v>
      </c>
      <c r="G25" t="s">
        <v>1601</v>
      </c>
      <c r="H25" t="s">
        <v>1617</v>
      </c>
      <c r="I25" t="s">
        <v>1621</v>
      </c>
      <c r="J25" t="s">
        <v>1625</v>
      </c>
      <c r="K25" t="s">
        <v>1645</v>
      </c>
      <c r="L25" t="s">
        <v>1662</v>
      </c>
      <c r="M25" t="s">
        <v>1681</v>
      </c>
      <c r="N25" t="s">
        <v>1681</v>
      </c>
      <c r="O25">
        <v>10</v>
      </c>
      <c r="P25">
        <v>54.6</v>
      </c>
      <c r="Q25">
        <v>0</v>
      </c>
      <c r="R25">
        <v>546.02</v>
      </c>
      <c r="S25">
        <v>374.3</v>
      </c>
      <c r="T25">
        <v>171.71</v>
      </c>
      <c r="U25" t="s">
        <v>1697</v>
      </c>
      <c r="V25">
        <v>5</v>
      </c>
      <c r="W25" t="str">
        <f t="shared" si="0"/>
        <v>No</v>
      </c>
      <c r="X25" t="str">
        <f t="shared" si="1"/>
        <v>Bonus</v>
      </c>
    </row>
    <row r="26" spans="1:24" x14ac:dyDescent="0.3">
      <c r="A26" t="s">
        <v>46</v>
      </c>
      <c r="B26" s="2">
        <v>45528</v>
      </c>
      <c r="C26" t="s">
        <v>1046</v>
      </c>
      <c r="D26" t="s">
        <v>1329</v>
      </c>
      <c r="E26" t="s">
        <v>1594</v>
      </c>
      <c r="F26" t="s">
        <v>1598</v>
      </c>
      <c r="G26" t="s">
        <v>1602</v>
      </c>
      <c r="H26" t="s">
        <v>1617</v>
      </c>
      <c r="I26" t="s">
        <v>1621</v>
      </c>
      <c r="J26" t="s">
        <v>1625</v>
      </c>
      <c r="K26" t="s">
        <v>1647</v>
      </c>
      <c r="L26" t="s">
        <v>1664</v>
      </c>
      <c r="M26" t="s">
        <v>1683</v>
      </c>
      <c r="N26" t="s">
        <v>1683</v>
      </c>
      <c r="O26">
        <v>6</v>
      </c>
      <c r="P26">
        <v>41.4</v>
      </c>
      <c r="Q26">
        <v>0</v>
      </c>
      <c r="R26">
        <v>248.37</v>
      </c>
      <c r="S26">
        <v>186.05</v>
      </c>
      <c r="T26">
        <v>62.33</v>
      </c>
      <c r="U26" t="s">
        <v>1697</v>
      </c>
      <c r="V26">
        <v>4</v>
      </c>
      <c r="W26" t="str">
        <f t="shared" si="0"/>
        <v>No</v>
      </c>
      <c r="X26" t="str">
        <f t="shared" si="1"/>
        <v>Bonus</v>
      </c>
    </row>
    <row r="27" spans="1:24" x14ac:dyDescent="0.3">
      <c r="A27" t="s">
        <v>47</v>
      </c>
      <c r="B27" s="2">
        <v>45320</v>
      </c>
      <c r="C27" t="s">
        <v>1047</v>
      </c>
      <c r="D27" t="s">
        <v>1330</v>
      </c>
      <c r="E27" t="s">
        <v>1593</v>
      </c>
      <c r="F27" t="s">
        <v>1598</v>
      </c>
      <c r="G27" t="s">
        <v>1601</v>
      </c>
      <c r="H27" t="s">
        <v>1618</v>
      </c>
      <c r="I27" t="s">
        <v>1621</v>
      </c>
      <c r="J27" t="s">
        <v>1627</v>
      </c>
      <c r="K27" t="s">
        <v>1646</v>
      </c>
      <c r="L27" t="s">
        <v>1662</v>
      </c>
      <c r="M27" t="s">
        <v>1682</v>
      </c>
      <c r="N27" t="s">
        <v>1682</v>
      </c>
      <c r="O27">
        <v>9</v>
      </c>
      <c r="P27">
        <v>53.07</v>
      </c>
      <c r="Q27">
        <v>0.05</v>
      </c>
      <c r="R27">
        <v>453.78</v>
      </c>
      <c r="S27">
        <v>361.16</v>
      </c>
      <c r="T27">
        <v>92.62</v>
      </c>
      <c r="U27" t="s">
        <v>1697</v>
      </c>
      <c r="V27">
        <v>2</v>
      </c>
      <c r="W27" t="str">
        <f t="shared" si="0"/>
        <v>No</v>
      </c>
      <c r="X27" t="str">
        <f t="shared" si="1"/>
        <v>Bonus</v>
      </c>
    </row>
    <row r="28" spans="1:24" x14ac:dyDescent="0.3">
      <c r="A28" t="s">
        <v>48</v>
      </c>
      <c r="B28" s="2">
        <v>45308</v>
      </c>
      <c r="C28" t="s">
        <v>1048</v>
      </c>
      <c r="D28" t="s">
        <v>1331</v>
      </c>
      <c r="E28" t="s">
        <v>1592</v>
      </c>
      <c r="F28" t="s">
        <v>1600</v>
      </c>
      <c r="G28" t="s">
        <v>1608</v>
      </c>
      <c r="H28" t="s">
        <v>1613</v>
      </c>
      <c r="I28" t="s">
        <v>1622</v>
      </c>
      <c r="J28" t="s">
        <v>1628</v>
      </c>
      <c r="K28" t="s">
        <v>1641</v>
      </c>
      <c r="L28" t="s">
        <v>1661</v>
      </c>
      <c r="M28" t="s">
        <v>1677</v>
      </c>
      <c r="N28" t="s">
        <v>1677</v>
      </c>
      <c r="O28">
        <v>5</v>
      </c>
      <c r="P28">
        <v>41910.42</v>
      </c>
      <c r="Q28">
        <v>0</v>
      </c>
      <c r="R28">
        <v>209552.11</v>
      </c>
      <c r="S28">
        <v>186265.39</v>
      </c>
      <c r="T28">
        <v>23286.720000000001</v>
      </c>
      <c r="U28" t="s">
        <v>1697</v>
      </c>
      <c r="V28">
        <v>5</v>
      </c>
      <c r="W28" t="str">
        <f t="shared" si="0"/>
        <v>Yes</v>
      </c>
      <c r="X28" t="str">
        <f t="shared" si="1"/>
        <v>No Bonus</v>
      </c>
    </row>
    <row r="29" spans="1:24" x14ac:dyDescent="0.3">
      <c r="A29" t="s">
        <v>49</v>
      </c>
      <c r="B29" s="2">
        <v>45474</v>
      </c>
      <c r="C29" t="s">
        <v>1049</v>
      </c>
      <c r="D29" t="s">
        <v>1332</v>
      </c>
      <c r="E29" t="s">
        <v>1593</v>
      </c>
      <c r="F29" t="s">
        <v>1597</v>
      </c>
      <c r="G29" t="s">
        <v>1606</v>
      </c>
      <c r="H29" t="s">
        <v>1615</v>
      </c>
      <c r="I29" t="s">
        <v>1621</v>
      </c>
      <c r="J29" t="s">
        <v>1628</v>
      </c>
      <c r="K29" t="s">
        <v>1638</v>
      </c>
      <c r="L29" t="s">
        <v>1661</v>
      </c>
      <c r="M29" t="s">
        <v>1674</v>
      </c>
      <c r="N29" t="s">
        <v>1674</v>
      </c>
      <c r="O29">
        <v>5</v>
      </c>
      <c r="P29">
        <v>27490.240000000002</v>
      </c>
      <c r="Q29">
        <v>0.05</v>
      </c>
      <c r="R29">
        <v>130578.63</v>
      </c>
      <c r="S29">
        <v>110553.68</v>
      </c>
      <c r="T29">
        <v>20024.95</v>
      </c>
      <c r="U29" t="s">
        <v>1697</v>
      </c>
      <c r="V29">
        <v>2</v>
      </c>
      <c r="W29" t="str">
        <f t="shared" si="0"/>
        <v>Yes</v>
      </c>
      <c r="X29" t="str">
        <f t="shared" si="1"/>
        <v>No Bonus</v>
      </c>
    </row>
    <row r="30" spans="1:24" x14ac:dyDescent="0.3">
      <c r="A30" t="s">
        <v>50</v>
      </c>
      <c r="B30" s="2">
        <v>45723</v>
      </c>
      <c r="C30" t="s">
        <v>1050</v>
      </c>
      <c r="D30" t="s">
        <v>1333</v>
      </c>
      <c r="E30" t="s">
        <v>1592</v>
      </c>
      <c r="F30" t="s">
        <v>1597</v>
      </c>
      <c r="G30" t="s">
        <v>1602</v>
      </c>
      <c r="H30" t="s">
        <v>1611</v>
      </c>
      <c r="I30" t="s">
        <v>1624</v>
      </c>
      <c r="J30" t="s">
        <v>1627</v>
      </c>
      <c r="K30" t="s">
        <v>1648</v>
      </c>
      <c r="L30" t="s">
        <v>1664</v>
      </c>
      <c r="M30" t="s">
        <v>1684</v>
      </c>
      <c r="N30" t="s">
        <v>1684</v>
      </c>
      <c r="O30">
        <v>5</v>
      </c>
      <c r="P30">
        <v>263.04000000000002</v>
      </c>
      <c r="Q30">
        <v>0</v>
      </c>
      <c r="R30">
        <v>1315.18</v>
      </c>
      <c r="S30">
        <v>1193.3</v>
      </c>
      <c r="T30">
        <v>121.89</v>
      </c>
      <c r="U30" t="s">
        <v>1697</v>
      </c>
      <c r="V30">
        <v>1</v>
      </c>
      <c r="W30" t="str">
        <f t="shared" si="0"/>
        <v>No</v>
      </c>
      <c r="X30" t="str">
        <f t="shared" si="1"/>
        <v>No Bonus</v>
      </c>
    </row>
    <row r="31" spans="1:24" x14ac:dyDescent="0.3">
      <c r="A31" t="s">
        <v>51</v>
      </c>
      <c r="B31" s="2">
        <v>45864</v>
      </c>
      <c r="C31" t="s">
        <v>1051</v>
      </c>
      <c r="D31" t="s">
        <v>1334</v>
      </c>
      <c r="E31" t="s">
        <v>1594</v>
      </c>
      <c r="F31" t="s">
        <v>1597</v>
      </c>
      <c r="G31" t="s">
        <v>1605</v>
      </c>
      <c r="H31" t="s">
        <v>1617</v>
      </c>
      <c r="I31" t="s">
        <v>1621</v>
      </c>
      <c r="J31" t="s">
        <v>1627</v>
      </c>
      <c r="K31" t="s">
        <v>1649</v>
      </c>
      <c r="L31" t="s">
        <v>1664</v>
      </c>
      <c r="M31" t="s">
        <v>1685</v>
      </c>
      <c r="N31" t="s">
        <v>1685</v>
      </c>
      <c r="O31">
        <v>9</v>
      </c>
      <c r="P31">
        <v>55.03</v>
      </c>
      <c r="Q31">
        <v>0</v>
      </c>
      <c r="R31">
        <v>495.24</v>
      </c>
      <c r="S31">
        <v>401.01</v>
      </c>
      <c r="T31">
        <v>94.24</v>
      </c>
      <c r="U31" t="s">
        <v>1697</v>
      </c>
      <c r="V31">
        <v>3</v>
      </c>
      <c r="W31" t="str">
        <f t="shared" si="0"/>
        <v>No</v>
      </c>
      <c r="X31" t="str">
        <f t="shared" si="1"/>
        <v>No Bonus</v>
      </c>
    </row>
    <row r="32" spans="1:24" x14ac:dyDescent="0.3">
      <c r="A32" t="s">
        <v>52</v>
      </c>
      <c r="B32" s="2">
        <v>45609</v>
      </c>
      <c r="C32" t="s">
        <v>1052</v>
      </c>
      <c r="D32" t="s">
        <v>1335</v>
      </c>
      <c r="E32" t="s">
        <v>1595</v>
      </c>
      <c r="F32" t="s">
        <v>1598</v>
      </c>
      <c r="G32" t="s">
        <v>1609</v>
      </c>
      <c r="H32" t="s">
        <v>1615</v>
      </c>
      <c r="I32" t="s">
        <v>1621</v>
      </c>
      <c r="J32" t="s">
        <v>1625</v>
      </c>
      <c r="K32" t="s">
        <v>1630</v>
      </c>
      <c r="L32" t="s">
        <v>1662</v>
      </c>
      <c r="M32" t="s">
        <v>1666</v>
      </c>
      <c r="N32" t="s">
        <v>1666</v>
      </c>
      <c r="O32">
        <v>10</v>
      </c>
      <c r="P32">
        <v>104.9</v>
      </c>
      <c r="Q32">
        <v>0.15</v>
      </c>
      <c r="R32">
        <v>891.67</v>
      </c>
      <c r="S32">
        <v>819.09</v>
      </c>
      <c r="T32">
        <v>72.569999999999993</v>
      </c>
      <c r="U32" t="s">
        <v>1697</v>
      </c>
      <c r="V32">
        <v>3</v>
      </c>
      <c r="W32" t="str">
        <f t="shared" si="0"/>
        <v>No</v>
      </c>
      <c r="X32" t="str">
        <f t="shared" si="1"/>
        <v>No Bonus</v>
      </c>
    </row>
    <row r="33" spans="1:24" x14ac:dyDescent="0.3">
      <c r="A33" t="s">
        <v>53</v>
      </c>
      <c r="B33" s="2">
        <v>45404</v>
      </c>
      <c r="C33" t="s">
        <v>1029</v>
      </c>
      <c r="D33" t="s">
        <v>1336</v>
      </c>
      <c r="E33" t="s">
        <v>1595</v>
      </c>
      <c r="F33" t="s">
        <v>1600</v>
      </c>
      <c r="G33" t="s">
        <v>1601</v>
      </c>
      <c r="H33" t="s">
        <v>1619</v>
      </c>
      <c r="I33" t="s">
        <v>1624</v>
      </c>
      <c r="J33" t="s">
        <v>1628</v>
      </c>
      <c r="K33" t="s">
        <v>1647</v>
      </c>
      <c r="L33" t="s">
        <v>1664</v>
      </c>
      <c r="M33" t="s">
        <v>1683</v>
      </c>
      <c r="N33" t="s">
        <v>1683</v>
      </c>
      <c r="O33">
        <v>6</v>
      </c>
      <c r="P33">
        <v>36.909999999999997</v>
      </c>
      <c r="Q33">
        <v>0.1</v>
      </c>
      <c r="R33">
        <v>199.32</v>
      </c>
      <c r="S33">
        <v>180.91</v>
      </c>
      <c r="T33">
        <v>18.41</v>
      </c>
      <c r="U33" t="s">
        <v>1697</v>
      </c>
      <c r="W33" t="str">
        <f t="shared" si="0"/>
        <v>No</v>
      </c>
      <c r="X33" t="str">
        <f t="shared" si="1"/>
        <v>No Bonus</v>
      </c>
    </row>
    <row r="34" spans="1:24" x14ac:dyDescent="0.3">
      <c r="A34" t="s">
        <v>54</v>
      </c>
      <c r="B34" s="2">
        <v>45324</v>
      </c>
      <c r="C34" t="s">
        <v>1053</v>
      </c>
      <c r="D34" t="s">
        <v>1337</v>
      </c>
      <c r="E34" t="s">
        <v>1595</v>
      </c>
      <c r="F34" t="s">
        <v>1598</v>
      </c>
      <c r="G34" t="s">
        <v>1601</v>
      </c>
      <c r="H34" t="s">
        <v>1617</v>
      </c>
      <c r="I34" t="s">
        <v>1622</v>
      </c>
      <c r="J34" t="s">
        <v>1628</v>
      </c>
      <c r="K34" t="s">
        <v>1650</v>
      </c>
      <c r="L34" t="s">
        <v>1664</v>
      </c>
      <c r="M34" t="s">
        <v>1686</v>
      </c>
      <c r="N34" t="s">
        <v>1686</v>
      </c>
      <c r="O34">
        <v>8</v>
      </c>
      <c r="P34">
        <v>198.98</v>
      </c>
      <c r="Q34">
        <v>0.2</v>
      </c>
      <c r="R34">
        <v>1273.45</v>
      </c>
      <c r="S34">
        <v>1027.26</v>
      </c>
      <c r="T34">
        <v>246.19</v>
      </c>
      <c r="U34" t="s">
        <v>1697</v>
      </c>
      <c r="V34">
        <v>4</v>
      </c>
      <c r="W34" t="str">
        <f t="shared" si="0"/>
        <v>No</v>
      </c>
      <c r="X34" t="str">
        <f t="shared" si="1"/>
        <v>No Bonus</v>
      </c>
    </row>
    <row r="35" spans="1:24" x14ac:dyDescent="0.3">
      <c r="A35" t="s">
        <v>55</v>
      </c>
      <c r="B35" s="2">
        <v>45562</v>
      </c>
      <c r="C35" t="s">
        <v>1054</v>
      </c>
      <c r="D35" t="s">
        <v>1338</v>
      </c>
      <c r="E35" t="s">
        <v>1592</v>
      </c>
      <c r="F35" t="s">
        <v>1597</v>
      </c>
      <c r="G35" t="s">
        <v>1608</v>
      </c>
      <c r="H35" t="s">
        <v>1615</v>
      </c>
      <c r="I35" t="s">
        <v>1621</v>
      </c>
      <c r="J35" t="s">
        <v>1625</v>
      </c>
      <c r="K35" t="s">
        <v>1651</v>
      </c>
      <c r="L35" t="s">
        <v>1664</v>
      </c>
      <c r="M35" t="s">
        <v>1687</v>
      </c>
      <c r="N35" t="s">
        <v>1687</v>
      </c>
      <c r="O35">
        <v>9</v>
      </c>
      <c r="P35">
        <v>127.28</v>
      </c>
      <c r="Q35">
        <v>0.1</v>
      </c>
      <c r="R35">
        <v>1030.98</v>
      </c>
      <c r="S35">
        <v>857.78</v>
      </c>
      <c r="T35">
        <v>173.2</v>
      </c>
      <c r="U35" t="s">
        <v>1697</v>
      </c>
      <c r="V35">
        <v>4</v>
      </c>
      <c r="W35" t="str">
        <f t="shared" si="0"/>
        <v>No</v>
      </c>
      <c r="X35" t="str">
        <f t="shared" si="1"/>
        <v>No Bonus</v>
      </c>
    </row>
    <row r="36" spans="1:24" x14ac:dyDescent="0.3">
      <c r="A36" t="s">
        <v>56</v>
      </c>
      <c r="B36" s="2">
        <v>45835</v>
      </c>
      <c r="C36" t="s">
        <v>1038</v>
      </c>
      <c r="D36" t="s">
        <v>1339</v>
      </c>
      <c r="E36" t="s">
        <v>1594</v>
      </c>
      <c r="F36" t="s">
        <v>1598</v>
      </c>
      <c r="G36" t="s">
        <v>1608</v>
      </c>
      <c r="H36" t="s">
        <v>1616</v>
      </c>
      <c r="I36" t="s">
        <v>1621</v>
      </c>
      <c r="J36" t="s">
        <v>1628</v>
      </c>
      <c r="K36" t="s">
        <v>1650</v>
      </c>
      <c r="L36" t="s">
        <v>1664</v>
      </c>
      <c r="M36" t="s">
        <v>1686</v>
      </c>
      <c r="N36" t="s">
        <v>1686</v>
      </c>
      <c r="O36">
        <v>9</v>
      </c>
      <c r="P36">
        <v>194</v>
      </c>
      <c r="Q36">
        <v>0</v>
      </c>
      <c r="R36">
        <v>1745.99</v>
      </c>
      <c r="S36">
        <v>1569.27</v>
      </c>
      <c r="T36">
        <v>176.72</v>
      </c>
      <c r="U36" t="s">
        <v>1697</v>
      </c>
      <c r="V36">
        <v>2</v>
      </c>
      <c r="W36" t="str">
        <f t="shared" si="0"/>
        <v>No</v>
      </c>
      <c r="X36" t="str">
        <f t="shared" si="1"/>
        <v>No Bonus</v>
      </c>
    </row>
    <row r="37" spans="1:24" x14ac:dyDescent="0.3">
      <c r="A37" t="s">
        <v>57</v>
      </c>
      <c r="B37" s="2">
        <v>45608</v>
      </c>
      <c r="C37" t="s">
        <v>1055</v>
      </c>
      <c r="D37" t="s">
        <v>1340</v>
      </c>
      <c r="E37" t="s">
        <v>1593</v>
      </c>
      <c r="F37" t="s">
        <v>1597</v>
      </c>
      <c r="G37" t="s">
        <v>1609</v>
      </c>
      <c r="H37" t="s">
        <v>1613</v>
      </c>
      <c r="I37" t="s">
        <v>1621</v>
      </c>
      <c r="J37" t="s">
        <v>1628</v>
      </c>
      <c r="K37" t="s">
        <v>1629</v>
      </c>
      <c r="L37" t="s">
        <v>1661</v>
      </c>
      <c r="M37" t="s">
        <v>1665</v>
      </c>
      <c r="N37" t="s">
        <v>1665</v>
      </c>
      <c r="O37">
        <v>7</v>
      </c>
      <c r="P37">
        <v>18597.349999999999</v>
      </c>
      <c r="Q37">
        <v>0.05</v>
      </c>
      <c r="R37">
        <v>123672.35</v>
      </c>
      <c r="S37">
        <v>93217.99</v>
      </c>
      <c r="T37">
        <v>30454.36</v>
      </c>
      <c r="U37" t="s">
        <v>1697</v>
      </c>
      <c r="V37">
        <v>4</v>
      </c>
      <c r="W37" t="str">
        <f t="shared" si="0"/>
        <v>Yes</v>
      </c>
      <c r="X37" t="str">
        <f t="shared" si="1"/>
        <v>Bonus</v>
      </c>
    </row>
    <row r="38" spans="1:24" x14ac:dyDescent="0.3">
      <c r="A38" t="s">
        <v>58</v>
      </c>
      <c r="B38" s="2">
        <v>45840</v>
      </c>
      <c r="C38" t="s">
        <v>1056</v>
      </c>
      <c r="D38" t="s">
        <v>1341</v>
      </c>
      <c r="E38" t="s">
        <v>1595</v>
      </c>
      <c r="F38" t="s">
        <v>1600</v>
      </c>
      <c r="G38" t="s">
        <v>1608</v>
      </c>
      <c r="H38" t="s">
        <v>1612</v>
      </c>
      <c r="I38" t="s">
        <v>1624</v>
      </c>
      <c r="J38" t="s">
        <v>1628</v>
      </c>
      <c r="K38" t="s">
        <v>1652</v>
      </c>
      <c r="L38" t="s">
        <v>1661</v>
      </c>
      <c r="M38" t="s">
        <v>1688</v>
      </c>
      <c r="N38" t="s">
        <v>1688</v>
      </c>
      <c r="O38">
        <v>4</v>
      </c>
      <c r="P38">
        <v>74422.41</v>
      </c>
      <c r="Q38">
        <v>0.2</v>
      </c>
      <c r="R38">
        <v>238151.7</v>
      </c>
      <c r="S38">
        <v>191982.5</v>
      </c>
      <c r="T38">
        <v>46169.2</v>
      </c>
      <c r="U38" t="s">
        <v>1697</v>
      </c>
      <c r="V38">
        <v>4</v>
      </c>
      <c r="W38" t="str">
        <f t="shared" si="0"/>
        <v>Yes</v>
      </c>
      <c r="X38" t="str">
        <f t="shared" si="1"/>
        <v>No Bonus</v>
      </c>
    </row>
    <row r="39" spans="1:24" x14ac:dyDescent="0.3">
      <c r="A39" t="s">
        <v>59</v>
      </c>
      <c r="B39" s="2">
        <v>45811</v>
      </c>
      <c r="C39" t="s">
        <v>1057</v>
      </c>
      <c r="D39" t="s">
        <v>1342</v>
      </c>
      <c r="E39" t="s">
        <v>1593</v>
      </c>
      <c r="F39" t="s">
        <v>1598</v>
      </c>
      <c r="G39" t="s">
        <v>1604</v>
      </c>
      <c r="H39" t="s">
        <v>1620</v>
      </c>
      <c r="I39" t="s">
        <v>1621</v>
      </c>
      <c r="J39" t="s">
        <v>1628</v>
      </c>
      <c r="K39" t="s">
        <v>1653</v>
      </c>
      <c r="L39" t="s">
        <v>1662</v>
      </c>
      <c r="M39" t="s">
        <v>1689</v>
      </c>
      <c r="N39" t="s">
        <v>1689</v>
      </c>
      <c r="O39">
        <v>5</v>
      </c>
      <c r="P39">
        <v>167.39</v>
      </c>
      <c r="Q39">
        <v>0.05</v>
      </c>
      <c r="R39">
        <v>795.09</v>
      </c>
      <c r="S39">
        <v>602.95000000000005</v>
      </c>
      <c r="T39">
        <v>192.14</v>
      </c>
      <c r="U39" t="s">
        <v>1697</v>
      </c>
      <c r="V39">
        <v>3</v>
      </c>
      <c r="W39" t="str">
        <f t="shared" si="0"/>
        <v>No</v>
      </c>
      <c r="X39" t="str">
        <f t="shared" si="1"/>
        <v>Bonus</v>
      </c>
    </row>
    <row r="40" spans="1:24" x14ac:dyDescent="0.3">
      <c r="A40" t="s">
        <v>60</v>
      </c>
      <c r="B40" s="2">
        <v>45804</v>
      </c>
      <c r="C40" t="s">
        <v>1058</v>
      </c>
      <c r="D40" t="s">
        <v>1343</v>
      </c>
      <c r="E40" t="s">
        <v>1594</v>
      </c>
      <c r="F40" t="s">
        <v>1600</v>
      </c>
      <c r="G40" t="s">
        <v>1608</v>
      </c>
      <c r="H40" t="s">
        <v>1620</v>
      </c>
      <c r="I40" t="s">
        <v>1622</v>
      </c>
      <c r="J40" t="s">
        <v>1627</v>
      </c>
      <c r="K40" t="s">
        <v>1638</v>
      </c>
      <c r="L40" t="s">
        <v>1661</v>
      </c>
      <c r="M40" t="s">
        <v>1674</v>
      </c>
      <c r="N40" t="s">
        <v>1674</v>
      </c>
      <c r="O40">
        <v>3</v>
      </c>
      <c r="P40">
        <v>27261.38</v>
      </c>
      <c r="Q40">
        <v>0.2</v>
      </c>
      <c r="R40">
        <v>65427.3</v>
      </c>
      <c r="S40">
        <v>54608.1</v>
      </c>
      <c r="T40">
        <v>10819.2</v>
      </c>
      <c r="U40" t="s">
        <v>1697</v>
      </c>
      <c r="V40">
        <v>1</v>
      </c>
      <c r="W40" t="str">
        <f t="shared" si="0"/>
        <v>Yes</v>
      </c>
      <c r="X40" t="str">
        <f t="shared" si="1"/>
        <v>No Bonus</v>
      </c>
    </row>
    <row r="41" spans="1:24" x14ac:dyDescent="0.3">
      <c r="A41" t="s">
        <v>61</v>
      </c>
      <c r="B41" s="2">
        <v>45514</v>
      </c>
      <c r="C41" t="s">
        <v>1059</v>
      </c>
      <c r="D41" t="s">
        <v>1344</v>
      </c>
      <c r="E41" t="s">
        <v>1593</v>
      </c>
      <c r="F41" t="s">
        <v>1597</v>
      </c>
      <c r="G41" t="s">
        <v>1605</v>
      </c>
      <c r="H41" t="s">
        <v>1620</v>
      </c>
      <c r="I41" t="s">
        <v>1621</v>
      </c>
      <c r="J41" t="s">
        <v>1625</v>
      </c>
      <c r="K41" t="s">
        <v>1654</v>
      </c>
      <c r="L41" t="s">
        <v>1663</v>
      </c>
      <c r="M41" t="s">
        <v>1690</v>
      </c>
      <c r="N41" t="s">
        <v>1690</v>
      </c>
      <c r="O41">
        <v>2</v>
      </c>
      <c r="P41">
        <v>828.28</v>
      </c>
      <c r="Q41">
        <v>0.15</v>
      </c>
      <c r="R41">
        <v>1408.08</v>
      </c>
      <c r="S41">
        <v>1078.5</v>
      </c>
      <c r="T41">
        <v>329.58</v>
      </c>
      <c r="U41" t="s">
        <v>1697</v>
      </c>
      <c r="W41" t="str">
        <f t="shared" si="0"/>
        <v>No</v>
      </c>
      <c r="X41" t="str">
        <f t="shared" si="1"/>
        <v>Bonus</v>
      </c>
    </row>
    <row r="42" spans="1:24" x14ac:dyDescent="0.3">
      <c r="A42" t="s">
        <v>62</v>
      </c>
      <c r="B42" s="2">
        <v>45866</v>
      </c>
      <c r="C42" t="s">
        <v>1044</v>
      </c>
      <c r="D42" t="s">
        <v>1345</v>
      </c>
      <c r="E42" t="s">
        <v>1594</v>
      </c>
      <c r="F42" t="s">
        <v>1600</v>
      </c>
      <c r="G42" t="s">
        <v>1601</v>
      </c>
      <c r="H42" t="s">
        <v>1612</v>
      </c>
      <c r="I42" t="s">
        <v>1622</v>
      </c>
      <c r="J42" t="s">
        <v>1625</v>
      </c>
      <c r="K42" t="s">
        <v>1655</v>
      </c>
      <c r="L42" t="s">
        <v>1663</v>
      </c>
      <c r="M42" t="s">
        <v>1691</v>
      </c>
      <c r="N42" t="s">
        <v>1691</v>
      </c>
      <c r="O42">
        <v>10</v>
      </c>
      <c r="P42">
        <v>9971.42</v>
      </c>
      <c r="Q42">
        <v>0.1</v>
      </c>
      <c r="R42">
        <v>89742.81</v>
      </c>
      <c r="S42">
        <v>73148.399999999994</v>
      </c>
      <c r="T42">
        <v>16594.400000000001</v>
      </c>
      <c r="U42" t="s">
        <v>1697</v>
      </c>
      <c r="V42">
        <v>3</v>
      </c>
      <c r="W42" t="str">
        <f t="shared" si="0"/>
        <v>Yes</v>
      </c>
      <c r="X42" t="str">
        <f t="shared" si="1"/>
        <v>No Bonus</v>
      </c>
    </row>
    <row r="43" spans="1:24" x14ac:dyDescent="0.3">
      <c r="A43" t="s">
        <v>63</v>
      </c>
      <c r="B43" s="2">
        <v>45294</v>
      </c>
      <c r="C43" t="s">
        <v>1060</v>
      </c>
      <c r="D43" t="s">
        <v>1346</v>
      </c>
      <c r="E43" t="s">
        <v>1592</v>
      </c>
      <c r="F43" t="s">
        <v>1599</v>
      </c>
      <c r="G43" t="s">
        <v>1601</v>
      </c>
      <c r="H43" t="s">
        <v>1612</v>
      </c>
      <c r="I43" t="s">
        <v>1621</v>
      </c>
      <c r="J43" t="s">
        <v>1625</v>
      </c>
      <c r="K43" t="s">
        <v>1656</v>
      </c>
      <c r="L43" t="s">
        <v>1663</v>
      </c>
      <c r="M43" t="s">
        <v>1692</v>
      </c>
      <c r="N43" t="s">
        <v>1692</v>
      </c>
      <c r="O43">
        <v>3</v>
      </c>
      <c r="P43">
        <v>10864.89</v>
      </c>
      <c r="Q43">
        <v>0.2</v>
      </c>
      <c r="R43">
        <v>26075.74</v>
      </c>
      <c r="S43">
        <v>21514.1</v>
      </c>
      <c r="T43">
        <v>4561.6400000000003</v>
      </c>
      <c r="U43" t="s">
        <v>1697</v>
      </c>
      <c r="V43">
        <v>4</v>
      </c>
      <c r="W43" t="str">
        <f t="shared" si="0"/>
        <v>No</v>
      </c>
      <c r="X43" t="str">
        <f t="shared" si="1"/>
        <v>No Bonus</v>
      </c>
    </row>
    <row r="44" spans="1:24" x14ac:dyDescent="0.3">
      <c r="A44" t="s">
        <v>64</v>
      </c>
      <c r="B44" s="2">
        <v>45293</v>
      </c>
      <c r="C44" t="s">
        <v>1061</v>
      </c>
      <c r="D44" t="s">
        <v>1347</v>
      </c>
      <c r="E44" t="s">
        <v>1594</v>
      </c>
      <c r="F44" t="s">
        <v>1600</v>
      </c>
      <c r="G44" t="s">
        <v>1610</v>
      </c>
      <c r="H44" t="s">
        <v>1611</v>
      </c>
      <c r="I44" t="s">
        <v>1622</v>
      </c>
      <c r="J44" t="s">
        <v>1628</v>
      </c>
      <c r="K44" t="s">
        <v>1641</v>
      </c>
      <c r="L44" t="s">
        <v>1661</v>
      </c>
      <c r="M44" t="s">
        <v>1677</v>
      </c>
      <c r="N44" t="s">
        <v>1677</v>
      </c>
      <c r="O44">
        <v>10</v>
      </c>
      <c r="P44">
        <v>35369.919999999998</v>
      </c>
      <c r="Q44">
        <v>0</v>
      </c>
      <c r="R44">
        <v>353699.21</v>
      </c>
      <c r="S44">
        <v>238891.77</v>
      </c>
      <c r="T44">
        <v>114807.44</v>
      </c>
      <c r="U44" t="s">
        <v>1697</v>
      </c>
      <c r="V44">
        <v>4</v>
      </c>
      <c r="W44" t="str">
        <f t="shared" si="0"/>
        <v>Yes</v>
      </c>
      <c r="X44" t="str">
        <f t="shared" si="1"/>
        <v>Bonus</v>
      </c>
    </row>
    <row r="45" spans="1:24" x14ac:dyDescent="0.3">
      <c r="A45" t="s">
        <v>65</v>
      </c>
      <c r="B45" s="2">
        <v>45730</v>
      </c>
      <c r="C45" t="s">
        <v>1062</v>
      </c>
      <c r="D45" t="s">
        <v>1348</v>
      </c>
      <c r="E45" t="s">
        <v>1595</v>
      </c>
      <c r="F45" t="s">
        <v>1597</v>
      </c>
      <c r="G45" t="s">
        <v>1610</v>
      </c>
      <c r="H45" t="s">
        <v>1612</v>
      </c>
      <c r="I45" t="s">
        <v>1622</v>
      </c>
      <c r="J45" t="s">
        <v>1625</v>
      </c>
      <c r="K45" t="s">
        <v>1638</v>
      </c>
      <c r="L45" t="s">
        <v>1661</v>
      </c>
      <c r="M45" t="s">
        <v>1674</v>
      </c>
      <c r="N45" t="s">
        <v>1674</v>
      </c>
      <c r="O45">
        <v>7</v>
      </c>
      <c r="P45">
        <v>29520.91</v>
      </c>
      <c r="Q45">
        <v>0</v>
      </c>
      <c r="R45">
        <v>206646.34</v>
      </c>
      <c r="S45">
        <v>171083.68</v>
      </c>
      <c r="T45">
        <v>35562.660000000003</v>
      </c>
      <c r="U45" t="s">
        <v>1697</v>
      </c>
      <c r="V45">
        <v>4</v>
      </c>
      <c r="W45" t="str">
        <f t="shared" si="0"/>
        <v>Yes</v>
      </c>
      <c r="X45" t="str">
        <f t="shared" si="1"/>
        <v>No Bonus</v>
      </c>
    </row>
    <row r="46" spans="1:24" x14ac:dyDescent="0.3">
      <c r="A46" t="s">
        <v>66</v>
      </c>
      <c r="B46" s="2">
        <v>45364</v>
      </c>
      <c r="C46" t="s">
        <v>1063</v>
      </c>
      <c r="D46" t="s">
        <v>1349</v>
      </c>
      <c r="E46" t="s">
        <v>1594</v>
      </c>
      <c r="F46" t="s">
        <v>1596</v>
      </c>
      <c r="G46" t="s">
        <v>1609</v>
      </c>
      <c r="H46" t="s">
        <v>1617</v>
      </c>
      <c r="I46" t="s">
        <v>1621</v>
      </c>
      <c r="J46" t="s">
        <v>1626</v>
      </c>
      <c r="K46" t="s">
        <v>1650</v>
      </c>
      <c r="L46" t="s">
        <v>1664</v>
      </c>
      <c r="M46" t="s">
        <v>1686</v>
      </c>
      <c r="N46" t="s">
        <v>1686</v>
      </c>
      <c r="O46">
        <v>4</v>
      </c>
      <c r="P46">
        <v>176.3</v>
      </c>
      <c r="Q46">
        <v>0.05</v>
      </c>
      <c r="R46">
        <v>669.94</v>
      </c>
      <c r="S46">
        <v>443.12</v>
      </c>
      <c r="T46">
        <v>226.81</v>
      </c>
      <c r="U46" t="s">
        <v>1697</v>
      </c>
      <c r="V46">
        <v>5</v>
      </c>
      <c r="W46" t="str">
        <f t="shared" si="0"/>
        <v>No</v>
      </c>
      <c r="X46" t="str">
        <f t="shared" si="1"/>
        <v>Bonus</v>
      </c>
    </row>
    <row r="47" spans="1:24" x14ac:dyDescent="0.3">
      <c r="A47" t="s">
        <v>67</v>
      </c>
      <c r="B47" s="2">
        <v>45806</v>
      </c>
      <c r="C47" t="s">
        <v>1064</v>
      </c>
      <c r="D47" t="s">
        <v>1333</v>
      </c>
      <c r="E47" t="s">
        <v>1593</v>
      </c>
      <c r="F47" t="s">
        <v>1600</v>
      </c>
      <c r="G47" t="s">
        <v>1602</v>
      </c>
      <c r="H47" t="s">
        <v>1618</v>
      </c>
      <c r="I47" t="s">
        <v>1621</v>
      </c>
      <c r="J47" t="s">
        <v>1625</v>
      </c>
      <c r="K47" t="s">
        <v>1654</v>
      </c>
      <c r="L47" t="s">
        <v>1663</v>
      </c>
      <c r="M47" t="s">
        <v>1690</v>
      </c>
      <c r="N47" t="s">
        <v>1690</v>
      </c>
      <c r="O47">
        <v>2</v>
      </c>
      <c r="P47">
        <v>904.87</v>
      </c>
      <c r="Q47">
        <v>0.05</v>
      </c>
      <c r="R47">
        <v>1719.25</v>
      </c>
      <c r="S47">
        <v>1439.89</v>
      </c>
      <c r="T47">
        <v>279.36</v>
      </c>
      <c r="U47" t="s">
        <v>1697</v>
      </c>
      <c r="V47">
        <v>4</v>
      </c>
      <c r="W47" t="str">
        <f t="shared" si="0"/>
        <v>No</v>
      </c>
      <c r="X47" t="str">
        <f t="shared" si="1"/>
        <v>No Bonus</v>
      </c>
    </row>
    <row r="48" spans="1:24" x14ac:dyDescent="0.3">
      <c r="A48" t="s">
        <v>68</v>
      </c>
      <c r="B48" s="2">
        <v>45852</v>
      </c>
      <c r="C48" t="s">
        <v>1065</v>
      </c>
      <c r="D48" t="s">
        <v>1324</v>
      </c>
      <c r="E48" t="s">
        <v>1592</v>
      </c>
      <c r="F48" t="s">
        <v>1598</v>
      </c>
      <c r="G48" t="s">
        <v>1606</v>
      </c>
      <c r="H48" t="s">
        <v>1618</v>
      </c>
      <c r="I48" t="s">
        <v>1621</v>
      </c>
      <c r="J48" t="s">
        <v>1628</v>
      </c>
      <c r="K48" t="s">
        <v>1645</v>
      </c>
      <c r="L48" t="s">
        <v>1662</v>
      </c>
      <c r="M48" t="s">
        <v>1681</v>
      </c>
      <c r="N48" t="s">
        <v>1681</v>
      </c>
      <c r="O48">
        <v>1</v>
      </c>
      <c r="P48">
        <v>57.02</v>
      </c>
      <c r="Q48">
        <v>0.05</v>
      </c>
      <c r="R48">
        <v>54.17</v>
      </c>
      <c r="S48">
        <v>40.97</v>
      </c>
      <c r="T48">
        <v>13.2</v>
      </c>
      <c r="U48" t="s">
        <v>1697</v>
      </c>
      <c r="V48">
        <v>3</v>
      </c>
      <c r="W48" t="str">
        <f t="shared" si="0"/>
        <v>No</v>
      </c>
      <c r="X48" t="str">
        <f t="shared" si="1"/>
        <v>Bonus</v>
      </c>
    </row>
    <row r="49" spans="1:24" x14ac:dyDescent="0.3">
      <c r="A49" t="s">
        <v>69</v>
      </c>
      <c r="B49" s="2">
        <v>45871</v>
      </c>
      <c r="C49" t="s">
        <v>1027</v>
      </c>
      <c r="D49" t="s">
        <v>1340</v>
      </c>
      <c r="E49" t="s">
        <v>1595</v>
      </c>
      <c r="F49" t="s">
        <v>1599</v>
      </c>
      <c r="G49" t="s">
        <v>1602</v>
      </c>
      <c r="H49" t="s">
        <v>1611</v>
      </c>
      <c r="I49" t="s">
        <v>1622</v>
      </c>
      <c r="J49" t="s">
        <v>1625</v>
      </c>
      <c r="K49" t="s">
        <v>1657</v>
      </c>
      <c r="L49" t="s">
        <v>1661</v>
      </c>
      <c r="M49" t="s">
        <v>1693</v>
      </c>
      <c r="N49" t="s">
        <v>1693</v>
      </c>
      <c r="O49">
        <v>3</v>
      </c>
      <c r="P49">
        <v>41671.51</v>
      </c>
      <c r="Q49">
        <v>0.1</v>
      </c>
      <c r="R49">
        <v>112513.08</v>
      </c>
      <c r="S49">
        <v>84736.53</v>
      </c>
      <c r="T49">
        <v>27776.55</v>
      </c>
      <c r="U49" t="s">
        <v>1697</v>
      </c>
      <c r="V49">
        <v>3</v>
      </c>
      <c r="W49" t="str">
        <f t="shared" si="0"/>
        <v>Yes</v>
      </c>
      <c r="X49" t="str">
        <f t="shared" si="1"/>
        <v>Bonus</v>
      </c>
    </row>
    <row r="50" spans="1:24" x14ac:dyDescent="0.3">
      <c r="A50" t="s">
        <v>70</v>
      </c>
      <c r="B50" s="2">
        <v>45865</v>
      </c>
      <c r="C50" t="s">
        <v>1066</v>
      </c>
      <c r="D50" t="s">
        <v>1335</v>
      </c>
      <c r="E50" t="s">
        <v>1595</v>
      </c>
      <c r="F50" t="s">
        <v>1600</v>
      </c>
      <c r="G50" t="s">
        <v>1603</v>
      </c>
      <c r="H50" t="s">
        <v>1619</v>
      </c>
      <c r="I50" t="s">
        <v>1624</v>
      </c>
      <c r="J50" t="s">
        <v>1628</v>
      </c>
      <c r="K50" t="s">
        <v>1638</v>
      </c>
      <c r="L50" t="s">
        <v>1661</v>
      </c>
      <c r="M50" t="s">
        <v>1674</v>
      </c>
      <c r="N50" t="s">
        <v>1674</v>
      </c>
      <c r="O50">
        <v>5</v>
      </c>
      <c r="P50">
        <v>30515.27</v>
      </c>
      <c r="Q50">
        <v>0</v>
      </c>
      <c r="R50">
        <v>152576.34</v>
      </c>
      <c r="S50">
        <v>120256.84</v>
      </c>
      <c r="T50">
        <v>32319.5</v>
      </c>
      <c r="U50" t="s">
        <v>1697</v>
      </c>
      <c r="V50">
        <v>3</v>
      </c>
      <c r="W50" t="str">
        <f t="shared" si="0"/>
        <v>Yes</v>
      </c>
      <c r="X50" t="str">
        <f t="shared" si="1"/>
        <v>Bonus</v>
      </c>
    </row>
    <row r="51" spans="1:24" x14ac:dyDescent="0.3">
      <c r="A51" t="s">
        <v>71</v>
      </c>
      <c r="B51" s="2">
        <v>45845</v>
      </c>
      <c r="C51" t="s">
        <v>1067</v>
      </c>
      <c r="D51" t="s">
        <v>1350</v>
      </c>
      <c r="E51" t="s">
        <v>1592</v>
      </c>
      <c r="F51" t="s">
        <v>1599</v>
      </c>
      <c r="G51" t="s">
        <v>1605</v>
      </c>
      <c r="H51" t="s">
        <v>1612</v>
      </c>
      <c r="I51" t="s">
        <v>1621</v>
      </c>
      <c r="J51" t="s">
        <v>1628</v>
      </c>
      <c r="K51" t="s">
        <v>1645</v>
      </c>
      <c r="L51" t="s">
        <v>1662</v>
      </c>
      <c r="M51" t="s">
        <v>1681</v>
      </c>
      <c r="N51" t="s">
        <v>1681</v>
      </c>
      <c r="O51">
        <v>8</v>
      </c>
      <c r="P51">
        <v>43.64</v>
      </c>
      <c r="Q51">
        <v>0</v>
      </c>
      <c r="R51">
        <v>349.14</v>
      </c>
      <c r="S51">
        <v>253.68</v>
      </c>
      <c r="T51">
        <v>95.46</v>
      </c>
      <c r="U51" t="s">
        <v>1697</v>
      </c>
      <c r="V51">
        <v>2</v>
      </c>
      <c r="W51" t="str">
        <f t="shared" si="0"/>
        <v>No</v>
      </c>
      <c r="X51" t="str">
        <f t="shared" si="1"/>
        <v>Bonus</v>
      </c>
    </row>
    <row r="52" spans="1:24" x14ac:dyDescent="0.3">
      <c r="A52" t="s">
        <v>72</v>
      </c>
      <c r="B52" s="2">
        <v>45727</v>
      </c>
      <c r="C52" t="s">
        <v>1068</v>
      </c>
      <c r="D52" t="s">
        <v>1351</v>
      </c>
      <c r="E52" t="s">
        <v>1592</v>
      </c>
      <c r="F52" t="s">
        <v>1599</v>
      </c>
      <c r="G52" t="s">
        <v>1608</v>
      </c>
      <c r="H52" t="s">
        <v>1616</v>
      </c>
      <c r="I52" t="s">
        <v>1621</v>
      </c>
      <c r="J52" t="s">
        <v>1627</v>
      </c>
      <c r="K52" t="s">
        <v>1651</v>
      </c>
      <c r="L52" t="s">
        <v>1664</v>
      </c>
      <c r="M52" t="s">
        <v>1687</v>
      </c>
      <c r="N52" t="s">
        <v>1687</v>
      </c>
      <c r="O52">
        <v>9</v>
      </c>
      <c r="P52">
        <v>142.99</v>
      </c>
      <c r="Q52">
        <v>0</v>
      </c>
      <c r="R52">
        <v>1286.8900000000001</v>
      </c>
      <c r="S52">
        <v>847.43</v>
      </c>
      <c r="T52">
        <v>439.46</v>
      </c>
      <c r="U52" t="s">
        <v>1697</v>
      </c>
      <c r="V52">
        <v>3</v>
      </c>
      <c r="W52" t="str">
        <f t="shared" si="0"/>
        <v>No</v>
      </c>
      <c r="X52" t="str">
        <f t="shared" si="1"/>
        <v>Bonus</v>
      </c>
    </row>
    <row r="53" spans="1:24" x14ac:dyDescent="0.3">
      <c r="A53" t="s">
        <v>73</v>
      </c>
      <c r="B53" s="2">
        <v>45474</v>
      </c>
      <c r="C53" t="s">
        <v>1069</v>
      </c>
      <c r="D53" t="s">
        <v>1352</v>
      </c>
      <c r="E53" t="s">
        <v>1592</v>
      </c>
      <c r="F53" t="s">
        <v>1599</v>
      </c>
      <c r="G53" t="s">
        <v>1608</v>
      </c>
      <c r="H53" t="s">
        <v>1615</v>
      </c>
      <c r="I53" t="s">
        <v>1621</v>
      </c>
      <c r="J53" t="s">
        <v>1625</v>
      </c>
      <c r="K53" t="s">
        <v>1645</v>
      </c>
      <c r="L53" t="s">
        <v>1662</v>
      </c>
      <c r="M53" t="s">
        <v>1681</v>
      </c>
      <c r="N53" t="s">
        <v>1681</v>
      </c>
      <c r="O53">
        <v>8</v>
      </c>
      <c r="P53">
        <v>54.37</v>
      </c>
      <c r="Q53">
        <v>0.05</v>
      </c>
      <c r="R53">
        <v>413.19</v>
      </c>
      <c r="S53">
        <v>359.99</v>
      </c>
      <c r="T53">
        <v>53.2</v>
      </c>
      <c r="U53" t="s">
        <v>1697</v>
      </c>
      <c r="V53">
        <v>3</v>
      </c>
      <c r="W53" t="str">
        <f t="shared" si="0"/>
        <v>No</v>
      </c>
      <c r="X53" t="str">
        <f t="shared" si="1"/>
        <v>No Bonus</v>
      </c>
    </row>
    <row r="54" spans="1:24" x14ac:dyDescent="0.3">
      <c r="A54" t="s">
        <v>74</v>
      </c>
      <c r="B54" s="2">
        <v>45574</v>
      </c>
      <c r="C54" t="s">
        <v>1070</v>
      </c>
      <c r="D54" t="s">
        <v>1317</v>
      </c>
      <c r="E54" t="s">
        <v>1592</v>
      </c>
      <c r="F54" t="s">
        <v>1596</v>
      </c>
      <c r="G54" t="s">
        <v>1610</v>
      </c>
      <c r="H54" t="s">
        <v>1619</v>
      </c>
      <c r="I54" t="s">
        <v>1621</v>
      </c>
      <c r="J54" t="s">
        <v>1625</v>
      </c>
      <c r="K54" t="s">
        <v>1635</v>
      </c>
      <c r="L54" t="s">
        <v>1662</v>
      </c>
      <c r="M54" t="s">
        <v>1671</v>
      </c>
      <c r="N54" t="s">
        <v>1671</v>
      </c>
      <c r="O54">
        <v>10</v>
      </c>
      <c r="P54">
        <v>52.36</v>
      </c>
      <c r="Q54">
        <v>0</v>
      </c>
      <c r="R54">
        <v>523.63</v>
      </c>
      <c r="S54">
        <v>376.79</v>
      </c>
      <c r="T54">
        <v>146.84</v>
      </c>
      <c r="U54" t="s">
        <v>1697</v>
      </c>
      <c r="V54">
        <v>4</v>
      </c>
      <c r="W54" t="str">
        <f t="shared" si="0"/>
        <v>No</v>
      </c>
      <c r="X54" t="str">
        <f t="shared" si="1"/>
        <v>Bonus</v>
      </c>
    </row>
    <row r="55" spans="1:24" x14ac:dyDescent="0.3">
      <c r="A55" t="s">
        <v>75</v>
      </c>
      <c r="B55" s="2">
        <v>45857</v>
      </c>
      <c r="C55" t="s">
        <v>1071</v>
      </c>
      <c r="D55" t="s">
        <v>1340</v>
      </c>
      <c r="E55" t="s">
        <v>1594</v>
      </c>
      <c r="F55" t="s">
        <v>1600</v>
      </c>
      <c r="G55" t="s">
        <v>1606</v>
      </c>
      <c r="H55" t="s">
        <v>1618</v>
      </c>
      <c r="I55" t="s">
        <v>1622</v>
      </c>
      <c r="J55" t="s">
        <v>1625</v>
      </c>
      <c r="K55" t="s">
        <v>1644</v>
      </c>
      <c r="L55" t="s">
        <v>1664</v>
      </c>
      <c r="M55" t="s">
        <v>1680</v>
      </c>
      <c r="N55" t="s">
        <v>1680</v>
      </c>
      <c r="O55">
        <v>10</v>
      </c>
      <c r="P55">
        <v>239.7</v>
      </c>
      <c r="Q55">
        <v>0</v>
      </c>
      <c r="R55">
        <v>2397.02</v>
      </c>
      <c r="S55">
        <v>1691.26</v>
      </c>
      <c r="T55">
        <v>705.76</v>
      </c>
      <c r="U55" t="s">
        <v>1697</v>
      </c>
      <c r="V55">
        <v>4</v>
      </c>
      <c r="W55" t="str">
        <f t="shared" si="0"/>
        <v>No</v>
      </c>
      <c r="X55" t="str">
        <f t="shared" si="1"/>
        <v>Bonus</v>
      </c>
    </row>
    <row r="56" spans="1:24" x14ac:dyDescent="0.3">
      <c r="A56" t="s">
        <v>76</v>
      </c>
      <c r="B56" s="2">
        <v>45827</v>
      </c>
      <c r="C56" t="s">
        <v>1072</v>
      </c>
      <c r="D56" t="s">
        <v>1353</v>
      </c>
      <c r="E56" t="s">
        <v>1594</v>
      </c>
      <c r="F56" t="s">
        <v>1599</v>
      </c>
      <c r="G56" t="s">
        <v>1609</v>
      </c>
      <c r="H56" t="s">
        <v>1620</v>
      </c>
      <c r="I56" t="s">
        <v>1623</v>
      </c>
      <c r="J56" t="s">
        <v>1628</v>
      </c>
      <c r="K56" t="s">
        <v>1632</v>
      </c>
      <c r="L56" t="s">
        <v>1663</v>
      </c>
      <c r="M56" t="s">
        <v>1668</v>
      </c>
      <c r="N56" t="s">
        <v>1668</v>
      </c>
      <c r="O56">
        <v>6</v>
      </c>
      <c r="P56">
        <v>834.22</v>
      </c>
      <c r="Q56">
        <v>0.05</v>
      </c>
      <c r="R56">
        <v>4755.03</v>
      </c>
      <c r="S56">
        <v>3557.87</v>
      </c>
      <c r="T56">
        <v>1197.1600000000001</v>
      </c>
      <c r="U56" t="s">
        <v>1697</v>
      </c>
      <c r="V56">
        <v>2</v>
      </c>
      <c r="W56" t="str">
        <f t="shared" si="0"/>
        <v>No</v>
      </c>
      <c r="X56" t="str">
        <f t="shared" si="1"/>
        <v>Bonus</v>
      </c>
    </row>
    <row r="57" spans="1:24" x14ac:dyDescent="0.3">
      <c r="A57" t="s">
        <v>77</v>
      </c>
      <c r="B57" s="2">
        <v>45791</v>
      </c>
      <c r="C57" t="s">
        <v>1073</v>
      </c>
      <c r="D57" t="s">
        <v>1354</v>
      </c>
      <c r="E57" t="s">
        <v>1593</v>
      </c>
      <c r="F57" t="s">
        <v>1599</v>
      </c>
      <c r="G57" t="s">
        <v>1606</v>
      </c>
      <c r="H57" t="s">
        <v>1620</v>
      </c>
      <c r="I57" t="s">
        <v>1623</v>
      </c>
      <c r="J57" t="s">
        <v>1628</v>
      </c>
      <c r="K57" t="s">
        <v>1639</v>
      </c>
      <c r="L57" t="s">
        <v>1663</v>
      </c>
      <c r="M57" t="s">
        <v>1675</v>
      </c>
      <c r="N57" t="s">
        <v>1675</v>
      </c>
      <c r="O57">
        <v>7</v>
      </c>
      <c r="P57">
        <v>799.15</v>
      </c>
      <c r="Q57">
        <v>0.05</v>
      </c>
      <c r="R57">
        <v>5314.35</v>
      </c>
      <c r="S57">
        <v>3842.45</v>
      </c>
      <c r="T57">
        <v>1471.9</v>
      </c>
      <c r="U57" t="s">
        <v>1697</v>
      </c>
      <c r="V57">
        <v>3</v>
      </c>
      <c r="W57" t="str">
        <f t="shared" si="0"/>
        <v>No</v>
      </c>
      <c r="X57" t="str">
        <f t="shared" si="1"/>
        <v>Bonus</v>
      </c>
    </row>
    <row r="58" spans="1:24" x14ac:dyDescent="0.3">
      <c r="A58" t="s">
        <v>78</v>
      </c>
      <c r="B58" s="2">
        <v>45705</v>
      </c>
      <c r="C58" t="s">
        <v>1074</v>
      </c>
      <c r="D58" t="s">
        <v>1321</v>
      </c>
      <c r="E58" t="s">
        <v>1592</v>
      </c>
      <c r="F58" t="s">
        <v>1597</v>
      </c>
      <c r="G58" t="s">
        <v>1604</v>
      </c>
      <c r="H58" t="s">
        <v>1618</v>
      </c>
      <c r="I58" t="s">
        <v>1621</v>
      </c>
      <c r="J58" t="s">
        <v>1625</v>
      </c>
      <c r="K58" t="s">
        <v>1642</v>
      </c>
      <c r="L58" t="s">
        <v>1662</v>
      </c>
      <c r="M58" t="s">
        <v>1678</v>
      </c>
      <c r="N58" t="s">
        <v>1678</v>
      </c>
      <c r="O58">
        <v>2</v>
      </c>
      <c r="P58">
        <v>172.55</v>
      </c>
      <c r="Q58">
        <v>0.05</v>
      </c>
      <c r="R58">
        <v>327.84</v>
      </c>
      <c r="S58">
        <v>290.29000000000002</v>
      </c>
      <c r="T58">
        <v>37.56</v>
      </c>
      <c r="U58" t="s">
        <v>1697</v>
      </c>
      <c r="V58">
        <v>4</v>
      </c>
      <c r="W58" t="str">
        <f t="shared" si="0"/>
        <v>No</v>
      </c>
      <c r="X58" t="str">
        <f t="shared" si="1"/>
        <v>No Bonus</v>
      </c>
    </row>
    <row r="59" spans="1:24" x14ac:dyDescent="0.3">
      <c r="A59" t="s">
        <v>79</v>
      </c>
      <c r="B59" s="2">
        <v>45596</v>
      </c>
      <c r="C59" t="s">
        <v>1075</v>
      </c>
      <c r="D59" t="s">
        <v>1355</v>
      </c>
      <c r="E59" t="s">
        <v>1594</v>
      </c>
      <c r="F59" t="s">
        <v>1599</v>
      </c>
      <c r="G59" t="s">
        <v>1606</v>
      </c>
      <c r="H59" t="s">
        <v>1612</v>
      </c>
      <c r="I59" t="s">
        <v>1621</v>
      </c>
      <c r="J59" t="s">
        <v>1628</v>
      </c>
      <c r="K59" t="s">
        <v>1641</v>
      </c>
      <c r="L59" t="s">
        <v>1661</v>
      </c>
      <c r="M59" t="s">
        <v>1677</v>
      </c>
      <c r="N59" t="s">
        <v>1677</v>
      </c>
      <c r="O59">
        <v>5</v>
      </c>
      <c r="P59">
        <v>44434.61</v>
      </c>
      <c r="Q59">
        <v>0.15</v>
      </c>
      <c r="R59">
        <v>188847.08</v>
      </c>
      <c r="S59">
        <v>139626.73000000001</v>
      </c>
      <c r="T59">
        <v>49220.35</v>
      </c>
      <c r="U59" t="s">
        <v>1697</v>
      </c>
      <c r="V59">
        <v>4</v>
      </c>
      <c r="W59" t="str">
        <f t="shared" si="0"/>
        <v>Yes</v>
      </c>
      <c r="X59" t="str">
        <f t="shared" si="1"/>
        <v>Bonus</v>
      </c>
    </row>
    <row r="60" spans="1:24" x14ac:dyDescent="0.3">
      <c r="A60" t="s">
        <v>80</v>
      </c>
      <c r="B60" s="2">
        <v>45534</v>
      </c>
      <c r="C60" t="s">
        <v>1076</v>
      </c>
      <c r="D60" t="s">
        <v>1356</v>
      </c>
      <c r="E60" t="s">
        <v>1595</v>
      </c>
      <c r="F60" t="s">
        <v>1599</v>
      </c>
      <c r="G60" t="s">
        <v>1603</v>
      </c>
      <c r="H60" t="s">
        <v>1619</v>
      </c>
      <c r="I60" t="s">
        <v>1621</v>
      </c>
      <c r="J60" t="s">
        <v>1628</v>
      </c>
      <c r="K60" t="s">
        <v>1652</v>
      </c>
      <c r="L60" t="s">
        <v>1661</v>
      </c>
      <c r="M60" t="s">
        <v>1688</v>
      </c>
      <c r="N60" t="s">
        <v>1688</v>
      </c>
      <c r="O60">
        <v>7</v>
      </c>
      <c r="P60">
        <v>70072.75</v>
      </c>
      <c r="Q60">
        <v>0.15</v>
      </c>
      <c r="R60">
        <v>416932.88</v>
      </c>
      <c r="S60">
        <v>340753.65</v>
      </c>
      <c r="T60">
        <v>76179.22</v>
      </c>
      <c r="U60" t="s">
        <v>1697</v>
      </c>
      <c r="W60" t="str">
        <f t="shared" si="0"/>
        <v>Yes</v>
      </c>
      <c r="X60" t="str">
        <f t="shared" si="1"/>
        <v>No Bonus</v>
      </c>
    </row>
    <row r="61" spans="1:24" x14ac:dyDescent="0.3">
      <c r="A61" t="s">
        <v>81</v>
      </c>
      <c r="B61" s="2">
        <v>45850</v>
      </c>
      <c r="C61" t="s">
        <v>1077</v>
      </c>
      <c r="D61" t="s">
        <v>1357</v>
      </c>
      <c r="E61" t="s">
        <v>1594</v>
      </c>
      <c r="F61" t="s">
        <v>1597</v>
      </c>
      <c r="G61" t="s">
        <v>1608</v>
      </c>
      <c r="H61" t="s">
        <v>1619</v>
      </c>
      <c r="I61" t="s">
        <v>1623</v>
      </c>
      <c r="J61" t="s">
        <v>1626</v>
      </c>
      <c r="K61" t="s">
        <v>1643</v>
      </c>
      <c r="L61" t="s">
        <v>1664</v>
      </c>
      <c r="M61" t="s">
        <v>1679</v>
      </c>
      <c r="N61" t="s">
        <v>1679</v>
      </c>
      <c r="O61">
        <v>6</v>
      </c>
      <c r="P61">
        <v>55.91</v>
      </c>
      <c r="Q61">
        <v>0</v>
      </c>
      <c r="R61">
        <v>335.44</v>
      </c>
      <c r="S61">
        <v>241.61</v>
      </c>
      <c r="T61">
        <v>93.83</v>
      </c>
      <c r="U61" t="s">
        <v>1697</v>
      </c>
      <c r="W61" t="str">
        <f t="shared" si="0"/>
        <v>No</v>
      </c>
      <c r="X61" t="str">
        <f t="shared" si="1"/>
        <v>Bonus</v>
      </c>
    </row>
    <row r="62" spans="1:24" x14ac:dyDescent="0.3">
      <c r="A62" t="s">
        <v>82</v>
      </c>
      <c r="B62" s="2">
        <v>45862</v>
      </c>
      <c r="C62" t="s">
        <v>1078</v>
      </c>
      <c r="D62" t="s">
        <v>1358</v>
      </c>
      <c r="E62" t="s">
        <v>1595</v>
      </c>
      <c r="F62" t="s">
        <v>1596</v>
      </c>
      <c r="G62" t="s">
        <v>1605</v>
      </c>
      <c r="H62" t="s">
        <v>1613</v>
      </c>
      <c r="I62" t="s">
        <v>1621</v>
      </c>
      <c r="J62" t="s">
        <v>1625</v>
      </c>
      <c r="K62" t="s">
        <v>1658</v>
      </c>
      <c r="L62" t="s">
        <v>1662</v>
      </c>
      <c r="M62" t="s">
        <v>1694</v>
      </c>
      <c r="N62" t="s">
        <v>1694</v>
      </c>
      <c r="O62">
        <v>5</v>
      </c>
      <c r="P62">
        <v>167.23</v>
      </c>
      <c r="Q62">
        <v>0</v>
      </c>
      <c r="R62">
        <v>836.15</v>
      </c>
      <c r="S62">
        <v>606.91999999999996</v>
      </c>
      <c r="T62">
        <v>229.23</v>
      </c>
      <c r="U62" t="s">
        <v>1697</v>
      </c>
      <c r="W62" t="str">
        <f t="shared" si="0"/>
        <v>No</v>
      </c>
      <c r="X62" t="str">
        <f t="shared" si="1"/>
        <v>Bonus</v>
      </c>
    </row>
    <row r="63" spans="1:24" x14ac:dyDescent="0.3">
      <c r="A63" t="s">
        <v>83</v>
      </c>
      <c r="B63" s="2">
        <v>45357</v>
      </c>
      <c r="C63" t="s">
        <v>1079</v>
      </c>
      <c r="D63" t="s">
        <v>1323</v>
      </c>
      <c r="E63" t="s">
        <v>1594</v>
      </c>
      <c r="F63" t="s">
        <v>1599</v>
      </c>
      <c r="G63" t="s">
        <v>1605</v>
      </c>
      <c r="H63" t="s">
        <v>1612</v>
      </c>
      <c r="I63" t="s">
        <v>1621</v>
      </c>
      <c r="J63" t="s">
        <v>1628</v>
      </c>
      <c r="K63" t="s">
        <v>1633</v>
      </c>
      <c r="L63" t="s">
        <v>1661</v>
      </c>
      <c r="M63" t="s">
        <v>1669</v>
      </c>
      <c r="N63" t="s">
        <v>1669</v>
      </c>
      <c r="O63">
        <v>2</v>
      </c>
      <c r="P63">
        <v>59458.99</v>
      </c>
      <c r="Q63">
        <v>0.15</v>
      </c>
      <c r="R63">
        <v>101080.28</v>
      </c>
      <c r="S63">
        <v>92988.71</v>
      </c>
      <c r="T63">
        <v>8091.56</v>
      </c>
      <c r="U63" t="s">
        <v>1697</v>
      </c>
      <c r="V63">
        <v>4</v>
      </c>
      <c r="W63" t="str">
        <f t="shared" si="0"/>
        <v>Yes</v>
      </c>
      <c r="X63" t="str">
        <f t="shared" si="1"/>
        <v>No Bonus</v>
      </c>
    </row>
    <row r="64" spans="1:24" x14ac:dyDescent="0.3">
      <c r="A64" t="s">
        <v>84</v>
      </c>
      <c r="B64" s="2">
        <v>45798</v>
      </c>
      <c r="C64" t="s">
        <v>1080</v>
      </c>
      <c r="D64" t="s">
        <v>1359</v>
      </c>
      <c r="E64" t="s">
        <v>1595</v>
      </c>
      <c r="F64" t="s">
        <v>1600</v>
      </c>
      <c r="G64" t="s">
        <v>1610</v>
      </c>
      <c r="H64" t="s">
        <v>1612</v>
      </c>
      <c r="I64" t="s">
        <v>1624</v>
      </c>
      <c r="J64" t="s">
        <v>1628</v>
      </c>
      <c r="K64" t="s">
        <v>1658</v>
      </c>
      <c r="L64" t="s">
        <v>1662</v>
      </c>
      <c r="M64" t="s">
        <v>1694</v>
      </c>
      <c r="N64" t="s">
        <v>1694</v>
      </c>
      <c r="O64">
        <v>9</v>
      </c>
      <c r="P64">
        <v>161.52000000000001</v>
      </c>
      <c r="Q64">
        <v>0.05</v>
      </c>
      <c r="R64">
        <v>1381.03</v>
      </c>
      <c r="S64">
        <v>1158.21</v>
      </c>
      <c r="T64">
        <v>222.82</v>
      </c>
      <c r="U64" t="s">
        <v>1697</v>
      </c>
      <c r="V64">
        <v>3</v>
      </c>
      <c r="W64" t="str">
        <f t="shared" si="0"/>
        <v>No</v>
      </c>
      <c r="X64" t="str">
        <f t="shared" si="1"/>
        <v>No Bonus</v>
      </c>
    </row>
    <row r="65" spans="1:24" x14ac:dyDescent="0.3">
      <c r="A65" t="s">
        <v>85</v>
      </c>
      <c r="B65" s="2">
        <v>45889</v>
      </c>
      <c r="C65" t="s">
        <v>1081</v>
      </c>
      <c r="D65" t="s">
        <v>1357</v>
      </c>
      <c r="E65" t="s">
        <v>1593</v>
      </c>
      <c r="F65" t="s">
        <v>1599</v>
      </c>
      <c r="G65" t="s">
        <v>1603</v>
      </c>
      <c r="H65" t="s">
        <v>1613</v>
      </c>
      <c r="I65" t="s">
        <v>1621</v>
      </c>
      <c r="J65" t="s">
        <v>1625</v>
      </c>
      <c r="K65" t="s">
        <v>1652</v>
      </c>
      <c r="L65" t="s">
        <v>1661</v>
      </c>
      <c r="M65" t="s">
        <v>1688</v>
      </c>
      <c r="N65" t="s">
        <v>1688</v>
      </c>
      <c r="O65">
        <v>6</v>
      </c>
      <c r="P65">
        <v>65611.850000000006</v>
      </c>
      <c r="Q65">
        <v>0.15</v>
      </c>
      <c r="R65">
        <v>334620.44</v>
      </c>
      <c r="S65">
        <v>253468.51</v>
      </c>
      <c r="T65">
        <v>81151.92</v>
      </c>
      <c r="U65" t="s">
        <v>1697</v>
      </c>
      <c r="V65">
        <v>4</v>
      </c>
      <c r="W65" t="str">
        <f t="shared" si="0"/>
        <v>Yes</v>
      </c>
      <c r="X65" t="str">
        <f t="shared" si="1"/>
        <v>Bonus</v>
      </c>
    </row>
    <row r="66" spans="1:24" x14ac:dyDescent="0.3">
      <c r="A66" t="s">
        <v>86</v>
      </c>
      <c r="B66" s="2">
        <v>45831</v>
      </c>
      <c r="C66" t="s">
        <v>1082</v>
      </c>
      <c r="D66" t="s">
        <v>1334</v>
      </c>
      <c r="E66" t="s">
        <v>1593</v>
      </c>
      <c r="F66" t="s">
        <v>1597</v>
      </c>
      <c r="G66" t="s">
        <v>1605</v>
      </c>
      <c r="H66" t="s">
        <v>1617</v>
      </c>
      <c r="I66" t="s">
        <v>1621</v>
      </c>
      <c r="J66" t="s">
        <v>1628</v>
      </c>
      <c r="K66" t="s">
        <v>1635</v>
      </c>
      <c r="L66" t="s">
        <v>1662</v>
      </c>
      <c r="M66" t="s">
        <v>1671</v>
      </c>
      <c r="N66" t="s">
        <v>1671</v>
      </c>
      <c r="O66">
        <v>4</v>
      </c>
      <c r="P66">
        <v>45.6</v>
      </c>
      <c r="Q66">
        <v>0.05</v>
      </c>
      <c r="R66">
        <v>173.3</v>
      </c>
      <c r="S66">
        <v>159.18</v>
      </c>
      <c r="T66">
        <v>14.12</v>
      </c>
      <c r="U66" t="s">
        <v>1697</v>
      </c>
      <c r="V66">
        <v>3</v>
      </c>
      <c r="W66" t="str">
        <f t="shared" si="0"/>
        <v>No</v>
      </c>
      <c r="X66" t="str">
        <f t="shared" si="1"/>
        <v>No Bonus</v>
      </c>
    </row>
    <row r="67" spans="1:24" x14ac:dyDescent="0.3">
      <c r="A67" t="s">
        <v>87</v>
      </c>
      <c r="B67" s="2">
        <v>45673</v>
      </c>
      <c r="C67" t="s">
        <v>1083</v>
      </c>
      <c r="D67" t="s">
        <v>1360</v>
      </c>
      <c r="E67" t="s">
        <v>1592</v>
      </c>
      <c r="F67" t="s">
        <v>1599</v>
      </c>
      <c r="G67" t="s">
        <v>1608</v>
      </c>
      <c r="H67" t="s">
        <v>1615</v>
      </c>
      <c r="I67" t="s">
        <v>1621</v>
      </c>
      <c r="J67" t="s">
        <v>1628</v>
      </c>
      <c r="K67" t="s">
        <v>1632</v>
      </c>
      <c r="L67" t="s">
        <v>1663</v>
      </c>
      <c r="M67" t="s">
        <v>1668</v>
      </c>
      <c r="N67" t="s">
        <v>1668</v>
      </c>
      <c r="O67">
        <v>1</v>
      </c>
      <c r="P67">
        <v>877.71</v>
      </c>
      <c r="Q67">
        <v>0.2</v>
      </c>
      <c r="R67">
        <v>702.17</v>
      </c>
      <c r="S67">
        <v>490.31</v>
      </c>
      <c r="T67">
        <v>211.86</v>
      </c>
      <c r="U67" t="s">
        <v>1697</v>
      </c>
      <c r="V67">
        <v>4</v>
      </c>
      <c r="W67" t="str">
        <f t="shared" ref="W67:W130" si="2">IF(R67&gt;50000,"Yes","No")</f>
        <v>No</v>
      </c>
      <c r="X67" t="str">
        <f t="shared" ref="X67:X130" si="3">IF(T67/R67&gt;0.2,"Bonus","No Bonus")</f>
        <v>Bonus</v>
      </c>
    </row>
    <row r="68" spans="1:24" x14ac:dyDescent="0.3">
      <c r="A68" t="s">
        <v>88</v>
      </c>
      <c r="B68" s="2">
        <v>45711</v>
      </c>
      <c r="C68" t="s">
        <v>1076</v>
      </c>
      <c r="D68" t="s">
        <v>1352</v>
      </c>
      <c r="E68" t="s">
        <v>1592</v>
      </c>
      <c r="F68" t="s">
        <v>1597</v>
      </c>
      <c r="G68" t="s">
        <v>1604</v>
      </c>
      <c r="H68" t="s">
        <v>1618</v>
      </c>
      <c r="I68" t="s">
        <v>1621</v>
      </c>
      <c r="J68" t="s">
        <v>1625</v>
      </c>
      <c r="K68" t="s">
        <v>1658</v>
      </c>
      <c r="L68" t="s">
        <v>1662</v>
      </c>
      <c r="M68" t="s">
        <v>1694</v>
      </c>
      <c r="N68" t="s">
        <v>1694</v>
      </c>
      <c r="O68">
        <v>5</v>
      </c>
      <c r="P68">
        <v>212.04</v>
      </c>
      <c r="Q68">
        <v>0</v>
      </c>
      <c r="R68">
        <v>1060.22</v>
      </c>
      <c r="S68">
        <v>822.55</v>
      </c>
      <c r="T68">
        <v>237.67</v>
      </c>
      <c r="U68" t="s">
        <v>1697</v>
      </c>
      <c r="V68">
        <v>1</v>
      </c>
      <c r="W68" t="str">
        <f t="shared" si="2"/>
        <v>No</v>
      </c>
      <c r="X68" t="str">
        <f t="shared" si="3"/>
        <v>Bonus</v>
      </c>
    </row>
    <row r="69" spans="1:24" x14ac:dyDescent="0.3">
      <c r="A69" t="s">
        <v>89</v>
      </c>
      <c r="B69" s="2">
        <v>45514</v>
      </c>
      <c r="C69" t="s">
        <v>1032</v>
      </c>
      <c r="D69" t="s">
        <v>1361</v>
      </c>
      <c r="E69" t="s">
        <v>1593</v>
      </c>
      <c r="F69" t="s">
        <v>1597</v>
      </c>
      <c r="G69" t="s">
        <v>1604</v>
      </c>
      <c r="H69" t="s">
        <v>1615</v>
      </c>
      <c r="I69" t="s">
        <v>1622</v>
      </c>
      <c r="J69" t="s">
        <v>1628</v>
      </c>
      <c r="K69" t="s">
        <v>1643</v>
      </c>
      <c r="L69" t="s">
        <v>1664</v>
      </c>
      <c r="M69" t="s">
        <v>1679</v>
      </c>
      <c r="N69" t="s">
        <v>1679</v>
      </c>
      <c r="O69">
        <v>7</v>
      </c>
      <c r="P69">
        <v>50.68</v>
      </c>
      <c r="Q69">
        <v>0</v>
      </c>
      <c r="R69">
        <v>354.74</v>
      </c>
      <c r="S69">
        <v>264.51</v>
      </c>
      <c r="T69">
        <v>90.23</v>
      </c>
      <c r="U69" t="s">
        <v>1697</v>
      </c>
      <c r="V69">
        <v>5</v>
      </c>
      <c r="W69" t="str">
        <f t="shared" si="2"/>
        <v>No</v>
      </c>
      <c r="X69" t="str">
        <f t="shared" si="3"/>
        <v>Bonus</v>
      </c>
    </row>
    <row r="70" spans="1:24" x14ac:dyDescent="0.3">
      <c r="A70" t="s">
        <v>90</v>
      </c>
      <c r="B70" s="2">
        <v>45770</v>
      </c>
      <c r="C70" t="s">
        <v>1075</v>
      </c>
      <c r="D70" t="s">
        <v>1362</v>
      </c>
      <c r="E70" t="s">
        <v>1594</v>
      </c>
      <c r="F70" t="s">
        <v>1599</v>
      </c>
      <c r="G70" t="s">
        <v>1605</v>
      </c>
      <c r="H70" t="s">
        <v>1613</v>
      </c>
      <c r="I70" t="s">
        <v>1624</v>
      </c>
      <c r="J70" t="s">
        <v>1625</v>
      </c>
      <c r="K70" t="s">
        <v>1643</v>
      </c>
      <c r="L70" t="s">
        <v>1664</v>
      </c>
      <c r="M70" t="s">
        <v>1679</v>
      </c>
      <c r="N70" t="s">
        <v>1679</v>
      </c>
      <c r="O70">
        <v>3</v>
      </c>
      <c r="P70">
        <v>43.28</v>
      </c>
      <c r="Q70">
        <v>0.15</v>
      </c>
      <c r="R70">
        <v>110.36</v>
      </c>
      <c r="S70">
        <v>87.87</v>
      </c>
      <c r="T70">
        <v>22.49</v>
      </c>
      <c r="U70" t="s">
        <v>1697</v>
      </c>
      <c r="W70" t="str">
        <f t="shared" si="2"/>
        <v>No</v>
      </c>
      <c r="X70" t="str">
        <f t="shared" si="3"/>
        <v>Bonus</v>
      </c>
    </row>
    <row r="71" spans="1:24" x14ac:dyDescent="0.3">
      <c r="A71" t="s">
        <v>91</v>
      </c>
      <c r="B71" s="2">
        <v>45492</v>
      </c>
      <c r="C71" t="s">
        <v>1084</v>
      </c>
      <c r="D71" t="s">
        <v>1363</v>
      </c>
      <c r="E71" t="s">
        <v>1595</v>
      </c>
      <c r="F71" t="s">
        <v>1600</v>
      </c>
      <c r="G71" t="s">
        <v>1607</v>
      </c>
      <c r="H71" t="s">
        <v>1613</v>
      </c>
      <c r="I71" t="s">
        <v>1624</v>
      </c>
      <c r="J71" t="s">
        <v>1625</v>
      </c>
      <c r="K71" t="s">
        <v>1649</v>
      </c>
      <c r="L71" t="s">
        <v>1664</v>
      </c>
      <c r="M71" t="s">
        <v>1685</v>
      </c>
      <c r="N71" t="s">
        <v>1685</v>
      </c>
      <c r="O71">
        <v>5</v>
      </c>
      <c r="P71">
        <v>61.78</v>
      </c>
      <c r="Q71">
        <v>0.05</v>
      </c>
      <c r="R71">
        <v>293.47000000000003</v>
      </c>
      <c r="S71">
        <v>242.48</v>
      </c>
      <c r="T71">
        <v>51</v>
      </c>
      <c r="U71" t="s">
        <v>1697</v>
      </c>
      <c r="V71">
        <v>2</v>
      </c>
      <c r="W71" t="str">
        <f t="shared" si="2"/>
        <v>No</v>
      </c>
      <c r="X71" t="str">
        <f t="shared" si="3"/>
        <v>No Bonus</v>
      </c>
    </row>
    <row r="72" spans="1:24" x14ac:dyDescent="0.3">
      <c r="A72" t="s">
        <v>92</v>
      </c>
      <c r="B72" s="2">
        <v>45456</v>
      </c>
      <c r="C72" t="s">
        <v>1085</v>
      </c>
      <c r="D72" t="s">
        <v>1364</v>
      </c>
      <c r="E72" t="s">
        <v>1594</v>
      </c>
      <c r="F72" t="s">
        <v>1600</v>
      </c>
      <c r="G72" t="s">
        <v>1607</v>
      </c>
      <c r="H72" t="s">
        <v>1612</v>
      </c>
      <c r="I72" t="s">
        <v>1621</v>
      </c>
      <c r="J72" t="s">
        <v>1625</v>
      </c>
      <c r="K72" t="s">
        <v>1641</v>
      </c>
      <c r="L72" t="s">
        <v>1661</v>
      </c>
      <c r="M72" t="s">
        <v>1677</v>
      </c>
      <c r="N72" t="s">
        <v>1677</v>
      </c>
      <c r="O72">
        <v>3</v>
      </c>
      <c r="P72">
        <v>38755.129999999997</v>
      </c>
      <c r="Q72">
        <v>0.25</v>
      </c>
      <c r="R72">
        <v>87199.05</v>
      </c>
      <c r="S72">
        <v>68841.899999999994</v>
      </c>
      <c r="T72">
        <v>18357.14</v>
      </c>
      <c r="U72" t="s">
        <v>1697</v>
      </c>
      <c r="V72">
        <v>4</v>
      </c>
      <c r="W72" t="str">
        <f t="shared" si="2"/>
        <v>Yes</v>
      </c>
      <c r="X72" t="str">
        <f t="shared" si="3"/>
        <v>Bonus</v>
      </c>
    </row>
    <row r="73" spans="1:24" x14ac:dyDescent="0.3">
      <c r="A73" t="s">
        <v>93</v>
      </c>
      <c r="B73" s="2">
        <v>45790</v>
      </c>
      <c r="C73" t="s">
        <v>1086</v>
      </c>
      <c r="D73" t="s">
        <v>1365</v>
      </c>
      <c r="E73" t="s">
        <v>1592</v>
      </c>
      <c r="F73" t="s">
        <v>1599</v>
      </c>
      <c r="G73" t="s">
        <v>1608</v>
      </c>
      <c r="H73" t="s">
        <v>1620</v>
      </c>
      <c r="I73" t="s">
        <v>1621</v>
      </c>
      <c r="J73" t="s">
        <v>1628</v>
      </c>
      <c r="K73" t="s">
        <v>1633</v>
      </c>
      <c r="L73" t="s">
        <v>1661</v>
      </c>
      <c r="M73" t="s">
        <v>1669</v>
      </c>
      <c r="N73" t="s">
        <v>1669</v>
      </c>
      <c r="O73">
        <v>7</v>
      </c>
      <c r="P73">
        <v>48679.33</v>
      </c>
      <c r="Q73">
        <v>0.05</v>
      </c>
      <c r="R73">
        <v>323717.55</v>
      </c>
      <c r="S73">
        <v>237710.67</v>
      </c>
      <c r="T73">
        <v>86006.88</v>
      </c>
      <c r="U73" t="s">
        <v>1697</v>
      </c>
      <c r="V73">
        <v>5</v>
      </c>
      <c r="W73" t="str">
        <f t="shared" si="2"/>
        <v>Yes</v>
      </c>
      <c r="X73" t="str">
        <f t="shared" si="3"/>
        <v>Bonus</v>
      </c>
    </row>
    <row r="74" spans="1:24" x14ac:dyDescent="0.3">
      <c r="A74" t="s">
        <v>94</v>
      </c>
      <c r="B74" s="2">
        <v>45348</v>
      </c>
      <c r="C74" t="s">
        <v>1055</v>
      </c>
      <c r="D74" t="s">
        <v>1366</v>
      </c>
      <c r="E74" t="s">
        <v>1592</v>
      </c>
      <c r="F74" t="s">
        <v>1597</v>
      </c>
      <c r="G74" t="s">
        <v>1601</v>
      </c>
      <c r="H74" t="s">
        <v>1614</v>
      </c>
      <c r="I74" t="s">
        <v>1621</v>
      </c>
      <c r="J74" t="s">
        <v>1628</v>
      </c>
      <c r="K74" t="s">
        <v>1631</v>
      </c>
      <c r="L74" t="s">
        <v>1663</v>
      </c>
      <c r="M74" t="s">
        <v>1667</v>
      </c>
      <c r="N74" t="s">
        <v>1667</v>
      </c>
      <c r="O74">
        <v>4</v>
      </c>
      <c r="P74">
        <v>777.71</v>
      </c>
      <c r="Q74">
        <v>0</v>
      </c>
      <c r="R74">
        <v>3110.82</v>
      </c>
      <c r="S74">
        <v>2568.9699999999998</v>
      </c>
      <c r="T74">
        <v>541.85</v>
      </c>
      <c r="U74" t="s">
        <v>1697</v>
      </c>
      <c r="V74">
        <v>5</v>
      </c>
      <c r="W74" t="str">
        <f t="shared" si="2"/>
        <v>No</v>
      </c>
      <c r="X74" t="str">
        <f t="shared" si="3"/>
        <v>No Bonus</v>
      </c>
    </row>
    <row r="75" spans="1:24" x14ac:dyDescent="0.3">
      <c r="A75" t="s">
        <v>95</v>
      </c>
      <c r="B75" s="2">
        <v>45666</v>
      </c>
      <c r="C75" t="s">
        <v>1087</v>
      </c>
      <c r="D75" t="s">
        <v>1367</v>
      </c>
      <c r="E75" t="s">
        <v>1594</v>
      </c>
      <c r="F75" t="s">
        <v>1599</v>
      </c>
      <c r="G75" t="s">
        <v>1610</v>
      </c>
      <c r="H75" t="s">
        <v>1618</v>
      </c>
      <c r="I75" t="s">
        <v>1624</v>
      </c>
      <c r="J75" t="s">
        <v>1625</v>
      </c>
      <c r="K75" t="s">
        <v>1657</v>
      </c>
      <c r="L75" t="s">
        <v>1661</v>
      </c>
      <c r="M75" t="s">
        <v>1693</v>
      </c>
      <c r="N75" t="s">
        <v>1693</v>
      </c>
      <c r="O75">
        <v>7</v>
      </c>
      <c r="P75">
        <v>46173.68</v>
      </c>
      <c r="Q75">
        <v>0.05</v>
      </c>
      <c r="R75">
        <v>307054.96999999997</v>
      </c>
      <c r="S75">
        <v>233919.54</v>
      </c>
      <c r="T75">
        <v>73135.429999999993</v>
      </c>
      <c r="U75" t="s">
        <v>1697</v>
      </c>
      <c r="V75">
        <v>2</v>
      </c>
      <c r="W75" t="str">
        <f t="shared" si="2"/>
        <v>Yes</v>
      </c>
      <c r="X75" t="str">
        <f t="shared" si="3"/>
        <v>Bonus</v>
      </c>
    </row>
    <row r="76" spans="1:24" x14ac:dyDescent="0.3">
      <c r="A76" t="s">
        <v>96</v>
      </c>
      <c r="B76" s="2">
        <v>45551</v>
      </c>
      <c r="C76" t="s">
        <v>1088</v>
      </c>
      <c r="D76" t="s">
        <v>1368</v>
      </c>
      <c r="E76" t="s">
        <v>1594</v>
      </c>
      <c r="F76" t="s">
        <v>1600</v>
      </c>
      <c r="G76" t="s">
        <v>1601</v>
      </c>
      <c r="H76" t="s">
        <v>1617</v>
      </c>
      <c r="I76" t="s">
        <v>1621</v>
      </c>
      <c r="J76" t="s">
        <v>1627</v>
      </c>
      <c r="K76" t="s">
        <v>1641</v>
      </c>
      <c r="L76" t="s">
        <v>1661</v>
      </c>
      <c r="M76" t="s">
        <v>1677</v>
      </c>
      <c r="N76" t="s">
        <v>1677</v>
      </c>
      <c r="O76">
        <v>9</v>
      </c>
      <c r="P76">
        <v>34287.480000000003</v>
      </c>
      <c r="Q76">
        <v>0.2</v>
      </c>
      <c r="R76">
        <v>246869.89</v>
      </c>
      <c r="S76">
        <v>172015.74</v>
      </c>
      <c r="T76">
        <v>74854.149999999994</v>
      </c>
      <c r="U76" t="s">
        <v>1697</v>
      </c>
      <c r="V76">
        <v>4</v>
      </c>
      <c r="W76" t="str">
        <f t="shared" si="2"/>
        <v>Yes</v>
      </c>
      <c r="X76" t="str">
        <f t="shared" si="3"/>
        <v>Bonus</v>
      </c>
    </row>
    <row r="77" spans="1:24" x14ac:dyDescent="0.3">
      <c r="A77" t="s">
        <v>97</v>
      </c>
      <c r="B77" s="2">
        <v>45712</v>
      </c>
      <c r="C77" t="s">
        <v>1089</v>
      </c>
      <c r="D77" t="s">
        <v>1369</v>
      </c>
      <c r="E77" t="s">
        <v>1595</v>
      </c>
      <c r="F77" t="s">
        <v>1596</v>
      </c>
      <c r="G77" t="s">
        <v>1609</v>
      </c>
      <c r="H77" t="s">
        <v>1620</v>
      </c>
      <c r="I77" t="s">
        <v>1621</v>
      </c>
      <c r="J77" t="s">
        <v>1625</v>
      </c>
      <c r="K77" t="s">
        <v>1652</v>
      </c>
      <c r="L77" t="s">
        <v>1661</v>
      </c>
      <c r="M77" t="s">
        <v>1688</v>
      </c>
      <c r="N77" t="s">
        <v>1688</v>
      </c>
      <c r="O77">
        <v>5</v>
      </c>
      <c r="P77">
        <v>66896.31</v>
      </c>
      <c r="Q77">
        <v>0</v>
      </c>
      <c r="R77">
        <v>334481.53000000003</v>
      </c>
      <c r="S77">
        <v>229530.77</v>
      </c>
      <c r="T77">
        <v>104950.75</v>
      </c>
      <c r="U77" t="s">
        <v>1697</v>
      </c>
      <c r="V77">
        <v>2</v>
      </c>
      <c r="W77" t="str">
        <f t="shared" si="2"/>
        <v>Yes</v>
      </c>
      <c r="X77" t="str">
        <f t="shared" si="3"/>
        <v>Bonus</v>
      </c>
    </row>
    <row r="78" spans="1:24" x14ac:dyDescent="0.3">
      <c r="A78" t="s">
        <v>98</v>
      </c>
      <c r="B78" s="2">
        <v>45391</v>
      </c>
      <c r="C78" t="s">
        <v>1090</v>
      </c>
      <c r="D78" t="s">
        <v>1370</v>
      </c>
      <c r="E78" t="s">
        <v>1595</v>
      </c>
      <c r="F78" t="s">
        <v>1597</v>
      </c>
      <c r="G78" t="s">
        <v>1604</v>
      </c>
      <c r="H78" t="s">
        <v>1618</v>
      </c>
      <c r="I78" t="s">
        <v>1623</v>
      </c>
      <c r="J78" t="s">
        <v>1627</v>
      </c>
      <c r="K78" t="s">
        <v>1649</v>
      </c>
      <c r="L78" t="s">
        <v>1664</v>
      </c>
      <c r="M78" t="s">
        <v>1685</v>
      </c>
      <c r="N78" t="s">
        <v>1685</v>
      </c>
      <c r="O78">
        <v>1</v>
      </c>
      <c r="P78">
        <v>60.54</v>
      </c>
      <c r="Q78">
        <v>0</v>
      </c>
      <c r="R78">
        <v>60.54</v>
      </c>
      <c r="S78">
        <v>49.69</v>
      </c>
      <c r="T78">
        <v>10.86</v>
      </c>
      <c r="U78" t="s">
        <v>1697</v>
      </c>
      <c r="V78">
        <v>2</v>
      </c>
      <c r="W78" t="str">
        <f t="shared" si="2"/>
        <v>No</v>
      </c>
      <c r="X78" t="str">
        <f t="shared" si="3"/>
        <v>No Bonus</v>
      </c>
    </row>
    <row r="79" spans="1:24" x14ac:dyDescent="0.3">
      <c r="A79" t="s">
        <v>99</v>
      </c>
      <c r="B79" s="2">
        <v>45689</v>
      </c>
      <c r="C79" t="s">
        <v>1091</v>
      </c>
      <c r="D79" t="s">
        <v>1312</v>
      </c>
      <c r="E79" t="s">
        <v>1595</v>
      </c>
      <c r="F79" t="s">
        <v>1600</v>
      </c>
      <c r="G79" t="s">
        <v>1605</v>
      </c>
      <c r="H79" t="s">
        <v>1619</v>
      </c>
      <c r="I79" t="s">
        <v>1621</v>
      </c>
      <c r="J79" t="s">
        <v>1627</v>
      </c>
      <c r="K79" t="s">
        <v>1659</v>
      </c>
      <c r="L79" t="s">
        <v>1661</v>
      </c>
      <c r="M79" t="s">
        <v>1695</v>
      </c>
      <c r="N79" t="s">
        <v>1695</v>
      </c>
      <c r="O79">
        <v>7</v>
      </c>
      <c r="P79">
        <v>47644.29</v>
      </c>
      <c r="Q79">
        <v>0</v>
      </c>
      <c r="R79">
        <v>333510.01</v>
      </c>
      <c r="S79">
        <v>237209.56</v>
      </c>
      <c r="T79">
        <v>96300.45</v>
      </c>
      <c r="U79" t="s">
        <v>1697</v>
      </c>
      <c r="V79">
        <v>3</v>
      </c>
      <c r="W79" t="str">
        <f t="shared" si="2"/>
        <v>Yes</v>
      </c>
      <c r="X79" t="str">
        <f t="shared" si="3"/>
        <v>Bonus</v>
      </c>
    </row>
    <row r="80" spans="1:24" x14ac:dyDescent="0.3">
      <c r="A80" t="s">
        <v>100</v>
      </c>
      <c r="B80" s="2">
        <v>45598</v>
      </c>
      <c r="C80" t="s">
        <v>1092</v>
      </c>
      <c r="D80" t="s">
        <v>1343</v>
      </c>
      <c r="E80" t="s">
        <v>1595</v>
      </c>
      <c r="F80" t="s">
        <v>1599</v>
      </c>
      <c r="G80" t="s">
        <v>1607</v>
      </c>
      <c r="H80" t="s">
        <v>1617</v>
      </c>
      <c r="I80" t="s">
        <v>1623</v>
      </c>
      <c r="J80" t="s">
        <v>1628</v>
      </c>
      <c r="K80" t="s">
        <v>1652</v>
      </c>
      <c r="L80" t="s">
        <v>1661</v>
      </c>
      <c r="M80" t="s">
        <v>1688</v>
      </c>
      <c r="N80" t="s">
        <v>1688</v>
      </c>
      <c r="O80">
        <v>6</v>
      </c>
      <c r="P80">
        <v>64228.21</v>
      </c>
      <c r="Q80">
        <v>0</v>
      </c>
      <c r="R80">
        <v>385369.23</v>
      </c>
      <c r="S80">
        <v>334163.32</v>
      </c>
      <c r="T80">
        <v>51205.91</v>
      </c>
      <c r="U80" t="s">
        <v>1697</v>
      </c>
      <c r="V80">
        <v>4</v>
      </c>
      <c r="W80" t="str">
        <f t="shared" si="2"/>
        <v>Yes</v>
      </c>
      <c r="X80" t="str">
        <f t="shared" si="3"/>
        <v>No Bonus</v>
      </c>
    </row>
    <row r="81" spans="1:24" x14ac:dyDescent="0.3">
      <c r="A81" t="s">
        <v>101</v>
      </c>
      <c r="B81" s="2">
        <v>45729</v>
      </c>
      <c r="C81" t="s">
        <v>1093</v>
      </c>
      <c r="D81" t="s">
        <v>1371</v>
      </c>
      <c r="E81" t="s">
        <v>1593</v>
      </c>
      <c r="F81" t="s">
        <v>1599</v>
      </c>
      <c r="G81" t="s">
        <v>1602</v>
      </c>
      <c r="H81" t="s">
        <v>1620</v>
      </c>
      <c r="I81" t="s">
        <v>1621</v>
      </c>
      <c r="J81" t="s">
        <v>1626</v>
      </c>
      <c r="K81" t="s">
        <v>1651</v>
      </c>
      <c r="L81" t="s">
        <v>1664</v>
      </c>
      <c r="M81" t="s">
        <v>1687</v>
      </c>
      <c r="N81" t="s">
        <v>1687</v>
      </c>
      <c r="O81">
        <v>3</v>
      </c>
      <c r="P81">
        <v>127.49</v>
      </c>
      <c r="Q81">
        <v>0.05</v>
      </c>
      <c r="R81">
        <v>363.35</v>
      </c>
      <c r="S81">
        <v>313.76</v>
      </c>
      <c r="T81">
        <v>49.59</v>
      </c>
      <c r="U81" t="s">
        <v>1697</v>
      </c>
      <c r="V81">
        <v>5</v>
      </c>
      <c r="W81" t="str">
        <f t="shared" si="2"/>
        <v>No</v>
      </c>
      <c r="X81" t="str">
        <f t="shared" si="3"/>
        <v>No Bonus</v>
      </c>
    </row>
    <row r="82" spans="1:24" x14ac:dyDescent="0.3">
      <c r="A82" t="s">
        <v>102</v>
      </c>
      <c r="B82" s="2">
        <v>45851</v>
      </c>
      <c r="C82" t="s">
        <v>1094</v>
      </c>
      <c r="D82" t="s">
        <v>1372</v>
      </c>
      <c r="E82" t="s">
        <v>1592</v>
      </c>
      <c r="F82" t="s">
        <v>1599</v>
      </c>
      <c r="G82" t="s">
        <v>1604</v>
      </c>
      <c r="H82" t="s">
        <v>1618</v>
      </c>
      <c r="I82" t="s">
        <v>1621</v>
      </c>
      <c r="J82" t="s">
        <v>1628</v>
      </c>
      <c r="K82" t="s">
        <v>1654</v>
      </c>
      <c r="L82" t="s">
        <v>1663</v>
      </c>
      <c r="M82" t="s">
        <v>1690</v>
      </c>
      <c r="N82" t="s">
        <v>1690</v>
      </c>
      <c r="O82">
        <v>7</v>
      </c>
      <c r="P82">
        <v>867.52</v>
      </c>
      <c r="Q82">
        <v>0.2</v>
      </c>
      <c r="R82">
        <v>4858.13</v>
      </c>
      <c r="S82">
        <v>3467.9</v>
      </c>
      <c r="T82">
        <v>1390.23</v>
      </c>
      <c r="U82" t="s">
        <v>1697</v>
      </c>
      <c r="V82">
        <v>4</v>
      </c>
      <c r="W82" t="str">
        <f t="shared" si="2"/>
        <v>No</v>
      </c>
      <c r="X82" t="str">
        <f t="shared" si="3"/>
        <v>Bonus</v>
      </c>
    </row>
    <row r="83" spans="1:24" x14ac:dyDescent="0.3">
      <c r="A83" t="s">
        <v>103</v>
      </c>
      <c r="B83" s="2">
        <v>45613</v>
      </c>
      <c r="C83" t="s">
        <v>1095</v>
      </c>
      <c r="D83" t="s">
        <v>1373</v>
      </c>
      <c r="E83" t="s">
        <v>1594</v>
      </c>
      <c r="F83" t="s">
        <v>1598</v>
      </c>
      <c r="G83" t="s">
        <v>1610</v>
      </c>
      <c r="H83" t="s">
        <v>1619</v>
      </c>
      <c r="I83" t="s">
        <v>1621</v>
      </c>
      <c r="J83" t="s">
        <v>1627</v>
      </c>
      <c r="K83" t="s">
        <v>1650</v>
      </c>
      <c r="L83" t="s">
        <v>1664</v>
      </c>
      <c r="M83" t="s">
        <v>1686</v>
      </c>
      <c r="N83" t="s">
        <v>1686</v>
      </c>
      <c r="O83">
        <v>10</v>
      </c>
      <c r="P83">
        <v>194.39</v>
      </c>
      <c r="Q83">
        <v>0.15</v>
      </c>
      <c r="R83">
        <v>1652.35</v>
      </c>
      <c r="S83">
        <v>1408.18</v>
      </c>
      <c r="T83">
        <v>244.17</v>
      </c>
      <c r="U83" t="s">
        <v>1697</v>
      </c>
      <c r="V83">
        <v>4</v>
      </c>
      <c r="W83" t="str">
        <f t="shared" si="2"/>
        <v>No</v>
      </c>
      <c r="X83" t="str">
        <f t="shared" si="3"/>
        <v>No Bonus</v>
      </c>
    </row>
    <row r="84" spans="1:24" x14ac:dyDescent="0.3">
      <c r="A84" t="s">
        <v>104</v>
      </c>
      <c r="B84" s="2">
        <v>45332</v>
      </c>
      <c r="C84" t="s">
        <v>1096</v>
      </c>
      <c r="D84" t="s">
        <v>1374</v>
      </c>
      <c r="E84" t="s">
        <v>1593</v>
      </c>
      <c r="F84" t="s">
        <v>1600</v>
      </c>
      <c r="G84" t="s">
        <v>1606</v>
      </c>
      <c r="H84" t="s">
        <v>1619</v>
      </c>
      <c r="I84" t="s">
        <v>1622</v>
      </c>
      <c r="J84" t="s">
        <v>1625</v>
      </c>
      <c r="K84" t="s">
        <v>1645</v>
      </c>
      <c r="L84" t="s">
        <v>1662</v>
      </c>
      <c r="M84" t="s">
        <v>1681</v>
      </c>
      <c r="N84" t="s">
        <v>1681</v>
      </c>
      <c r="O84">
        <v>2</v>
      </c>
      <c r="P84">
        <v>46.12</v>
      </c>
      <c r="Q84">
        <v>0.05</v>
      </c>
      <c r="R84">
        <v>87.62</v>
      </c>
      <c r="S84">
        <v>76.209999999999994</v>
      </c>
      <c r="T84">
        <v>11.41</v>
      </c>
      <c r="U84" t="s">
        <v>1697</v>
      </c>
      <c r="V84">
        <v>5</v>
      </c>
      <c r="W84" t="str">
        <f t="shared" si="2"/>
        <v>No</v>
      </c>
      <c r="X84" t="str">
        <f t="shared" si="3"/>
        <v>No Bonus</v>
      </c>
    </row>
    <row r="85" spans="1:24" x14ac:dyDescent="0.3">
      <c r="A85" t="s">
        <v>105</v>
      </c>
      <c r="B85" s="2">
        <v>45295</v>
      </c>
      <c r="C85" t="s">
        <v>1065</v>
      </c>
      <c r="D85" t="s">
        <v>1317</v>
      </c>
      <c r="E85" t="s">
        <v>1593</v>
      </c>
      <c r="F85" t="s">
        <v>1600</v>
      </c>
      <c r="G85" t="s">
        <v>1603</v>
      </c>
      <c r="H85" t="s">
        <v>1614</v>
      </c>
      <c r="I85" t="s">
        <v>1621</v>
      </c>
      <c r="J85" t="s">
        <v>1628</v>
      </c>
      <c r="K85" t="s">
        <v>1630</v>
      </c>
      <c r="L85" t="s">
        <v>1662</v>
      </c>
      <c r="M85" t="s">
        <v>1666</v>
      </c>
      <c r="N85" t="s">
        <v>1666</v>
      </c>
      <c r="O85">
        <v>4</v>
      </c>
      <c r="P85">
        <v>113.69</v>
      </c>
      <c r="Q85">
        <v>0.15</v>
      </c>
      <c r="R85">
        <v>386.55</v>
      </c>
      <c r="S85">
        <v>311.52</v>
      </c>
      <c r="T85">
        <v>75.03</v>
      </c>
      <c r="U85" t="s">
        <v>1697</v>
      </c>
      <c r="V85">
        <v>3</v>
      </c>
      <c r="W85" t="str">
        <f t="shared" si="2"/>
        <v>No</v>
      </c>
      <c r="X85" t="str">
        <f t="shared" si="3"/>
        <v>No Bonus</v>
      </c>
    </row>
    <row r="86" spans="1:24" x14ac:dyDescent="0.3">
      <c r="A86" t="s">
        <v>106</v>
      </c>
      <c r="B86" s="2">
        <v>45313</v>
      </c>
      <c r="C86" t="s">
        <v>1097</v>
      </c>
      <c r="D86" t="s">
        <v>1365</v>
      </c>
      <c r="E86" t="s">
        <v>1592</v>
      </c>
      <c r="F86" t="s">
        <v>1596</v>
      </c>
      <c r="G86" t="s">
        <v>1608</v>
      </c>
      <c r="H86" t="s">
        <v>1620</v>
      </c>
      <c r="I86" t="s">
        <v>1621</v>
      </c>
      <c r="J86" t="s">
        <v>1628</v>
      </c>
      <c r="K86" t="s">
        <v>1646</v>
      </c>
      <c r="L86" t="s">
        <v>1662</v>
      </c>
      <c r="M86" t="s">
        <v>1682</v>
      </c>
      <c r="N86" t="s">
        <v>1682</v>
      </c>
      <c r="O86">
        <v>8</v>
      </c>
      <c r="P86">
        <v>44.89</v>
      </c>
      <c r="Q86">
        <v>0</v>
      </c>
      <c r="R86">
        <v>359.08</v>
      </c>
      <c r="S86">
        <v>320.83</v>
      </c>
      <c r="T86">
        <v>38.25</v>
      </c>
      <c r="U86" t="s">
        <v>1697</v>
      </c>
      <c r="V86">
        <v>2</v>
      </c>
      <c r="W86" t="str">
        <f t="shared" si="2"/>
        <v>No</v>
      </c>
      <c r="X86" t="str">
        <f t="shared" si="3"/>
        <v>No Bonus</v>
      </c>
    </row>
    <row r="87" spans="1:24" x14ac:dyDescent="0.3">
      <c r="A87" t="s">
        <v>107</v>
      </c>
      <c r="B87" s="2">
        <v>45553</v>
      </c>
      <c r="C87" t="s">
        <v>1098</v>
      </c>
      <c r="D87" t="s">
        <v>1375</v>
      </c>
      <c r="E87" t="s">
        <v>1595</v>
      </c>
      <c r="F87" t="s">
        <v>1600</v>
      </c>
      <c r="G87" t="s">
        <v>1601</v>
      </c>
      <c r="H87" t="s">
        <v>1616</v>
      </c>
      <c r="I87" t="s">
        <v>1624</v>
      </c>
      <c r="J87" t="s">
        <v>1625</v>
      </c>
      <c r="K87" t="s">
        <v>1659</v>
      </c>
      <c r="L87" t="s">
        <v>1661</v>
      </c>
      <c r="M87" t="s">
        <v>1695</v>
      </c>
      <c r="N87" t="s">
        <v>1695</v>
      </c>
      <c r="O87">
        <v>3</v>
      </c>
      <c r="P87">
        <v>59152.92</v>
      </c>
      <c r="Q87">
        <v>0.05</v>
      </c>
      <c r="R87">
        <v>168585.83</v>
      </c>
      <c r="S87">
        <v>130485.71</v>
      </c>
      <c r="T87">
        <v>38100.120000000003</v>
      </c>
      <c r="U87" t="s">
        <v>1697</v>
      </c>
      <c r="V87">
        <v>3</v>
      </c>
      <c r="W87" t="str">
        <f t="shared" si="2"/>
        <v>Yes</v>
      </c>
      <c r="X87" t="str">
        <f t="shared" si="3"/>
        <v>Bonus</v>
      </c>
    </row>
    <row r="88" spans="1:24" x14ac:dyDescent="0.3">
      <c r="A88" t="s">
        <v>108</v>
      </c>
      <c r="B88" s="2">
        <v>45719</v>
      </c>
      <c r="C88" t="s">
        <v>1032</v>
      </c>
      <c r="D88" t="s">
        <v>1355</v>
      </c>
      <c r="E88" t="s">
        <v>1595</v>
      </c>
      <c r="F88" t="s">
        <v>1596</v>
      </c>
      <c r="G88" t="s">
        <v>1610</v>
      </c>
      <c r="H88" t="s">
        <v>1614</v>
      </c>
      <c r="I88" t="s">
        <v>1622</v>
      </c>
      <c r="J88" t="s">
        <v>1628</v>
      </c>
      <c r="K88" t="s">
        <v>1645</v>
      </c>
      <c r="L88" t="s">
        <v>1662</v>
      </c>
      <c r="M88" t="s">
        <v>1681</v>
      </c>
      <c r="N88" t="s">
        <v>1681</v>
      </c>
      <c r="O88">
        <v>6</v>
      </c>
      <c r="P88">
        <v>46.76</v>
      </c>
      <c r="Q88">
        <v>0</v>
      </c>
      <c r="R88">
        <v>280.57</v>
      </c>
      <c r="S88">
        <v>251.77</v>
      </c>
      <c r="T88">
        <v>28.8</v>
      </c>
      <c r="U88" t="s">
        <v>1697</v>
      </c>
      <c r="V88">
        <v>5</v>
      </c>
      <c r="W88" t="str">
        <f t="shared" si="2"/>
        <v>No</v>
      </c>
      <c r="X88" t="str">
        <f t="shared" si="3"/>
        <v>No Bonus</v>
      </c>
    </row>
    <row r="89" spans="1:24" x14ac:dyDescent="0.3">
      <c r="A89" t="s">
        <v>109</v>
      </c>
      <c r="B89" s="2">
        <v>45506</v>
      </c>
      <c r="C89" t="s">
        <v>1040</v>
      </c>
      <c r="D89" t="s">
        <v>1376</v>
      </c>
      <c r="E89" t="s">
        <v>1595</v>
      </c>
      <c r="F89" t="s">
        <v>1600</v>
      </c>
      <c r="G89" t="s">
        <v>1603</v>
      </c>
      <c r="H89" t="s">
        <v>1614</v>
      </c>
      <c r="I89" t="s">
        <v>1622</v>
      </c>
      <c r="J89" t="s">
        <v>1625</v>
      </c>
      <c r="K89" t="s">
        <v>1656</v>
      </c>
      <c r="L89" t="s">
        <v>1663</v>
      </c>
      <c r="M89" t="s">
        <v>1692</v>
      </c>
      <c r="N89" t="s">
        <v>1692</v>
      </c>
      <c r="O89">
        <v>2</v>
      </c>
      <c r="P89">
        <v>11717.96</v>
      </c>
      <c r="Q89">
        <v>0.1</v>
      </c>
      <c r="R89">
        <v>21092.33</v>
      </c>
      <c r="S89">
        <v>13889.19</v>
      </c>
      <c r="T89">
        <v>7203.14</v>
      </c>
      <c r="U89" t="s">
        <v>1697</v>
      </c>
      <c r="V89">
        <v>2</v>
      </c>
      <c r="W89" t="str">
        <f t="shared" si="2"/>
        <v>No</v>
      </c>
      <c r="X89" t="str">
        <f t="shared" si="3"/>
        <v>Bonus</v>
      </c>
    </row>
    <row r="90" spans="1:24" x14ac:dyDescent="0.3">
      <c r="A90" t="s">
        <v>110</v>
      </c>
      <c r="B90" s="2">
        <v>45774</v>
      </c>
      <c r="C90" t="s">
        <v>1099</v>
      </c>
      <c r="D90" t="s">
        <v>1377</v>
      </c>
      <c r="E90" t="s">
        <v>1592</v>
      </c>
      <c r="F90" t="s">
        <v>1596</v>
      </c>
      <c r="G90" t="s">
        <v>1610</v>
      </c>
      <c r="H90" t="s">
        <v>1613</v>
      </c>
      <c r="I90" t="s">
        <v>1623</v>
      </c>
      <c r="J90" t="s">
        <v>1628</v>
      </c>
      <c r="K90" t="s">
        <v>1638</v>
      </c>
      <c r="L90" t="s">
        <v>1661</v>
      </c>
      <c r="M90" t="s">
        <v>1674</v>
      </c>
      <c r="N90" t="s">
        <v>1674</v>
      </c>
      <c r="O90">
        <v>8</v>
      </c>
      <c r="P90">
        <v>28384.74</v>
      </c>
      <c r="Q90">
        <v>0.1</v>
      </c>
      <c r="R90">
        <v>204370.09</v>
      </c>
      <c r="S90">
        <v>150491.96</v>
      </c>
      <c r="T90">
        <v>53878.13</v>
      </c>
      <c r="U90" t="s">
        <v>1697</v>
      </c>
      <c r="V90">
        <v>1</v>
      </c>
      <c r="W90" t="str">
        <f t="shared" si="2"/>
        <v>Yes</v>
      </c>
      <c r="X90" t="str">
        <f t="shared" si="3"/>
        <v>Bonus</v>
      </c>
    </row>
    <row r="91" spans="1:24" x14ac:dyDescent="0.3">
      <c r="A91" t="s">
        <v>111</v>
      </c>
      <c r="B91" s="2">
        <v>45528</v>
      </c>
      <c r="C91" t="s">
        <v>1100</v>
      </c>
      <c r="D91" t="s">
        <v>1378</v>
      </c>
      <c r="E91" t="s">
        <v>1595</v>
      </c>
      <c r="F91" t="s">
        <v>1598</v>
      </c>
      <c r="G91" t="s">
        <v>1606</v>
      </c>
      <c r="H91" t="s">
        <v>1615</v>
      </c>
      <c r="I91" t="s">
        <v>1622</v>
      </c>
      <c r="J91" t="s">
        <v>1625</v>
      </c>
      <c r="K91" t="s">
        <v>1659</v>
      </c>
      <c r="L91" t="s">
        <v>1661</v>
      </c>
      <c r="M91" t="s">
        <v>1695</v>
      </c>
      <c r="N91" t="s">
        <v>1695</v>
      </c>
      <c r="O91">
        <v>5</v>
      </c>
      <c r="P91">
        <v>62015.32</v>
      </c>
      <c r="Q91">
        <v>0.1</v>
      </c>
      <c r="R91">
        <v>279068.93</v>
      </c>
      <c r="S91">
        <v>255707.7</v>
      </c>
      <c r="T91">
        <v>23361.22</v>
      </c>
      <c r="U91" t="s">
        <v>1697</v>
      </c>
      <c r="V91">
        <v>3</v>
      </c>
      <c r="W91" t="str">
        <f t="shared" si="2"/>
        <v>Yes</v>
      </c>
      <c r="X91" t="str">
        <f t="shared" si="3"/>
        <v>No Bonus</v>
      </c>
    </row>
    <row r="92" spans="1:24" x14ac:dyDescent="0.3">
      <c r="A92" t="s">
        <v>112</v>
      </c>
      <c r="B92" s="2">
        <v>45622</v>
      </c>
      <c r="C92" t="s">
        <v>1101</v>
      </c>
      <c r="D92" t="s">
        <v>1379</v>
      </c>
      <c r="E92" t="s">
        <v>1594</v>
      </c>
      <c r="F92" t="s">
        <v>1598</v>
      </c>
      <c r="G92" t="s">
        <v>1606</v>
      </c>
      <c r="H92" t="s">
        <v>1619</v>
      </c>
      <c r="I92" t="s">
        <v>1621</v>
      </c>
      <c r="J92" t="s">
        <v>1628</v>
      </c>
      <c r="K92" t="s">
        <v>1653</v>
      </c>
      <c r="L92" t="s">
        <v>1662</v>
      </c>
      <c r="M92" t="s">
        <v>1689</v>
      </c>
      <c r="N92" t="s">
        <v>1689</v>
      </c>
      <c r="O92">
        <v>1</v>
      </c>
      <c r="P92">
        <v>219.58</v>
      </c>
      <c r="Q92">
        <v>0.1</v>
      </c>
      <c r="R92">
        <v>197.62</v>
      </c>
      <c r="S92">
        <v>139.80000000000001</v>
      </c>
      <c r="T92">
        <v>57.82</v>
      </c>
      <c r="U92" t="s">
        <v>1697</v>
      </c>
      <c r="V92">
        <v>4</v>
      </c>
      <c r="W92" t="str">
        <f t="shared" si="2"/>
        <v>No</v>
      </c>
      <c r="X92" t="str">
        <f t="shared" si="3"/>
        <v>Bonus</v>
      </c>
    </row>
    <row r="93" spans="1:24" x14ac:dyDescent="0.3">
      <c r="A93" t="s">
        <v>113</v>
      </c>
      <c r="B93" s="2">
        <v>45626</v>
      </c>
      <c r="C93" t="s">
        <v>1102</v>
      </c>
      <c r="D93" t="s">
        <v>1380</v>
      </c>
      <c r="E93" t="s">
        <v>1595</v>
      </c>
      <c r="F93" t="s">
        <v>1598</v>
      </c>
      <c r="G93" t="s">
        <v>1609</v>
      </c>
      <c r="H93" t="s">
        <v>1620</v>
      </c>
      <c r="I93" t="s">
        <v>1621</v>
      </c>
      <c r="J93" t="s">
        <v>1628</v>
      </c>
      <c r="K93" t="s">
        <v>1660</v>
      </c>
      <c r="L93" t="s">
        <v>1664</v>
      </c>
      <c r="M93" t="s">
        <v>1696</v>
      </c>
      <c r="N93" t="s">
        <v>1696</v>
      </c>
      <c r="O93">
        <v>7</v>
      </c>
      <c r="P93">
        <v>80.180000000000007</v>
      </c>
      <c r="Q93">
        <v>0.15</v>
      </c>
      <c r="R93">
        <v>477.05</v>
      </c>
      <c r="S93">
        <v>381.41</v>
      </c>
      <c r="T93">
        <v>95.64</v>
      </c>
      <c r="U93" t="s">
        <v>1697</v>
      </c>
      <c r="V93">
        <v>1</v>
      </c>
      <c r="W93" t="str">
        <f t="shared" si="2"/>
        <v>No</v>
      </c>
      <c r="X93" t="str">
        <f t="shared" si="3"/>
        <v>Bonus</v>
      </c>
    </row>
    <row r="94" spans="1:24" x14ac:dyDescent="0.3">
      <c r="A94" t="s">
        <v>114</v>
      </c>
      <c r="B94" s="2">
        <v>45343</v>
      </c>
      <c r="C94" t="s">
        <v>1103</v>
      </c>
      <c r="D94" t="s">
        <v>1324</v>
      </c>
      <c r="E94" t="s">
        <v>1595</v>
      </c>
      <c r="F94" t="s">
        <v>1599</v>
      </c>
      <c r="G94" t="s">
        <v>1609</v>
      </c>
      <c r="H94" t="s">
        <v>1617</v>
      </c>
      <c r="I94" t="s">
        <v>1622</v>
      </c>
      <c r="J94" t="s">
        <v>1627</v>
      </c>
      <c r="K94" t="s">
        <v>1658</v>
      </c>
      <c r="L94" t="s">
        <v>1662</v>
      </c>
      <c r="M94" t="s">
        <v>1694</v>
      </c>
      <c r="N94" t="s">
        <v>1694</v>
      </c>
      <c r="O94">
        <v>7</v>
      </c>
      <c r="P94">
        <v>187.03</v>
      </c>
      <c r="Q94">
        <v>0.05</v>
      </c>
      <c r="R94">
        <v>1243.78</v>
      </c>
      <c r="S94">
        <v>1139.83</v>
      </c>
      <c r="T94">
        <v>103.95</v>
      </c>
      <c r="U94" t="s">
        <v>1697</v>
      </c>
      <c r="V94">
        <v>4</v>
      </c>
      <c r="W94" t="str">
        <f t="shared" si="2"/>
        <v>No</v>
      </c>
      <c r="X94" t="str">
        <f t="shared" si="3"/>
        <v>No Bonus</v>
      </c>
    </row>
    <row r="95" spans="1:24" x14ac:dyDescent="0.3">
      <c r="A95" t="s">
        <v>115</v>
      </c>
      <c r="B95" s="2">
        <v>45776</v>
      </c>
      <c r="C95" t="s">
        <v>1104</v>
      </c>
      <c r="D95" t="s">
        <v>1381</v>
      </c>
      <c r="E95" t="s">
        <v>1592</v>
      </c>
      <c r="F95" t="s">
        <v>1598</v>
      </c>
      <c r="G95" t="s">
        <v>1607</v>
      </c>
      <c r="H95" t="s">
        <v>1618</v>
      </c>
      <c r="I95" t="s">
        <v>1621</v>
      </c>
      <c r="J95" t="s">
        <v>1628</v>
      </c>
      <c r="K95" t="s">
        <v>1646</v>
      </c>
      <c r="L95" t="s">
        <v>1662</v>
      </c>
      <c r="M95" t="s">
        <v>1682</v>
      </c>
      <c r="N95" t="s">
        <v>1682</v>
      </c>
      <c r="O95">
        <v>9</v>
      </c>
      <c r="P95">
        <v>48.74</v>
      </c>
      <c r="Q95">
        <v>0.05</v>
      </c>
      <c r="R95">
        <v>416.7</v>
      </c>
      <c r="S95">
        <v>322.51</v>
      </c>
      <c r="T95">
        <v>94.19</v>
      </c>
      <c r="U95" t="s">
        <v>1697</v>
      </c>
      <c r="V95">
        <v>5</v>
      </c>
      <c r="W95" t="str">
        <f t="shared" si="2"/>
        <v>No</v>
      </c>
      <c r="X95" t="str">
        <f t="shared" si="3"/>
        <v>Bonus</v>
      </c>
    </row>
    <row r="96" spans="1:24" x14ac:dyDescent="0.3">
      <c r="A96" t="s">
        <v>116</v>
      </c>
      <c r="B96" s="2">
        <v>45573</v>
      </c>
      <c r="C96" t="s">
        <v>1096</v>
      </c>
      <c r="D96" t="s">
        <v>1363</v>
      </c>
      <c r="E96" t="s">
        <v>1592</v>
      </c>
      <c r="F96" t="s">
        <v>1596</v>
      </c>
      <c r="G96" t="s">
        <v>1606</v>
      </c>
      <c r="H96" t="s">
        <v>1615</v>
      </c>
      <c r="I96" t="s">
        <v>1623</v>
      </c>
      <c r="J96" t="s">
        <v>1628</v>
      </c>
      <c r="K96" t="s">
        <v>1657</v>
      </c>
      <c r="L96" t="s">
        <v>1661</v>
      </c>
      <c r="M96" t="s">
        <v>1693</v>
      </c>
      <c r="N96" t="s">
        <v>1693</v>
      </c>
      <c r="O96">
        <v>3</v>
      </c>
      <c r="P96">
        <v>43162.59</v>
      </c>
      <c r="Q96">
        <v>0.05</v>
      </c>
      <c r="R96">
        <v>123013.39</v>
      </c>
      <c r="S96">
        <v>96214.71</v>
      </c>
      <c r="T96">
        <v>26798.67</v>
      </c>
      <c r="U96" t="s">
        <v>1697</v>
      </c>
      <c r="V96">
        <v>4</v>
      </c>
      <c r="W96" t="str">
        <f t="shared" si="2"/>
        <v>Yes</v>
      </c>
      <c r="X96" t="str">
        <f t="shared" si="3"/>
        <v>Bonus</v>
      </c>
    </row>
    <row r="97" spans="1:24" x14ac:dyDescent="0.3">
      <c r="A97" t="s">
        <v>117</v>
      </c>
      <c r="B97" s="2">
        <v>45825</v>
      </c>
      <c r="C97" t="s">
        <v>1105</v>
      </c>
      <c r="D97" t="s">
        <v>1382</v>
      </c>
      <c r="E97" t="s">
        <v>1592</v>
      </c>
      <c r="F97" t="s">
        <v>1599</v>
      </c>
      <c r="G97" t="s">
        <v>1606</v>
      </c>
      <c r="H97" t="s">
        <v>1620</v>
      </c>
      <c r="I97" t="s">
        <v>1622</v>
      </c>
      <c r="J97" t="s">
        <v>1625</v>
      </c>
      <c r="K97" t="s">
        <v>1658</v>
      </c>
      <c r="L97" t="s">
        <v>1662</v>
      </c>
      <c r="M97" t="s">
        <v>1694</v>
      </c>
      <c r="N97" t="s">
        <v>1694</v>
      </c>
      <c r="O97">
        <v>2</v>
      </c>
      <c r="P97">
        <v>198.38</v>
      </c>
      <c r="Q97">
        <v>0.05</v>
      </c>
      <c r="R97">
        <v>376.92</v>
      </c>
      <c r="S97">
        <v>346.22</v>
      </c>
      <c r="T97">
        <v>30.69</v>
      </c>
      <c r="U97" t="s">
        <v>1697</v>
      </c>
      <c r="V97">
        <v>5</v>
      </c>
      <c r="W97" t="str">
        <f t="shared" si="2"/>
        <v>No</v>
      </c>
      <c r="X97" t="str">
        <f t="shared" si="3"/>
        <v>No Bonus</v>
      </c>
    </row>
    <row r="98" spans="1:24" x14ac:dyDescent="0.3">
      <c r="A98" t="s">
        <v>118</v>
      </c>
      <c r="B98" s="2">
        <v>45720</v>
      </c>
      <c r="C98" t="s">
        <v>1106</v>
      </c>
      <c r="D98" t="s">
        <v>1383</v>
      </c>
      <c r="E98" t="s">
        <v>1594</v>
      </c>
      <c r="F98" t="s">
        <v>1596</v>
      </c>
      <c r="G98" t="s">
        <v>1602</v>
      </c>
      <c r="H98" t="s">
        <v>1620</v>
      </c>
      <c r="I98" t="s">
        <v>1621</v>
      </c>
      <c r="J98" t="s">
        <v>1627</v>
      </c>
      <c r="K98" t="s">
        <v>1631</v>
      </c>
      <c r="L98" t="s">
        <v>1663</v>
      </c>
      <c r="M98" t="s">
        <v>1667</v>
      </c>
      <c r="N98" t="s">
        <v>1667</v>
      </c>
      <c r="O98">
        <v>10</v>
      </c>
      <c r="P98">
        <v>801.69</v>
      </c>
      <c r="Q98">
        <v>0</v>
      </c>
      <c r="R98">
        <v>8016.94</v>
      </c>
      <c r="S98">
        <v>7208.98</v>
      </c>
      <c r="T98">
        <v>807.97</v>
      </c>
      <c r="U98" t="s">
        <v>1697</v>
      </c>
      <c r="V98">
        <v>4</v>
      </c>
      <c r="W98" t="str">
        <f t="shared" si="2"/>
        <v>No</v>
      </c>
      <c r="X98" t="str">
        <f t="shared" si="3"/>
        <v>No Bonus</v>
      </c>
    </row>
    <row r="99" spans="1:24" x14ac:dyDescent="0.3">
      <c r="A99" t="s">
        <v>119</v>
      </c>
      <c r="B99" s="2">
        <v>45513</v>
      </c>
      <c r="C99" t="s">
        <v>1107</v>
      </c>
      <c r="D99" t="s">
        <v>1384</v>
      </c>
      <c r="E99" t="s">
        <v>1594</v>
      </c>
      <c r="F99" t="s">
        <v>1596</v>
      </c>
      <c r="G99" t="s">
        <v>1606</v>
      </c>
      <c r="H99" t="s">
        <v>1612</v>
      </c>
      <c r="I99" t="s">
        <v>1621</v>
      </c>
      <c r="J99" t="s">
        <v>1627</v>
      </c>
      <c r="K99" t="s">
        <v>1633</v>
      </c>
      <c r="L99" t="s">
        <v>1661</v>
      </c>
      <c r="M99" t="s">
        <v>1669</v>
      </c>
      <c r="N99" t="s">
        <v>1669</v>
      </c>
      <c r="O99">
        <v>6</v>
      </c>
      <c r="P99">
        <v>48927.81</v>
      </c>
      <c r="Q99">
        <v>0.15</v>
      </c>
      <c r="R99">
        <v>249531.86</v>
      </c>
      <c r="S99">
        <v>213170.8</v>
      </c>
      <c r="T99">
        <v>36361.06</v>
      </c>
      <c r="U99" t="s">
        <v>1697</v>
      </c>
      <c r="V99">
        <v>1</v>
      </c>
      <c r="W99" t="str">
        <f t="shared" si="2"/>
        <v>Yes</v>
      </c>
      <c r="X99" t="str">
        <f t="shared" si="3"/>
        <v>No Bonus</v>
      </c>
    </row>
    <row r="100" spans="1:24" x14ac:dyDescent="0.3">
      <c r="A100" t="s">
        <v>120</v>
      </c>
      <c r="B100" s="2">
        <v>45395</v>
      </c>
      <c r="C100" t="s">
        <v>1105</v>
      </c>
      <c r="D100" t="s">
        <v>1385</v>
      </c>
      <c r="E100" t="s">
        <v>1593</v>
      </c>
      <c r="F100" t="s">
        <v>1598</v>
      </c>
      <c r="G100" t="s">
        <v>1601</v>
      </c>
      <c r="H100" t="s">
        <v>1613</v>
      </c>
      <c r="I100" t="s">
        <v>1622</v>
      </c>
      <c r="J100" t="s">
        <v>1627</v>
      </c>
      <c r="K100" t="s">
        <v>1645</v>
      </c>
      <c r="L100" t="s">
        <v>1662</v>
      </c>
      <c r="M100" t="s">
        <v>1681</v>
      </c>
      <c r="N100" t="s">
        <v>1681</v>
      </c>
      <c r="O100">
        <v>6</v>
      </c>
      <c r="P100">
        <v>43.23</v>
      </c>
      <c r="Q100">
        <v>0.15</v>
      </c>
      <c r="R100">
        <v>220.46</v>
      </c>
      <c r="S100">
        <v>165.7</v>
      </c>
      <c r="T100">
        <v>54.77</v>
      </c>
      <c r="U100" t="s">
        <v>1697</v>
      </c>
      <c r="V100">
        <v>1</v>
      </c>
      <c r="W100" t="str">
        <f t="shared" si="2"/>
        <v>No</v>
      </c>
      <c r="X100" t="str">
        <f t="shared" si="3"/>
        <v>Bonus</v>
      </c>
    </row>
    <row r="101" spans="1:24" x14ac:dyDescent="0.3">
      <c r="A101" t="s">
        <v>121</v>
      </c>
      <c r="B101" s="2">
        <v>45429</v>
      </c>
      <c r="C101" t="s">
        <v>1108</v>
      </c>
      <c r="D101" t="s">
        <v>1386</v>
      </c>
      <c r="E101" t="s">
        <v>1594</v>
      </c>
      <c r="F101" t="s">
        <v>1600</v>
      </c>
      <c r="G101" t="s">
        <v>1607</v>
      </c>
      <c r="H101" t="s">
        <v>1611</v>
      </c>
      <c r="I101" t="s">
        <v>1622</v>
      </c>
      <c r="J101" t="s">
        <v>1628</v>
      </c>
      <c r="K101" t="s">
        <v>1655</v>
      </c>
      <c r="L101" t="s">
        <v>1663</v>
      </c>
      <c r="M101" t="s">
        <v>1691</v>
      </c>
      <c r="N101" t="s">
        <v>1691</v>
      </c>
      <c r="O101">
        <v>2</v>
      </c>
      <c r="P101">
        <v>9867.24</v>
      </c>
      <c r="Q101">
        <v>0.15</v>
      </c>
      <c r="R101">
        <v>16774.310000000001</v>
      </c>
      <c r="S101">
        <v>14933.88</v>
      </c>
      <c r="T101">
        <v>1840.43</v>
      </c>
      <c r="U101" t="s">
        <v>1697</v>
      </c>
      <c r="V101">
        <v>4</v>
      </c>
      <c r="W101" t="str">
        <f t="shared" si="2"/>
        <v>No</v>
      </c>
      <c r="X101" t="str">
        <f t="shared" si="3"/>
        <v>No Bonus</v>
      </c>
    </row>
    <row r="102" spans="1:24" x14ac:dyDescent="0.3">
      <c r="A102" t="s">
        <v>122</v>
      </c>
      <c r="B102" s="2">
        <v>45697</v>
      </c>
      <c r="C102" t="s">
        <v>1109</v>
      </c>
      <c r="D102" t="s">
        <v>1352</v>
      </c>
      <c r="E102" t="s">
        <v>1593</v>
      </c>
      <c r="F102" t="s">
        <v>1597</v>
      </c>
      <c r="G102" t="s">
        <v>1606</v>
      </c>
      <c r="H102" t="s">
        <v>1618</v>
      </c>
      <c r="I102" t="s">
        <v>1624</v>
      </c>
      <c r="J102" t="s">
        <v>1627</v>
      </c>
      <c r="K102" t="s">
        <v>1656</v>
      </c>
      <c r="L102" t="s">
        <v>1663</v>
      </c>
      <c r="M102" t="s">
        <v>1692</v>
      </c>
      <c r="N102" t="s">
        <v>1692</v>
      </c>
      <c r="O102">
        <v>4</v>
      </c>
      <c r="P102">
        <v>10757.79</v>
      </c>
      <c r="Q102">
        <v>0.05</v>
      </c>
      <c r="R102">
        <v>40879.61</v>
      </c>
      <c r="S102">
        <v>36675.85</v>
      </c>
      <c r="T102">
        <v>4203.76</v>
      </c>
      <c r="U102" t="s">
        <v>1697</v>
      </c>
      <c r="V102">
        <v>5</v>
      </c>
      <c r="W102" t="str">
        <f t="shared" si="2"/>
        <v>No</v>
      </c>
      <c r="X102" t="str">
        <f t="shared" si="3"/>
        <v>No Bonus</v>
      </c>
    </row>
    <row r="103" spans="1:24" x14ac:dyDescent="0.3">
      <c r="A103" t="s">
        <v>123</v>
      </c>
      <c r="B103" s="2">
        <v>45364</v>
      </c>
      <c r="C103" t="s">
        <v>1110</v>
      </c>
      <c r="D103" t="s">
        <v>1387</v>
      </c>
      <c r="E103" t="s">
        <v>1595</v>
      </c>
      <c r="F103" t="s">
        <v>1599</v>
      </c>
      <c r="G103" t="s">
        <v>1606</v>
      </c>
      <c r="H103" t="s">
        <v>1611</v>
      </c>
      <c r="I103" t="s">
        <v>1624</v>
      </c>
      <c r="J103" t="s">
        <v>1628</v>
      </c>
      <c r="K103" t="s">
        <v>1639</v>
      </c>
      <c r="L103" t="s">
        <v>1663</v>
      </c>
      <c r="M103" t="s">
        <v>1675</v>
      </c>
      <c r="N103" t="s">
        <v>1675</v>
      </c>
      <c r="O103">
        <v>8</v>
      </c>
      <c r="P103">
        <v>704.23</v>
      </c>
      <c r="Q103">
        <v>0</v>
      </c>
      <c r="R103">
        <v>5633.88</v>
      </c>
      <c r="S103">
        <v>4959.1400000000003</v>
      </c>
      <c r="T103">
        <v>674.74</v>
      </c>
      <c r="U103" t="s">
        <v>1698</v>
      </c>
      <c r="V103">
        <v>5</v>
      </c>
      <c r="W103" t="str">
        <f t="shared" si="2"/>
        <v>No</v>
      </c>
      <c r="X103" t="str">
        <f t="shared" si="3"/>
        <v>No Bonus</v>
      </c>
    </row>
    <row r="104" spans="1:24" x14ac:dyDescent="0.3">
      <c r="A104" t="s">
        <v>124</v>
      </c>
      <c r="B104" s="2">
        <v>45384</v>
      </c>
      <c r="C104" t="s">
        <v>1051</v>
      </c>
      <c r="D104" t="s">
        <v>1388</v>
      </c>
      <c r="E104" t="s">
        <v>1593</v>
      </c>
      <c r="F104" t="s">
        <v>1599</v>
      </c>
      <c r="G104" t="s">
        <v>1606</v>
      </c>
      <c r="H104" t="s">
        <v>1617</v>
      </c>
      <c r="I104" t="s">
        <v>1624</v>
      </c>
      <c r="J104" t="s">
        <v>1628</v>
      </c>
      <c r="K104" t="s">
        <v>1648</v>
      </c>
      <c r="L104" t="s">
        <v>1664</v>
      </c>
      <c r="M104" t="s">
        <v>1684</v>
      </c>
      <c r="N104" t="s">
        <v>1684</v>
      </c>
      <c r="O104">
        <v>10</v>
      </c>
      <c r="P104">
        <v>262.44</v>
      </c>
      <c r="Q104">
        <v>0</v>
      </c>
      <c r="R104">
        <v>2624.44</v>
      </c>
      <c r="S104">
        <v>2117.86</v>
      </c>
      <c r="T104">
        <v>506.58</v>
      </c>
      <c r="U104" t="s">
        <v>1697</v>
      </c>
      <c r="V104">
        <v>5</v>
      </c>
      <c r="W104" t="str">
        <f t="shared" si="2"/>
        <v>No</v>
      </c>
      <c r="X104" t="str">
        <f t="shared" si="3"/>
        <v>No Bonus</v>
      </c>
    </row>
    <row r="105" spans="1:24" x14ac:dyDescent="0.3">
      <c r="A105" t="s">
        <v>125</v>
      </c>
      <c r="B105" s="2">
        <v>45794</v>
      </c>
      <c r="C105" t="s">
        <v>1087</v>
      </c>
      <c r="D105" t="s">
        <v>1319</v>
      </c>
      <c r="E105" t="s">
        <v>1594</v>
      </c>
      <c r="F105" t="s">
        <v>1599</v>
      </c>
      <c r="G105" t="s">
        <v>1605</v>
      </c>
      <c r="H105" t="s">
        <v>1613</v>
      </c>
      <c r="I105" t="s">
        <v>1621</v>
      </c>
      <c r="J105" t="s">
        <v>1628</v>
      </c>
      <c r="K105" t="s">
        <v>1640</v>
      </c>
      <c r="L105" t="s">
        <v>1663</v>
      </c>
      <c r="M105" t="s">
        <v>1676</v>
      </c>
      <c r="N105" t="s">
        <v>1676</v>
      </c>
      <c r="O105">
        <v>9</v>
      </c>
      <c r="P105">
        <v>28139.46</v>
      </c>
      <c r="Q105">
        <v>0.15</v>
      </c>
      <c r="R105">
        <v>215266.83</v>
      </c>
      <c r="S105">
        <v>174635.33</v>
      </c>
      <c r="T105">
        <v>40631.5</v>
      </c>
      <c r="U105" t="s">
        <v>1698</v>
      </c>
      <c r="W105" t="str">
        <f t="shared" si="2"/>
        <v>Yes</v>
      </c>
      <c r="X105" t="str">
        <f t="shared" si="3"/>
        <v>No Bonus</v>
      </c>
    </row>
    <row r="106" spans="1:24" x14ac:dyDescent="0.3">
      <c r="A106" t="s">
        <v>126</v>
      </c>
      <c r="B106" s="2">
        <v>45697</v>
      </c>
      <c r="C106" t="s">
        <v>1111</v>
      </c>
      <c r="D106" t="s">
        <v>1389</v>
      </c>
      <c r="E106" t="s">
        <v>1593</v>
      </c>
      <c r="F106" t="s">
        <v>1600</v>
      </c>
      <c r="G106" t="s">
        <v>1604</v>
      </c>
      <c r="H106" t="s">
        <v>1611</v>
      </c>
      <c r="I106" t="s">
        <v>1621</v>
      </c>
      <c r="J106" t="s">
        <v>1625</v>
      </c>
      <c r="K106" t="s">
        <v>1631</v>
      </c>
      <c r="L106" t="s">
        <v>1663</v>
      </c>
      <c r="M106" t="s">
        <v>1667</v>
      </c>
      <c r="N106" t="s">
        <v>1667</v>
      </c>
      <c r="O106">
        <v>6</v>
      </c>
      <c r="P106">
        <v>743.69</v>
      </c>
      <c r="Q106">
        <v>0.05</v>
      </c>
      <c r="R106">
        <v>4239.03</v>
      </c>
      <c r="S106">
        <v>3671.56</v>
      </c>
      <c r="T106">
        <v>567.46</v>
      </c>
      <c r="U106" t="s">
        <v>1697</v>
      </c>
      <c r="V106">
        <v>3</v>
      </c>
      <c r="W106" t="str">
        <f t="shared" si="2"/>
        <v>No</v>
      </c>
      <c r="X106" t="str">
        <f t="shared" si="3"/>
        <v>No Bonus</v>
      </c>
    </row>
    <row r="107" spans="1:24" x14ac:dyDescent="0.3">
      <c r="A107" t="s">
        <v>127</v>
      </c>
      <c r="B107" s="2">
        <v>45563</v>
      </c>
      <c r="C107" t="s">
        <v>1112</v>
      </c>
      <c r="D107" t="s">
        <v>1390</v>
      </c>
      <c r="E107" t="s">
        <v>1594</v>
      </c>
      <c r="F107" t="s">
        <v>1599</v>
      </c>
      <c r="G107" t="s">
        <v>1607</v>
      </c>
      <c r="H107" t="s">
        <v>1612</v>
      </c>
      <c r="I107" t="s">
        <v>1621</v>
      </c>
      <c r="J107" t="s">
        <v>1628</v>
      </c>
      <c r="K107" t="s">
        <v>1658</v>
      </c>
      <c r="L107" t="s">
        <v>1662</v>
      </c>
      <c r="M107" t="s">
        <v>1694</v>
      </c>
      <c r="N107" t="s">
        <v>1694</v>
      </c>
      <c r="O107">
        <v>2</v>
      </c>
      <c r="P107">
        <v>173.05</v>
      </c>
      <c r="Q107">
        <v>0</v>
      </c>
      <c r="R107">
        <v>346.1</v>
      </c>
      <c r="S107">
        <v>274.89999999999998</v>
      </c>
      <c r="T107">
        <v>71.209999999999994</v>
      </c>
      <c r="U107" t="s">
        <v>1697</v>
      </c>
      <c r="W107" t="str">
        <f t="shared" si="2"/>
        <v>No</v>
      </c>
      <c r="X107" t="str">
        <f t="shared" si="3"/>
        <v>Bonus</v>
      </c>
    </row>
    <row r="108" spans="1:24" x14ac:dyDescent="0.3">
      <c r="A108" t="s">
        <v>128</v>
      </c>
      <c r="B108" s="2">
        <v>45564</v>
      </c>
      <c r="C108" t="s">
        <v>1113</v>
      </c>
      <c r="D108" t="s">
        <v>1391</v>
      </c>
      <c r="E108" t="s">
        <v>1592</v>
      </c>
      <c r="F108" t="s">
        <v>1600</v>
      </c>
      <c r="G108" t="s">
        <v>1610</v>
      </c>
      <c r="H108" t="s">
        <v>1616</v>
      </c>
      <c r="I108" t="s">
        <v>1621</v>
      </c>
      <c r="J108" t="s">
        <v>1625</v>
      </c>
      <c r="K108" t="s">
        <v>1632</v>
      </c>
      <c r="L108" t="s">
        <v>1663</v>
      </c>
      <c r="M108" t="s">
        <v>1668</v>
      </c>
      <c r="N108" t="s">
        <v>1668</v>
      </c>
      <c r="O108">
        <v>3</v>
      </c>
      <c r="P108">
        <v>726.15</v>
      </c>
      <c r="Q108">
        <v>0</v>
      </c>
      <c r="R108">
        <v>2178.46</v>
      </c>
      <c r="S108">
        <v>1639.74</v>
      </c>
      <c r="T108">
        <v>538.73</v>
      </c>
      <c r="U108" t="s">
        <v>1697</v>
      </c>
      <c r="V108">
        <v>4</v>
      </c>
      <c r="W108" t="str">
        <f t="shared" si="2"/>
        <v>No</v>
      </c>
      <c r="X108" t="str">
        <f t="shared" si="3"/>
        <v>Bonus</v>
      </c>
    </row>
    <row r="109" spans="1:24" x14ac:dyDescent="0.3">
      <c r="A109" t="s">
        <v>129</v>
      </c>
      <c r="B109" s="2">
        <v>45396</v>
      </c>
      <c r="C109" t="s">
        <v>1114</v>
      </c>
      <c r="D109" t="s">
        <v>1392</v>
      </c>
      <c r="E109" t="s">
        <v>1593</v>
      </c>
      <c r="F109" t="s">
        <v>1597</v>
      </c>
      <c r="G109" t="s">
        <v>1601</v>
      </c>
      <c r="H109" t="s">
        <v>1616</v>
      </c>
      <c r="I109" t="s">
        <v>1623</v>
      </c>
      <c r="J109" t="s">
        <v>1625</v>
      </c>
      <c r="K109" t="s">
        <v>1644</v>
      </c>
      <c r="L109" t="s">
        <v>1664</v>
      </c>
      <c r="M109" t="s">
        <v>1680</v>
      </c>
      <c r="N109" t="s">
        <v>1680</v>
      </c>
      <c r="O109">
        <v>3</v>
      </c>
      <c r="P109">
        <v>213.81</v>
      </c>
      <c r="Q109">
        <v>0.05</v>
      </c>
      <c r="R109">
        <v>609.37</v>
      </c>
      <c r="S109">
        <v>451.71</v>
      </c>
      <c r="T109">
        <v>157.65</v>
      </c>
      <c r="U109" t="s">
        <v>1697</v>
      </c>
      <c r="V109">
        <v>5</v>
      </c>
      <c r="W109" t="str">
        <f t="shared" si="2"/>
        <v>No</v>
      </c>
      <c r="X109" t="str">
        <f t="shared" si="3"/>
        <v>Bonus</v>
      </c>
    </row>
    <row r="110" spans="1:24" x14ac:dyDescent="0.3">
      <c r="A110" t="s">
        <v>130</v>
      </c>
      <c r="B110" s="2">
        <v>45454</v>
      </c>
      <c r="C110" t="s">
        <v>1115</v>
      </c>
      <c r="D110" t="s">
        <v>1393</v>
      </c>
      <c r="E110" t="s">
        <v>1593</v>
      </c>
      <c r="F110" t="s">
        <v>1599</v>
      </c>
      <c r="G110" t="s">
        <v>1609</v>
      </c>
      <c r="H110" t="s">
        <v>1619</v>
      </c>
      <c r="I110" t="s">
        <v>1622</v>
      </c>
      <c r="J110" t="s">
        <v>1628</v>
      </c>
      <c r="K110" t="s">
        <v>1642</v>
      </c>
      <c r="L110" t="s">
        <v>1662</v>
      </c>
      <c r="M110" t="s">
        <v>1678</v>
      </c>
      <c r="N110" t="s">
        <v>1678</v>
      </c>
      <c r="O110">
        <v>10</v>
      </c>
      <c r="P110">
        <v>151.62</v>
      </c>
      <c r="Q110">
        <v>0.05</v>
      </c>
      <c r="R110">
        <v>1440.38</v>
      </c>
      <c r="S110">
        <v>1156.43</v>
      </c>
      <c r="T110">
        <v>283.95</v>
      </c>
      <c r="U110" t="s">
        <v>1697</v>
      </c>
      <c r="V110">
        <v>2</v>
      </c>
      <c r="W110" t="str">
        <f t="shared" si="2"/>
        <v>No</v>
      </c>
      <c r="X110" t="str">
        <f t="shared" si="3"/>
        <v>No Bonus</v>
      </c>
    </row>
    <row r="111" spans="1:24" x14ac:dyDescent="0.3">
      <c r="A111" t="s">
        <v>131</v>
      </c>
      <c r="B111" s="2">
        <v>45483</v>
      </c>
      <c r="C111" t="s">
        <v>1116</v>
      </c>
      <c r="D111" t="s">
        <v>1394</v>
      </c>
      <c r="E111" t="s">
        <v>1595</v>
      </c>
      <c r="F111" t="s">
        <v>1597</v>
      </c>
      <c r="G111" t="s">
        <v>1607</v>
      </c>
      <c r="H111" t="s">
        <v>1617</v>
      </c>
      <c r="I111" t="s">
        <v>1621</v>
      </c>
      <c r="J111" t="s">
        <v>1625</v>
      </c>
      <c r="K111" t="s">
        <v>1640</v>
      </c>
      <c r="L111" t="s">
        <v>1663</v>
      </c>
      <c r="M111" t="s">
        <v>1676</v>
      </c>
      <c r="N111" t="s">
        <v>1676</v>
      </c>
      <c r="O111">
        <v>7</v>
      </c>
      <c r="P111">
        <v>31981.05</v>
      </c>
      <c r="Q111">
        <v>0.05</v>
      </c>
      <c r="R111">
        <v>212673.96</v>
      </c>
      <c r="S111">
        <v>175704.83</v>
      </c>
      <c r="T111">
        <v>36969.129999999997</v>
      </c>
      <c r="U111" t="s">
        <v>1697</v>
      </c>
      <c r="V111">
        <v>2</v>
      </c>
      <c r="W111" t="str">
        <f t="shared" si="2"/>
        <v>Yes</v>
      </c>
      <c r="X111" t="str">
        <f t="shared" si="3"/>
        <v>No Bonus</v>
      </c>
    </row>
    <row r="112" spans="1:24" x14ac:dyDescent="0.3">
      <c r="A112" t="s">
        <v>132</v>
      </c>
      <c r="B112" s="2">
        <v>45717</v>
      </c>
      <c r="C112" t="s">
        <v>1072</v>
      </c>
      <c r="D112" t="s">
        <v>1395</v>
      </c>
      <c r="E112" t="s">
        <v>1595</v>
      </c>
      <c r="F112" t="s">
        <v>1598</v>
      </c>
      <c r="G112" t="s">
        <v>1608</v>
      </c>
      <c r="H112" t="s">
        <v>1619</v>
      </c>
      <c r="I112" t="s">
        <v>1622</v>
      </c>
      <c r="J112" t="s">
        <v>1625</v>
      </c>
      <c r="K112" t="s">
        <v>1632</v>
      </c>
      <c r="L112" t="s">
        <v>1663</v>
      </c>
      <c r="M112" t="s">
        <v>1668</v>
      </c>
      <c r="N112" t="s">
        <v>1668</v>
      </c>
      <c r="O112">
        <v>10</v>
      </c>
      <c r="P112">
        <v>844.13</v>
      </c>
      <c r="Q112">
        <v>0.05</v>
      </c>
      <c r="R112">
        <v>8019.22</v>
      </c>
      <c r="S112">
        <v>7306.97</v>
      </c>
      <c r="T112">
        <v>712.25</v>
      </c>
      <c r="U112" t="s">
        <v>1697</v>
      </c>
      <c r="V112">
        <v>4</v>
      </c>
      <c r="W112" t="str">
        <f t="shared" si="2"/>
        <v>No</v>
      </c>
      <c r="X112" t="str">
        <f t="shared" si="3"/>
        <v>No Bonus</v>
      </c>
    </row>
    <row r="113" spans="1:24" x14ac:dyDescent="0.3">
      <c r="A113" t="s">
        <v>133</v>
      </c>
      <c r="B113" s="2">
        <v>45304</v>
      </c>
      <c r="C113" t="s">
        <v>1117</v>
      </c>
      <c r="D113" t="s">
        <v>1396</v>
      </c>
      <c r="E113" t="s">
        <v>1593</v>
      </c>
      <c r="F113" t="s">
        <v>1600</v>
      </c>
      <c r="G113" t="s">
        <v>1602</v>
      </c>
      <c r="H113" t="s">
        <v>1612</v>
      </c>
      <c r="I113" t="s">
        <v>1621</v>
      </c>
      <c r="J113" t="s">
        <v>1625</v>
      </c>
      <c r="K113" t="s">
        <v>1636</v>
      </c>
      <c r="L113" t="s">
        <v>1663</v>
      </c>
      <c r="M113" t="s">
        <v>1672</v>
      </c>
      <c r="N113" t="s">
        <v>1672</v>
      </c>
      <c r="O113">
        <v>4</v>
      </c>
      <c r="P113">
        <v>18974.310000000001</v>
      </c>
      <c r="Q113">
        <v>0</v>
      </c>
      <c r="R113">
        <v>75897.23</v>
      </c>
      <c r="S113">
        <v>51233.88</v>
      </c>
      <c r="T113">
        <v>24663.35</v>
      </c>
      <c r="U113" t="s">
        <v>1697</v>
      </c>
      <c r="V113">
        <v>3</v>
      </c>
      <c r="W113" t="str">
        <f t="shared" si="2"/>
        <v>Yes</v>
      </c>
      <c r="X113" t="str">
        <f t="shared" si="3"/>
        <v>Bonus</v>
      </c>
    </row>
    <row r="114" spans="1:24" x14ac:dyDescent="0.3">
      <c r="A114" t="s">
        <v>134</v>
      </c>
      <c r="B114" s="2">
        <v>45492</v>
      </c>
      <c r="C114" t="s">
        <v>1118</v>
      </c>
      <c r="D114" t="s">
        <v>1397</v>
      </c>
      <c r="E114" t="s">
        <v>1595</v>
      </c>
      <c r="F114" t="s">
        <v>1600</v>
      </c>
      <c r="G114" t="s">
        <v>1601</v>
      </c>
      <c r="H114" t="s">
        <v>1616</v>
      </c>
      <c r="I114" t="s">
        <v>1621</v>
      </c>
      <c r="J114" t="s">
        <v>1626</v>
      </c>
      <c r="K114" t="s">
        <v>1657</v>
      </c>
      <c r="L114" t="s">
        <v>1661</v>
      </c>
      <c r="M114" t="s">
        <v>1693</v>
      </c>
      <c r="N114" t="s">
        <v>1693</v>
      </c>
      <c r="O114">
        <v>6</v>
      </c>
      <c r="P114">
        <v>42687.360000000001</v>
      </c>
      <c r="Q114">
        <v>0.15</v>
      </c>
      <c r="R114">
        <v>217705.52</v>
      </c>
      <c r="S114">
        <v>171838.11</v>
      </c>
      <c r="T114">
        <v>45867.41</v>
      </c>
      <c r="U114" t="s">
        <v>1697</v>
      </c>
      <c r="V114">
        <v>3</v>
      </c>
      <c r="W114" t="str">
        <f t="shared" si="2"/>
        <v>Yes</v>
      </c>
      <c r="X114" t="str">
        <f t="shared" si="3"/>
        <v>Bonus</v>
      </c>
    </row>
    <row r="115" spans="1:24" x14ac:dyDescent="0.3">
      <c r="A115" t="s">
        <v>135</v>
      </c>
      <c r="B115" s="2">
        <v>45679</v>
      </c>
      <c r="C115" t="s">
        <v>1065</v>
      </c>
      <c r="D115" t="s">
        <v>1356</v>
      </c>
      <c r="E115" t="s">
        <v>1594</v>
      </c>
      <c r="F115" t="s">
        <v>1598</v>
      </c>
      <c r="G115" t="s">
        <v>1603</v>
      </c>
      <c r="H115" t="s">
        <v>1616</v>
      </c>
      <c r="I115" t="s">
        <v>1621</v>
      </c>
      <c r="J115" t="s">
        <v>1627</v>
      </c>
      <c r="K115" t="s">
        <v>1635</v>
      </c>
      <c r="L115" t="s">
        <v>1662</v>
      </c>
      <c r="M115" t="s">
        <v>1671</v>
      </c>
      <c r="N115" t="s">
        <v>1671</v>
      </c>
      <c r="O115">
        <v>5</v>
      </c>
      <c r="P115">
        <v>47.11</v>
      </c>
      <c r="Q115">
        <v>0.05</v>
      </c>
      <c r="R115">
        <v>223.76</v>
      </c>
      <c r="S115">
        <v>180.66</v>
      </c>
      <c r="T115">
        <v>43.11</v>
      </c>
      <c r="U115" t="s">
        <v>1697</v>
      </c>
      <c r="V115">
        <v>3</v>
      </c>
      <c r="W115" t="str">
        <f t="shared" si="2"/>
        <v>No</v>
      </c>
      <c r="X115" t="str">
        <f t="shared" si="3"/>
        <v>No Bonus</v>
      </c>
    </row>
    <row r="116" spans="1:24" x14ac:dyDescent="0.3">
      <c r="A116" t="s">
        <v>136</v>
      </c>
      <c r="B116" s="2">
        <v>45316</v>
      </c>
      <c r="C116" t="s">
        <v>1119</v>
      </c>
      <c r="D116" t="s">
        <v>1398</v>
      </c>
      <c r="E116" t="s">
        <v>1593</v>
      </c>
      <c r="F116" t="s">
        <v>1599</v>
      </c>
      <c r="G116" t="s">
        <v>1607</v>
      </c>
      <c r="H116" t="s">
        <v>1617</v>
      </c>
      <c r="I116" t="s">
        <v>1621</v>
      </c>
      <c r="J116" t="s">
        <v>1627</v>
      </c>
      <c r="K116" t="s">
        <v>1644</v>
      </c>
      <c r="L116" t="s">
        <v>1664</v>
      </c>
      <c r="M116" t="s">
        <v>1680</v>
      </c>
      <c r="N116" t="s">
        <v>1680</v>
      </c>
      <c r="O116">
        <v>10</v>
      </c>
      <c r="P116">
        <v>237.53</v>
      </c>
      <c r="Q116">
        <v>0</v>
      </c>
      <c r="R116">
        <v>2375.33</v>
      </c>
      <c r="S116">
        <v>1560.77</v>
      </c>
      <c r="T116">
        <v>814.56</v>
      </c>
      <c r="U116" t="s">
        <v>1697</v>
      </c>
      <c r="V116">
        <v>3</v>
      </c>
      <c r="W116" t="str">
        <f t="shared" si="2"/>
        <v>No</v>
      </c>
      <c r="X116" t="str">
        <f t="shared" si="3"/>
        <v>Bonus</v>
      </c>
    </row>
    <row r="117" spans="1:24" x14ac:dyDescent="0.3">
      <c r="A117" t="s">
        <v>137</v>
      </c>
      <c r="B117" s="2">
        <v>45381</v>
      </c>
      <c r="C117" t="s">
        <v>1120</v>
      </c>
      <c r="D117" t="s">
        <v>1399</v>
      </c>
      <c r="E117" t="s">
        <v>1592</v>
      </c>
      <c r="F117" t="s">
        <v>1600</v>
      </c>
      <c r="G117" t="s">
        <v>1602</v>
      </c>
      <c r="H117" t="s">
        <v>1619</v>
      </c>
      <c r="I117" t="s">
        <v>1624</v>
      </c>
      <c r="J117" t="s">
        <v>1627</v>
      </c>
      <c r="K117" t="s">
        <v>1638</v>
      </c>
      <c r="L117" t="s">
        <v>1661</v>
      </c>
      <c r="M117" t="s">
        <v>1674</v>
      </c>
      <c r="N117" t="s">
        <v>1674</v>
      </c>
      <c r="O117">
        <v>4</v>
      </c>
      <c r="P117">
        <v>26892.28</v>
      </c>
      <c r="Q117">
        <v>0</v>
      </c>
      <c r="R117">
        <v>107569.12</v>
      </c>
      <c r="S117">
        <v>93988.56</v>
      </c>
      <c r="T117">
        <v>13580.56</v>
      </c>
      <c r="U117" t="s">
        <v>1697</v>
      </c>
      <c r="V117">
        <v>4</v>
      </c>
      <c r="W117" t="str">
        <f t="shared" si="2"/>
        <v>Yes</v>
      </c>
      <c r="X117" t="str">
        <f t="shared" si="3"/>
        <v>No Bonus</v>
      </c>
    </row>
    <row r="118" spans="1:24" x14ac:dyDescent="0.3">
      <c r="A118" t="s">
        <v>138</v>
      </c>
      <c r="B118" s="2">
        <v>45841</v>
      </c>
      <c r="C118" t="s">
        <v>1121</v>
      </c>
      <c r="D118" t="s">
        <v>1326</v>
      </c>
      <c r="E118" t="s">
        <v>1595</v>
      </c>
      <c r="F118" t="s">
        <v>1597</v>
      </c>
      <c r="G118" t="s">
        <v>1606</v>
      </c>
      <c r="H118" t="s">
        <v>1617</v>
      </c>
      <c r="I118" t="s">
        <v>1621</v>
      </c>
      <c r="J118" t="s">
        <v>1628</v>
      </c>
      <c r="K118" t="s">
        <v>1638</v>
      </c>
      <c r="L118" t="s">
        <v>1661</v>
      </c>
      <c r="M118" t="s">
        <v>1674</v>
      </c>
      <c r="N118" t="s">
        <v>1674</v>
      </c>
      <c r="O118">
        <v>3</v>
      </c>
      <c r="P118">
        <v>31683.69</v>
      </c>
      <c r="Q118">
        <v>0.15</v>
      </c>
      <c r="R118">
        <v>80793.399999999994</v>
      </c>
      <c r="S118">
        <v>64854.67</v>
      </c>
      <c r="T118">
        <v>15938.73</v>
      </c>
      <c r="U118" t="s">
        <v>1697</v>
      </c>
      <c r="V118">
        <v>4</v>
      </c>
      <c r="W118" t="str">
        <f t="shared" si="2"/>
        <v>Yes</v>
      </c>
      <c r="X118" t="str">
        <f t="shared" si="3"/>
        <v>No Bonus</v>
      </c>
    </row>
    <row r="119" spans="1:24" x14ac:dyDescent="0.3">
      <c r="A119" t="s">
        <v>139</v>
      </c>
      <c r="B119" s="2">
        <v>45618</v>
      </c>
      <c r="C119" t="s">
        <v>1110</v>
      </c>
      <c r="D119" t="s">
        <v>1400</v>
      </c>
      <c r="E119" t="s">
        <v>1592</v>
      </c>
      <c r="F119" t="s">
        <v>1596</v>
      </c>
      <c r="G119" t="s">
        <v>1602</v>
      </c>
      <c r="H119" t="s">
        <v>1616</v>
      </c>
      <c r="I119" t="s">
        <v>1621</v>
      </c>
      <c r="J119" t="s">
        <v>1625</v>
      </c>
      <c r="K119" t="s">
        <v>1630</v>
      </c>
      <c r="L119" t="s">
        <v>1662</v>
      </c>
      <c r="M119" t="s">
        <v>1666</v>
      </c>
      <c r="N119" t="s">
        <v>1666</v>
      </c>
      <c r="O119">
        <v>6</v>
      </c>
      <c r="P119">
        <v>103.74</v>
      </c>
      <c r="Q119">
        <v>0</v>
      </c>
      <c r="R119">
        <v>622.47</v>
      </c>
      <c r="S119">
        <v>443.5</v>
      </c>
      <c r="T119">
        <v>178.97</v>
      </c>
      <c r="U119" t="s">
        <v>1697</v>
      </c>
      <c r="V119">
        <v>5</v>
      </c>
      <c r="W119" t="str">
        <f t="shared" si="2"/>
        <v>No</v>
      </c>
      <c r="X119" t="str">
        <f t="shared" si="3"/>
        <v>Bonus</v>
      </c>
    </row>
    <row r="120" spans="1:24" x14ac:dyDescent="0.3">
      <c r="A120" t="s">
        <v>140</v>
      </c>
      <c r="B120" s="2">
        <v>45528</v>
      </c>
      <c r="C120" t="s">
        <v>1122</v>
      </c>
      <c r="D120" t="s">
        <v>1383</v>
      </c>
      <c r="E120" t="s">
        <v>1595</v>
      </c>
      <c r="F120" t="s">
        <v>1598</v>
      </c>
      <c r="G120" t="s">
        <v>1604</v>
      </c>
      <c r="H120" t="s">
        <v>1614</v>
      </c>
      <c r="I120" t="s">
        <v>1621</v>
      </c>
      <c r="J120" t="s">
        <v>1625</v>
      </c>
      <c r="K120" t="s">
        <v>1643</v>
      </c>
      <c r="L120" t="s">
        <v>1664</v>
      </c>
      <c r="M120" t="s">
        <v>1679</v>
      </c>
      <c r="N120" t="s">
        <v>1679</v>
      </c>
      <c r="O120">
        <v>2</v>
      </c>
      <c r="P120">
        <v>43.69</v>
      </c>
      <c r="Q120">
        <v>0.15</v>
      </c>
      <c r="R120">
        <v>74.27</v>
      </c>
      <c r="S120">
        <v>56.76</v>
      </c>
      <c r="T120">
        <v>17.510000000000002</v>
      </c>
      <c r="U120" t="s">
        <v>1697</v>
      </c>
      <c r="V120">
        <v>4</v>
      </c>
      <c r="W120" t="str">
        <f t="shared" si="2"/>
        <v>No</v>
      </c>
      <c r="X120" t="str">
        <f t="shared" si="3"/>
        <v>Bonus</v>
      </c>
    </row>
    <row r="121" spans="1:24" x14ac:dyDescent="0.3">
      <c r="A121" t="s">
        <v>141</v>
      </c>
      <c r="B121" s="2">
        <v>45711</v>
      </c>
      <c r="C121" t="s">
        <v>1123</v>
      </c>
      <c r="D121" t="s">
        <v>1385</v>
      </c>
      <c r="E121" t="s">
        <v>1593</v>
      </c>
      <c r="F121" t="s">
        <v>1600</v>
      </c>
      <c r="G121" t="s">
        <v>1607</v>
      </c>
      <c r="H121" t="s">
        <v>1618</v>
      </c>
      <c r="I121" t="s">
        <v>1622</v>
      </c>
      <c r="J121" t="s">
        <v>1628</v>
      </c>
      <c r="K121" t="s">
        <v>1632</v>
      </c>
      <c r="L121" t="s">
        <v>1663</v>
      </c>
      <c r="M121" t="s">
        <v>1668</v>
      </c>
      <c r="N121" t="s">
        <v>1668</v>
      </c>
      <c r="O121">
        <v>1</v>
      </c>
      <c r="P121">
        <v>879.56</v>
      </c>
      <c r="Q121">
        <v>0.2</v>
      </c>
      <c r="R121">
        <v>703.65</v>
      </c>
      <c r="S121">
        <v>523.91</v>
      </c>
      <c r="T121">
        <v>179.74</v>
      </c>
      <c r="U121" t="s">
        <v>1697</v>
      </c>
      <c r="V121">
        <v>4</v>
      </c>
      <c r="W121" t="str">
        <f t="shared" si="2"/>
        <v>No</v>
      </c>
      <c r="X121" t="str">
        <f t="shared" si="3"/>
        <v>Bonus</v>
      </c>
    </row>
    <row r="122" spans="1:24" x14ac:dyDescent="0.3">
      <c r="A122" t="s">
        <v>142</v>
      </c>
      <c r="B122" s="2">
        <v>45374</v>
      </c>
      <c r="C122" t="s">
        <v>1124</v>
      </c>
      <c r="D122" t="s">
        <v>1401</v>
      </c>
      <c r="E122" t="s">
        <v>1595</v>
      </c>
      <c r="F122" t="s">
        <v>1600</v>
      </c>
      <c r="G122" t="s">
        <v>1605</v>
      </c>
      <c r="H122" t="s">
        <v>1619</v>
      </c>
      <c r="I122" t="s">
        <v>1622</v>
      </c>
      <c r="J122" t="s">
        <v>1625</v>
      </c>
      <c r="K122" t="s">
        <v>1645</v>
      </c>
      <c r="L122" t="s">
        <v>1662</v>
      </c>
      <c r="M122" t="s">
        <v>1681</v>
      </c>
      <c r="N122" t="s">
        <v>1681</v>
      </c>
      <c r="O122">
        <v>5</v>
      </c>
      <c r="P122">
        <v>47.65</v>
      </c>
      <c r="Q122">
        <v>0.05</v>
      </c>
      <c r="R122">
        <v>226.34</v>
      </c>
      <c r="S122">
        <v>167.14</v>
      </c>
      <c r="T122">
        <v>59.21</v>
      </c>
      <c r="U122" t="s">
        <v>1697</v>
      </c>
      <c r="V122">
        <v>3</v>
      </c>
      <c r="W122" t="str">
        <f t="shared" si="2"/>
        <v>No</v>
      </c>
      <c r="X122" t="str">
        <f t="shared" si="3"/>
        <v>Bonus</v>
      </c>
    </row>
    <row r="123" spans="1:24" x14ac:dyDescent="0.3">
      <c r="A123" t="s">
        <v>143</v>
      </c>
      <c r="B123" s="2">
        <v>45534</v>
      </c>
      <c r="C123" t="s">
        <v>1125</v>
      </c>
      <c r="D123" t="s">
        <v>1402</v>
      </c>
      <c r="E123" t="s">
        <v>1592</v>
      </c>
      <c r="F123" t="s">
        <v>1600</v>
      </c>
      <c r="G123" t="s">
        <v>1606</v>
      </c>
      <c r="H123" t="s">
        <v>1612</v>
      </c>
      <c r="I123" t="s">
        <v>1622</v>
      </c>
      <c r="J123" t="s">
        <v>1625</v>
      </c>
      <c r="K123" t="s">
        <v>1633</v>
      </c>
      <c r="L123" t="s">
        <v>1661</v>
      </c>
      <c r="M123" t="s">
        <v>1669</v>
      </c>
      <c r="N123" t="s">
        <v>1669</v>
      </c>
      <c r="O123">
        <v>10</v>
      </c>
      <c r="P123">
        <v>53398.86</v>
      </c>
      <c r="Q123">
        <v>0.2</v>
      </c>
      <c r="R123">
        <v>427190.88</v>
      </c>
      <c r="S123">
        <v>332667.40999999997</v>
      </c>
      <c r="T123">
        <v>94523.47</v>
      </c>
      <c r="U123" t="s">
        <v>1697</v>
      </c>
      <c r="V123">
        <v>4</v>
      </c>
      <c r="W123" t="str">
        <f t="shared" si="2"/>
        <v>Yes</v>
      </c>
      <c r="X123" t="str">
        <f t="shared" si="3"/>
        <v>Bonus</v>
      </c>
    </row>
    <row r="124" spans="1:24" x14ac:dyDescent="0.3">
      <c r="A124" t="s">
        <v>144</v>
      </c>
      <c r="B124" s="2">
        <v>45667</v>
      </c>
      <c r="C124" t="s">
        <v>1126</v>
      </c>
      <c r="D124" t="s">
        <v>1403</v>
      </c>
      <c r="E124" t="s">
        <v>1594</v>
      </c>
      <c r="F124" t="s">
        <v>1600</v>
      </c>
      <c r="G124" t="s">
        <v>1607</v>
      </c>
      <c r="H124" t="s">
        <v>1613</v>
      </c>
      <c r="I124" t="s">
        <v>1621</v>
      </c>
      <c r="J124" t="s">
        <v>1628</v>
      </c>
      <c r="K124" t="s">
        <v>1649</v>
      </c>
      <c r="L124" t="s">
        <v>1664</v>
      </c>
      <c r="M124" t="s">
        <v>1685</v>
      </c>
      <c r="N124" t="s">
        <v>1685</v>
      </c>
      <c r="O124">
        <v>7</v>
      </c>
      <c r="P124">
        <v>58.92</v>
      </c>
      <c r="Q124">
        <v>0</v>
      </c>
      <c r="R124">
        <v>412.41</v>
      </c>
      <c r="S124">
        <v>314.86</v>
      </c>
      <c r="T124">
        <v>97.55</v>
      </c>
      <c r="U124" t="s">
        <v>1697</v>
      </c>
      <c r="V124">
        <v>5</v>
      </c>
      <c r="W124" t="str">
        <f t="shared" si="2"/>
        <v>No</v>
      </c>
      <c r="X124" t="str">
        <f t="shared" si="3"/>
        <v>Bonus</v>
      </c>
    </row>
    <row r="125" spans="1:24" x14ac:dyDescent="0.3">
      <c r="A125" t="s">
        <v>145</v>
      </c>
      <c r="B125" s="2">
        <v>45384</v>
      </c>
      <c r="C125" t="s">
        <v>1107</v>
      </c>
      <c r="D125" t="s">
        <v>1404</v>
      </c>
      <c r="E125" t="s">
        <v>1593</v>
      </c>
      <c r="F125" t="s">
        <v>1597</v>
      </c>
      <c r="G125" t="s">
        <v>1606</v>
      </c>
      <c r="H125" t="s">
        <v>1613</v>
      </c>
      <c r="I125" t="s">
        <v>1621</v>
      </c>
      <c r="J125" t="s">
        <v>1625</v>
      </c>
      <c r="K125" t="s">
        <v>1655</v>
      </c>
      <c r="L125" t="s">
        <v>1663</v>
      </c>
      <c r="M125" t="s">
        <v>1691</v>
      </c>
      <c r="N125" t="s">
        <v>1691</v>
      </c>
      <c r="O125">
        <v>2</v>
      </c>
      <c r="P125">
        <v>8865.7999999999993</v>
      </c>
      <c r="Q125">
        <v>0.1</v>
      </c>
      <c r="R125">
        <v>15958.43</v>
      </c>
      <c r="S125">
        <v>11673.38</v>
      </c>
      <c r="T125">
        <v>4285.0600000000004</v>
      </c>
      <c r="U125" t="s">
        <v>1697</v>
      </c>
      <c r="V125">
        <v>1</v>
      </c>
      <c r="W125" t="str">
        <f t="shared" si="2"/>
        <v>No</v>
      </c>
      <c r="X125" t="str">
        <f t="shared" si="3"/>
        <v>Bonus</v>
      </c>
    </row>
    <row r="126" spans="1:24" x14ac:dyDescent="0.3">
      <c r="A126" t="s">
        <v>146</v>
      </c>
      <c r="B126" s="2">
        <v>45574</v>
      </c>
      <c r="C126" t="s">
        <v>1127</v>
      </c>
      <c r="D126" t="s">
        <v>1405</v>
      </c>
      <c r="E126" t="s">
        <v>1592</v>
      </c>
      <c r="F126" t="s">
        <v>1596</v>
      </c>
      <c r="G126" t="s">
        <v>1604</v>
      </c>
      <c r="H126" t="s">
        <v>1617</v>
      </c>
      <c r="I126" t="s">
        <v>1621</v>
      </c>
      <c r="J126" t="s">
        <v>1625</v>
      </c>
      <c r="K126" t="s">
        <v>1656</v>
      </c>
      <c r="L126" t="s">
        <v>1663</v>
      </c>
      <c r="M126" t="s">
        <v>1692</v>
      </c>
      <c r="N126" t="s">
        <v>1692</v>
      </c>
      <c r="O126">
        <v>7</v>
      </c>
      <c r="P126">
        <v>11861.48</v>
      </c>
      <c r="Q126">
        <v>0</v>
      </c>
      <c r="R126">
        <v>83030.37</v>
      </c>
      <c r="S126">
        <v>62862.27</v>
      </c>
      <c r="T126">
        <v>20168.099999999999</v>
      </c>
      <c r="U126" t="s">
        <v>1697</v>
      </c>
      <c r="V126">
        <v>4</v>
      </c>
      <c r="W126" t="str">
        <f t="shared" si="2"/>
        <v>Yes</v>
      </c>
      <c r="X126" t="str">
        <f t="shared" si="3"/>
        <v>Bonus</v>
      </c>
    </row>
    <row r="127" spans="1:24" x14ac:dyDescent="0.3">
      <c r="A127" t="s">
        <v>147</v>
      </c>
      <c r="B127" s="2">
        <v>45446</v>
      </c>
      <c r="C127" t="s">
        <v>1065</v>
      </c>
      <c r="D127" t="s">
        <v>1406</v>
      </c>
      <c r="E127" t="s">
        <v>1592</v>
      </c>
      <c r="F127" t="s">
        <v>1600</v>
      </c>
      <c r="G127" t="s">
        <v>1609</v>
      </c>
      <c r="H127" t="s">
        <v>1613</v>
      </c>
      <c r="I127" t="s">
        <v>1622</v>
      </c>
      <c r="J127" t="s">
        <v>1625</v>
      </c>
      <c r="K127" t="s">
        <v>1658</v>
      </c>
      <c r="L127" t="s">
        <v>1662</v>
      </c>
      <c r="M127" t="s">
        <v>1694</v>
      </c>
      <c r="N127" t="s">
        <v>1694</v>
      </c>
      <c r="O127">
        <v>4</v>
      </c>
      <c r="P127">
        <v>180.86</v>
      </c>
      <c r="Q127">
        <v>0.15</v>
      </c>
      <c r="R127">
        <v>614.92999999999995</v>
      </c>
      <c r="S127">
        <v>473.64</v>
      </c>
      <c r="T127">
        <v>141.29</v>
      </c>
      <c r="U127" t="s">
        <v>1697</v>
      </c>
      <c r="V127">
        <v>4</v>
      </c>
      <c r="W127" t="str">
        <f t="shared" si="2"/>
        <v>No</v>
      </c>
      <c r="X127" t="str">
        <f t="shared" si="3"/>
        <v>Bonus</v>
      </c>
    </row>
    <row r="128" spans="1:24" x14ac:dyDescent="0.3">
      <c r="A128" t="s">
        <v>148</v>
      </c>
      <c r="B128" s="2">
        <v>45720</v>
      </c>
      <c r="C128" t="s">
        <v>1128</v>
      </c>
      <c r="D128" t="s">
        <v>1345</v>
      </c>
      <c r="E128" t="s">
        <v>1594</v>
      </c>
      <c r="F128" t="s">
        <v>1596</v>
      </c>
      <c r="G128" t="s">
        <v>1602</v>
      </c>
      <c r="H128" t="s">
        <v>1612</v>
      </c>
      <c r="I128" t="s">
        <v>1621</v>
      </c>
      <c r="J128" t="s">
        <v>1625</v>
      </c>
      <c r="K128" t="s">
        <v>1654</v>
      </c>
      <c r="L128" t="s">
        <v>1663</v>
      </c>
      <c r="M128" t="s">
        <v>1690</v>
      </c>
      <c r="N128" t="s">
        <v>1690</v>
      </c>
      <c r="O128">
        <v>8</v>
      </c>
      <c r="P128">
        <v>817.73</v>
      </c>
      <c r="Q128">
        <v>0.05</v>
      </c>
      <c r="R128">
        <v>6214.73</v>
      </c>
      <c r="S128">
        <v>4244.2299999999996</v>
      </c>
      <c r="T128">
        <v>1970.5</v>
      </c>
      <c r="U128" t="s">
        <v>1697</v>
      </c>
      <c r="W128" t="str">
        <f t="shared" si="2"/>
        <v>No</v>
      </c>
      <c r="X128" t="str">
        <f t="shared" si="3"/>
        <v>Bonus</v>
      </c>
    </row>
    <row r="129" spans="1:24" x14ac:dyDescent="0.3">
      <c r="A129" t="s">
        <v>149</v>
      </c>
      <c r="B129" s="2">
        <v>45557</v>
      </c>
      <c r="C129" t="s">
        <v>1028</v>
      </c>
      <c r="D129" t="s">
        <v>1351</v>
      </c>
      <c r="E129" t="s">
        <v>1592</v>
      </c>
      <c r="F129" t="s">
        <v>1596</v>
      </c>
      <c r="G129" t="s">
        <v>1610</v>
      </c>
      <c r="H129" t="s">
        <v>1614</v>
      </c>
      <c r="I129" t="s">
        <v>1622</v>
      </c>
      <c r="J129" t="s">
        <v>1628</v>
      </c>
      <c r="K129" t="s">
        <v>1647</v>
      </c>
      <c r="L129" t="s">
        <v>1664</v>
      </c>
      <c r="M129" t="s">
        <v>1683</v>
      </c>
      <c r="N129" t="s">
        <v>1683</v>
      </c>
      <c r="O129">
        <v>9</v>
      </c>
      <c r="P129">
        <v>34.04</v>
      </c>
      <c r="Q129">
        <v>0.2</v>
      </c>
      <c r="R129">
        <v>245.07</v>
      </c>
      <c r="S129">
        <v>185.81</v>
      </c>
      <c r="T129">
        <v>59.26</v>
      </c>
      <c r="U129" t="s">
        <v>1697</v>
      </c>
      <c r="V129">
        <v>3</v>
      </c>
      <c r="W129" t="str">
        <f t="shared" si="2"/>
        <v>No</v>
      </c>
      <c r="X129" t="str">
        <f t="shared" si="3"/>
        <v>Bonus</v>
      </c>
    </row>
    <row r="130" spans="1:24" x14ac:dyDescent="0.3">
      <c r="A130" t="s">
        <v>150</v>
      </c>
      <c r="B130" s="2">
        <v>45661</v>
      </c>
      <c r="C130" t="s">
        <v>1129</v>
      </c>
      <c r="D130" t="s">
        <v>1407</v>
      </c>
      <c r="E130" t="s">
        <v>1593</v>
      </c>
      <c r="F130" t="s">
        <v>1597</v>
      </c>
      <c r="G130" t="s">
        <v>1609</v>
      </c>
      <c r="H130" t="s">
        <v>1614</v>
      </c>
      <c r="I130" t="s">
        <v>1621</v>
      </c>
      <c r="J130" t="s">
        <v>1625</v>
      </c>
      <c r="K130" t="s">
        <v>1660</v>
      </c>
      <c r="L130" t="s">
        <v>1664</v>
      </c>
      <c r="M130" t="s">
        <v>1696</v>
      </c>
      <c r="N130" t="s">
        <v>1696</v>
      </c>
      <c r="O130">
        <v>1</v>
      </c>
      <c r="P130">
        <v>82.7</v>
      </c>
      <c r="Q130">
        <v>0.15</v>
      </c>
      <c r="R130">
        <v>70.3</v>
      </c>
      <c r="S130">
        <v>48.23</v>
      </c>
      <c r="T130">
        <v>22.07</v>
      </c>
      <c r="U130" t="s">
        <v>1697</v>
      </c>
      <c r="V130">
        <v>5</v>
      </c>
      <c r="W130" t="str">
        <f t="shared" si="2"/>
        <v>No</v>
      </c>
      <c r="X130" t="str">
        <f t="shared" si="3"/>
        <v>Bonus</v>
      </c>
    </row>
    <row r="131" spans="1:24" x14ac:dyDescent="0.3">
      <c r="A131" t="s">
        <v>151</v>
      </c>
      <c r="B131" s="2">
        <v>45710</v>
      </c>
      <c r="C131" t="s">
        <v>1130</v>
      </c>
      <c r="D131" t="s">
        <v>1408</v>
      </c>
      <c r="E131" t="s">
        <v>1592</v>
      </c>
      <c r="F131" t="s">
        <v>1596</v>
      </c>
      <c r="G131" t="s">
        <v>1605</v>
      </c>
      <c r="H131" t="s">
        <v>1616</v>
      </c>
      <c r="I131" t="s">
        <v>1621</v>
      </c>
      <c r="J131" t="s">
        <v>1628</v>
      </c>
      <c r="K131" t="s">
        <v>1646</v>
      </c>
      <c r="L131" t="s">
        <v>1662</v>
      </c>
      <c r="M131" t="s">
        <v>1682</v>
      </c>
      <c r="N131" t="s">
        <v>1682</v>
      </c>
      <c r="O131">
        <v>3</v>
      </c>
      <c r="P131">
        <v>54.91</v>
      </c>
      <c r="Q131">
        <v>0</v>
      </c>
      <c r="R131">
        <v>164.74</v>
      </c>
      <c r="S131">
        <v>130.52000000000001</v>
      </c>
      <c r="T131">
        <v>34.22</v>
      </c>
      <c r="U131" t="s">
        <v>1697</v>
      </c>
      <c r="V131">
        <v>5</v>
      </c>
      <c r="W131" t="str">
        <f t="shared" ref="W131:W194" si="4">IF(R131&gt;50000,"Yes","No")</f>
        <v>No</v>
      </c>
      <c r="X131" t="str">
        <f t="shared" ref="X131:X194" si="5">IF(T131/R131&gt;0.2,"Bonus","No Bonus")</f>
        <v>Bonus</v>
      </c>
    </row>
    <row r="132" spans="1:24" x14ac:dyDescent="0.3">
      <c r="A132" t="s">
        <v>152</v>
      </c>
      <c r="B132" s="2">
        <v>45468</v>
      </c>
      <c r="C132" t="s">
        <v>1131</v>
      </c>
      <c r="D132" t="s">
        <v>1340</v>
      </c>
      <c r="E132" t="s">
        <v>1593</v>
      </c>
      <c r="F132" t="s">
        <v>1600</v>
      </c>
      <c r="G132" t="s">
        <v>1603</v>
      </c>
      <c r="H132" t="s">
        <v>1614</v>
      </c>
      <c r="I132" t="s">
        <v>1623</v>
      </c>
      <c r="J132" t="s">
        <v>1625</v>
      </c>
      <c r="K132" t="s">
        <v>1655</v>
      </c>
      <c r="L132" t="s">
        <v>1663</v>
      </c>
      <c r="M132" t="s">
        <v>1691</v>
      </c>
      <c r="N132" t="s">
        <v>1691</v>
      </c>
      <c r="O132">
        <v>3</v>
      </c>
      <c r="P132">
        <v>11516.46</v>
      </c>
      <c r="Q132">
        <v>0</v>
      </c>
      <c r="R132">
        <v>34549.39</v>
      </c>
      <c r="S132">
        <v>31574.95</v>
      </c>
      <c r="T132">
        <v>2974.44</v>
      </c>
      <c r="U132" t="s">
        <v>1697</v>
      </c>
      <c r="V132">
        <v>4</v>
      </c>
      <c r="W132" t="str">
        <f t="shared" si="4"/>
        <v>No</v>
      </c>
      <c r="X132" t="str">
        <f t="shared" si="5"/>
        <v>No Bonus</v>
      </c>
    </row>
    <row r="133" spans="1:24" x14ac:dyDescent="0.3">
      <c r="A133" t="s">
        <v>153</v>
      </c>
      <c r="B133" s="2">
        <v>45772</v>
      </c>
      <c r="C133" t="s">
        <v>1132</v>
      </c>
      <c r="D133" t="s">
        <v>1383</v>
      </c>
      <c r="E133" t="s">
        <v>1593</v>
      </c>
      <c r="F133" t="s">
        <v>1598</v>
      </c>
      <c r="G133" t="s">
        <v>1610</v>
      </c>
      <c r="H133" t="s">
        <v>1616</v>
      </c>
      <c r="I133" t="s">
        <v>1622</v>
      </c>
      <c r="J133" t="s">
        <v>1628</v>
      </c>
      <c r="K133" t="s">
        <v>1641</v>
      </c>
      <c r="L133" t="s">
        <v>1661</v>
      </c>
      <c r="M133" t="s">
        <v>1677</v>
      </c>
      <c r="N133" t="s">
        <v>1677</v>
      </c>
      <c r="O133">
        <v>4</v>
      </c>
      <c r="P133">
        <v>36442.550000000003</v>
      </c>
      <c r="Q133">
        <v>0</v>
      </c>
      <c r="R133">
        <v>145770.22</v>
      </c>
      <c r="S133">
        <v>112170.28</v>
      </c>
      <c r="T133">
        <v>33599.94</v>
      </c>
      <c r="U133" t="s">
        <v>1697</v>
      </c>
      <c r="V133">
        <v>5</v>
      </c>
      <c r="W133" t="str">
        <f t="shared" si="4"/>
        <v>Yes</v>
      </c>
      <c r="X133" t="str">
        <f t="shared" si="5"/>
        <v>Bonus</v>
      </c>
    </row>
    <row r="134" spans="1:24" x14ac:dyDescent="0.3">
      <c r="A134" t="s">
        <v>154</v>
      </c>
      <c r="B134" s="2">
        <v>45299</v>
      </c>
      <c r="C134" t="s">
        <v>1133</v>
      </c>
      <c r="D134" t="s">
        <v>1409</v>
      </c>
      <c r="E134" t="s">
        <v>1592</v>
      </c>
      <c r="F134" t="s">
        <v>1598</v>
      </c>
      <c r="G134" t="s">
        <v>1609</v>
      </c>
      <c r="H134" t="s">
        <v>1616</v>
      </c>
      <c r="I134" t="s">
        <v>1622</v>
      </c>
      <c r="J134" t="s">
        <v>1628</v>
      </c>
      <c r="K134" t="s">
        <v>1646</v>
      </c>
      <c r="L134" t="s">
        <v>1662</v>
      </c>
      <c r="M134" t="s">
        <v>1682</v>
      </c>
      <c r="N134" t="s">
        <v>1682</v>
      </c>
      <c r="O134">
        <v>5</v>
      </c>
      <c r="P134">
        <v>53.99</v>
      </c>
      <c r="Q134">
        <v>0.1</v>
      </c>
      <c r="R134">
        <v>242.95</v>
      </c>
      <c r="S134">
        <v>160.16999999999999</v>
      </c>
      <c r="T134">
        <v>82.78</v>
      </c>
      <c r="U134" t="s">
        <v>1697</v>
      </c>
      <c r="V134">
        <v>2</v>
      </c>
      <c r="W134" t="str">
        <f t="shared" si="4"/>
        <v>No</v>
      </c>
      <c r="X134" t="str">
        <f t="shared" si="5"/>
        <v>Bonus</v>
      </c>
    </row>
    <row r="135" spans="1:24" x14ac:dyDescent="0.3">
      <c r="A135" t="s">
        <v>155</v>
      </c>
      <c r="B135" s="2">
        <v>45390</v>
      </c>
      <c r="C135" t="s">
        <v>1134</v>
      </c>
      <c r="D135" t="s">
        <v>1397</v>
      </c>
      <c r="E135" t="s">
        <v>1595</v>
      </c>
      <c r="F135" t="s">
        <v>1598</v>
      </c>
      <c r="G135" t="s">
        <v>1609</v>
      </c>
      <c r="H135" t="s">
        <v>1614</v>
      </c>
      <c r="I135" t="s">
        <v>1622</v>
      </c>
      <c r="J135" t="s">
        <v>1628</v>
      </c>
      <c r="K135" t="s">
        <v>1632</v>
      </c>
      <c r="L135" t="s">
        <v>1663</v>
      </c>
      <c r="M135" t="s">
        <v>1668</v>
      </c>
      <c r="N135" t="s">
        <v>1668</v>
      </c>
      <c r="O135">
        <v>4</v>
      </c>
      <c r="P135">
        <v>796.56</v>
      </c>
      <c r="Q135">
        <v>0.05</v>
      </c>
      <c r="R135">
        <v>3026.91</v>
      </c>
      <c r="S135">
        <v>2027.8</v>
      </c>
      <c r="T135">
        <v>999.11</v>
      </c>
      <c r="U135" t="s">
        <v>1697</v>
      </c>
      <c r="V135">
        <v>5</v>
      </c>
      <c r="W135" t="str">
        <f t="shared" si="4"/>
        <v>No</v>
      </c>
      <c r="X135" t="str">
        <f t="shared" si="5"/>
        <v>Bonus</v>
      </c>
    </row>
    <row r="136" spans="1:24" x14ac:dyDescent="0.3">
      <c r="A136" t="s">
        <v>156</v>
      </c>
      <c r="B136" s="2">
        <v>45443</v>
      </c>
      <c r="C136" t="s">
        <v>1107</v>
      </c>
      <c r="D136" t="s">
        <v>1316</v>
      </c>
      <c r="E136" t="s">
        <v>1595</v>
      </c>
      <c r="F136" t="s">
        <v>1597</v>
      </c>
      <c r="G136" t="s">
        <v>1603</v>
      </c>
      <c r="H136" t="s">
        <v>1617</v>
      </c>
      <c r="I136" t="s">
        <v>1621</v>
      </c>
      <c r="J136" t="s">
        <v>1627</v>
      </c>
      <c r="K136" t="s">
        <v>1645</v>
      </c>
      <c r="L136" t="s">
        <v>1662</v>
      </c>
      <c r="M136" t="s">
        <v>1681</v>
      </c>
      <c r="N136" t="s">
        <v>1681</v>
      </c>
      <c r="O136">
        <v>1</v>
      </c>
      <c r="P136">
        <v>50.23</v>
      </c>
      <c r="Q136">
        <v>0.15</v>
      </c>
      <c r="R136">
        <v>42.69</v>
      </c>
      <c r="S136">
        <v>34.86</v>
      </c>
      <c r="T136">
        <v>7.84</v>
      </c>
      <c r="U136" t="s">
        <v>1697</v>
      </c>
      <c r="V136">
        <v>5</v>
      </c>
      <c r="W136" t="str">
        <f t="shared" si="4"/>
        <v>No</v>
      </c>
      <c r="X136" t="str">
        <f t="shared" si="5"/>
        <v>No Bonus</v>
      </c>
    </row>
    <row r="137" spans="1:24" x14ac:dyDescent="0.3">
      <c r="A137" t="s">
        <v>157</v>
      </c>
      <c r="B137" s="2">
        <v>45515</v>
      </c>
      <c r="C137" t="s">
        <v>1135</v>
      </c>
      <c r="D137" t="s">
        <v>1410</v>
      </c>
      <c r="E137" t="s">
        <v>1592</v>
      </c>
      <c r="F137" t="s">
        <v>1600</v>
      </c>
      <c r="G137" t="s">
        <v>1602</v>
      </c>
      <c r="H137" t="s">
        <v>1615</v>
      </c>
      <c r="I137" t="s">
        <v>1621</v>
      </c>
      <c r="J137" t="s">
        <v>1625</v>
      </c>
      <c r="K137" t="s">
        <v>1637</v>
      </c>
      <c r="L137" t="s">
        <v>1662</v>
      </c>
      <c r="M137" t="s">
        <v>1673</v>
      </c>
      <c r="N137" t="s">
        <v>1673</v>
      </c>
      <c r="O137">
        <v>2</v>
      </c>
      <c r="P137">
        <v>113.94</v>
      </c>
      <c r="Q137">
        <v>0</v>
      </c>
      <c r="R137">
        <v>227.89</v>
      </c>
      <c r="S137">
        <v>188.48</v>
      </c>
      <c r="T137">
        <v>39.4</v>
      </c>
      <c r="U137" t="s">
        <v>1697</v>
      </c>
      <c r="V137">
        <v>4</v>
      </c>
      <c r="W137" t="str">
        <f t="shared" si="4"/>
        <v>No</v>
      </c>
      <c r="X137" t="str">
        <f t="shared" si="5"/>
        <v>No Bonus</v>
      </c>
    </row>
    <row r="138" spans="1:24" x14ac:dyDescent="0.3">
      <c r="A138" t="s">
        <v>158</v>
      </c>
      <c r="B138" s="2">
        <v>45859</v>
      </c>
      <c r="C138" t="s">
        <v>1040</v>
      </c>
      <c r="D138" t="s">
        <v>1411</v>
      </c>
      <c r="E138" t="s">
        <v>1594</v>
      </c>
      <c r="F138" t="s">
        <v>1596</v>
      </c>
      <c r="G138" t="s">
        <v>1608</v>
      </c>
      <c r="H138" t="s">
        <v>1611</v>
      </c>
      <c r="I138" t="s">
        <v>1623</v>
      </c>
      <c r="J138" t="s">
        <v>1628</v>
      </c>
      <c r="K138" t="s">
        <v>1636</v>
      </c>
      <c r="L138" t="s">
        <v>1663</v>
      </c>
      <c r="M138" t="s">
        <v>1672</v>
      </c>
      <c r="N138" t="s">
        <v>1672</v>
      </c>
      <c r="O138">
        <v>10</v>
      </c>
      <c r="P138">
        <v>17089.599999999999</v>
      </c>
      <c r="Q138">
        <v>0</v>
      </c>
      <c r="R138">
        <v>170896</v>
      </c>
      <c r="S138">
        <v>115004.4</v>
      </c>
      <c r="T138">
        <v>55891.61</v>
      </c>
      <c r="U138" t="s">
        <v>1697</v>
      </c>
      <c r="V138">
        <v>5</v>
      </c>
      <c r="W138" t="str">
        <f t="shared" si="4"/>
        <v>Yes</v>
      </c>
      <c r="X138" t="str">
        <f t="shared" si="5"/>
        <v>Bonus</v>
      </c>
    </row>
    <row r="139" spans="1:24" x14ac:dyDescent="0.3">
      <c r="A139" t="s">
        <v>159</v>
      </c>
      <c r="B139" s="2">
        <v>45507</v>
      </c>
      <c r="C139" t="s">
        <v>1136</v>
      </c>
      <c r="D139" t="s">
        <v>1349</v>
      </c>
      <c r="E139" t="s">
        <v>1593</v>
      </c>
      <c r="F139" t="s">
        <v>1598</v>
      </c>
      <c r="G139" t="s">
        <v>1607</v>
      </c>
      <c r="H139" t="s">
        <v>1619</v>
      </c>
      <c r="I139" t="s">
        <v>1623</v>
      </c>
      <c r="J139" t="s">
        <v>1627</v>
      </c>
      <c r="K139" t="s">
        <v>1644</v>
      </c>
      <c r="L139" t="s">
        <v>1664</v>
      </c>
      <c r="M139" t="s">
        <v>1680</v>
      </c>
      <c r="N139" t="s">
        <v>1680</v>
      </c>
      <c r="O139">
        <v>7</v>
      </c>
      <c r="P139">
        <v>243.31</v>
      </c>
      <c r="Q139">
        <v>0</v>
      </c>
      <c r="R139">
        <v>1703.18</v>
      </c>
      <c r="S139">
        <v>1320.92</v>
      </c>
      <c r="T139">
        <v>382.26</v>
      </c>
      <c r="U139" t="s">
        <v>1697</v>
      </c>
      <c r="V139">
        <v>5</v>
      </c>
      <c r="W139" t="str">
        <f t="shared" si="4"/>
        <v>No</v>
      </c>
      <c r="X139" t="str">
        <f t="shared" si="5"/>
        <v>Bonus</v>
      </c>
    </row>
    <row r="140" spans="1:24" x14ac:dyDescent="0.3">
      <c r="A140" t="s">
        <v>160</v>
      </c>
      <c r="B140" s="2">
        <v>45654</v>
      </c>
      <c r="C140" t="s">
        <v>1121</v>
      </c>
      <c r="D140" t="s">
        <v>1412</v>
      </c>
      <c r="E140" t="s">
        <v>1594</v>
      </c>
      <c r="F140" t="s">
        <v>1596</v>
      </c>
      <c r="G140" t="s">
        <v>1606</v>
      </c>
      <c r="H140" t="s">
        <v>1614</v>
      </c>
      <c r="I140" t="s">
        <v>1622</v>
      </c>
      <c r="J140" t="s">
        <v>1628</v>
      </c>
      <c r="K140" t="s">
        <v>1635</v>
      </c>
      <c r="L140" t="s">
        <v>1662</v>
      </c>
      <c r="M140" t="s">
        <v>1671</v>
      </c>
      <c r="N140" t="s">
        <v>1671</v>
      </c>
      <c r="O140">
        <v>3</v>
      </c>
      <c r="P140">
        <v>47.45</v>
      </c>
      <c r="Q140">
        <v>0</v>
      </c>
      <c r="R140">
        <v>142.36000000000001</v>
      </c>
      <c r="S140">
        <v>94.32</v>
      </c>
      <c r="T140">
        <v>48.03</v>
      </c>
      <c r="U140" t="s">
        <v>1697</v>
      </c>
      <c r="V140">
        <v>3</v>
      </c>
      <c r="W140" t="str">
        <f t="shared" si="4"/>
        <v>No</v>
      </c>
      <c r="X140" t="str">
        <f t="shared" si="5"/>
        <v>Bonus</v>
      </c>
    </row>
    <row r="141" spans="1:24" x14ac:dyDescent="0.3">
      <c r="A141" t="s">
        <v>161</v>
      </c>
      <c r="B141" s="2">
        <v>45860</v>
      </c>
      <c r="C141" t="s">
        <v>1137</v>
      </c>
      <c r="D141" t="s">
        <v>1413</v>
      </c>
      <c r="E141" t="s">
        <v>1594</v>
      </c>
      <c r="F141" t="s">
        <v>1596</v>
      </c>
      <c r="G141" t="s">
        <v>1610</v>
      </c>
      <c r="H141" t="s">
        <v>1617</v>
      </c>
      <c r="I141" t="s">
        <v>1621</v>
      </c>
      <c r="J141" t="s">
        <v>1625</v>
      </c>
      <c r="K141" t="s">
        <v>1660</v>
      </c>
      <c r="L141" t="s">
        <v>1664</v>
      </c>
      <c r="M141" t="s">
        <v>1696</v>
      </c>
      <c r="N141" t="s">
        <v>1696</v>
      </c>
      <c r="O141">
        <v>4</v>
      </c>
      <c r="P141">
        <v>80.94</v>
      </c>
      <c r="Q141">
        <v>0.05</v>
      </c>
      <c r="R141">
        <v>307.58</v>
      </c>
      <c r="S141">
        <v>233.79</v>
      </c>
      <c r="T141">
        <v>73.790000000000006</v>
      </c>
      <c r="U141" t="s">
        <v>1697</v>
      </c>
      <c r="V141">
        <v>3</v>
      </c>
      <c r="W141" t="str">
        <f t="shared" si="4"/>
        <v>No</v>
      </c>
      <c r="X141" t="str">
        <f t="shared" si="5"/>
        <v>Bonus</v>
      </c>
    </row>
    <row r="142" spans="1:24" x14ac:dyDescent="0.3">
      <c r="A142" t="s">
        <v>162</v>
      </c>
      <c r="B142" s="2">
        <v>45489</v>
      </c>
      <c r="C142" t="s">
        <v>1057</v>
      </c>
      <c r="D142" t="s">
        <v>1335</v>
      </c>
      <c r="E142" t="s">
        <v>1593</v>
      </c>
      <c r="F142" t="s">
        <v>1596</v>
      </c>
      <c r="G142" t="s">
        <v>1607</v>
      </c>
      <c r="H142" t="s">
        <v>1619</v>
      </c>
      <c r="I142" t="s">
        <v>1622</v>
      </c>
      <c r="J142" t="s">
        <v>1628</v>
      </c>
      <c r="K142" t="s">
        <v>1654</v>
      </c>
      <c r="L142" t="s">
        <v>1663</v>
      </c>
      <c r="M142" t="s">
        <v>1690</v>
      </c>
      <c r="N142" t="s">
        <v>1690</v>
      </c>
      <c r="O142">
        <v>7</v>
      </c>
      <c r="P142">
        <v>831.98</v>
      </c>
      <c r="Q142">
        <v>0.05</v>
      </c>
      <c r="R142">
        <v>5532.69</v>
      </c>
      <c r="S142">
        <v>4296.6899999999996</v>
      </c>
      <c r="T142">
        <v>1236</v>
      </c>
      <c r="U142" t="s">
        <v>1697</v>
      </c>
      <c r="V142">
        <v>5</v>
      </c>
      <c r="W142" t="str">
        <f t="shared" si="4"/>
        <v>No</v>
      </c>
      <c r="X142" t="str">
        <f t="shared" si="5"/>
        <v>Bonus</v>
      </c>
    </row>
    <row r="143" spans="1:24" x14ac:dyDescent="0.3">
      <c r="A143" t="s">
        <v>163</v>
      </c>
      <c r="B143" s="2">
        <v>45874</v>
      </c>
      <c r="C143" t="s">
        <v>1138</v>
      </c>
      <c r="D143" t="s">
        <v>1414</v>
      </c>
      <c r="E143" t="s">
        <v>1592</v>
      </c>
      <c r="F143" t="s">
        <v>1597</v>
      </c>
      <c r="G143" t="s">
        <v>1606</v>
      </c>
      <c r="H143" t="s">
        <v>1612</v>
      </c>
      <c r="I143" t="s">
        <v>1621</v>
      </c>
      <c r="J143" t="s">
        <v>1625</v>
      </c>
      <c r="K143" t="s">
        <v>1652</v>
      </c>
      <c r="L143" t="s">
        <v>1661</v>
      </c>
      <c r="M143" t="s">
        <v>1688</v>
      </c>
      <c r="N143" t="s">
        <v>1688</v>
      </c>
      <c r="O143">
        <v>6</v>
      </c>
      <c r="P143">
        <v>58337.39</v>
      </c>
      <c r="Q143">
        <v>0.05</v>
      </c>
      <c r="R143">
        <v>332523.13</v>
      </c>
      <c r="S143">
        <v>229279.11</v>
      </c>
      <c r="T143">
        <v>103244.02</v>
      </c>
      <c r="U143" t="s">
        <v>1697</v>
      </c>
      <c r="V143">
        <v>4</v>
      </c>
      <c r="W143" t="str">
        <f t="shared" si="4"/>
        <v>Yes</v>
      </c>
      <c r="X143" t="str">
        <f t="shared" si="5"/>
        <v>Bonus</v>
      </c>
    </row>
    <row r="144" spans="1:24" x14ac:dyDescent="0.3">
      <c r="A144" t="s">
        <v>164</v>
      </c>
      <c r="B144" s="2">
        <v>45520</v>
      </c>
      <c r="C144" t="s">
        <v>1139</v>
      </c>
      <c r="D144" t="s">
        <v>1313</v>
      </c>
      <c r="E144" t="s">
        <v>1594</v>
      </c>
      <c r="F144" t="s">
        <v>1599</v>
      </c>
      <c r="G144" t="s">
        <v>1604</v>
      </c>
      <c r="H144" t="s">
        <v>1620</v>
      </c>
      <c r="I144" t="s">
        <v>1622</v>
      </c>
      <c r="J144" t="s">
        <v>1628</v>
      </c>
      <c r="K144" t="s">
        <v>1655</v>
      </c>
      <c r="L144" t="s">
        <v>1663</v>
      </c>
      <c r="M144" t="s">
        <v>1691</v>
      </c>
      <c r="N144" t="s">
        <v>1691</v>
      </c>
      <c r="O144">
        <v>4</v>
      </c>
      <c r="P144">
        <v>10548.67</v>
      </c>
      <c r="Q144">
        <v>0.05</v>
      </c>
      <c r="R144">
        <v>40084.93</v>
      </c>
      <c r="S144">
        <v>36288.160000000003</v>
      </c>
      <c r="T144">
        <v>3796.77</v>
      </c>
      <c r="U144" t="s">
        <v>1697</v>
      </c>
      <c r="V144">
        <v>4</v>
      </c>
      <c r="W144" t="str">
        <f t="shared" si="4"/>
        <v>No</v>
      </c>
      <c r="X144" t="str">
        <f t="shared" si="5"/>
        <v>No Bonus</v>
      </c>
    </row>
    <row r="145" spans="1:24" x14ac:dyDescent="0.3">
      <c r="A145" t="s">
        <v>165</v>
      </c>
      <c r="B145" s="2">
        <v>45724</v>
      </c>
      <c r="C145" t="s">
        <v>1140</v>
      </c>
      <c r="D145" t="s">
        <v>1315</v>
      </c>
      <c r="E145" t="s">
        <v>1594</v>
      </c>
      <c r="F145" t="s">
        <v>1600</v>
      </c>
      <c r="G145" t="s">
        <v>1604</v>
      </c>
      <c r="H145" t="s">
        <v>1616</v>
      </c>
      <c r="I145" t="s">
        <v>1622</v>
      </c>
      <c r="J145" t="s">
        <v>1625</v>
      </c>
      <c r="K145" t="s">
        <v>1635</v>
      </c>
      <c r="L145" t="s">
        <v>1662</v>
      </c>
      <c r="M145" t="s">
        <v>1671</v>
      </c>
      <c r="N145" t="s">
        <v>1671</v>
      </c>
      <c r="O145">
        <v>6</v>
      </c>
      <c r="P145">
        <v>52.61</v>
      </c>
      <c r="Q145">
        <v>0.05</v>
      </c>
      <c r="R145">
        <v>299.86</v>
      </c>
      <c r="S145">
        <v>215.23</v>
      </c>
      <c r="T145">
        <v>84.63</v>
      </c>
      <c r="U145" t="s">
        <v>1697</v>
      </c>
      <c r="V145">
        <v>4</v>
      </c>
      <c r="W145" t="str">
        <f t="shared" si="4"/>
        <v>No</v>
      </c>
      <c r="X145" t="str">
        <f t="shared" si="5"/>
        <v>Bonus</v>
      </c>
    </row>
    <row r="146" spans="1:24" x14ac:dyDescent="0.3">
      <c r="A146" t="s">
        <v>166</v>
      </c>
      <c r="B146" s="2">
        <v>45412</v>
      </c>
      <c r="C146" t="s">
        <v>1141</v>
      </c>
      <c r="D146" t="s">
        <v>1415</v>
      </c>
      <c r="E146" t="s">
        <v>1595</v>
      </c>
      <c r="F146" t="s">
        <v>1600</v>
      </c>
      <c r="G146" t="s">
        <v>1608</v>
      </c>
      <c r="H146" t="s">
        <v>1614</v>
      </c>
      <c r="I146" t="s">
        <v>1621</v>
      </c>
      <c r="J146" t="s">
        <v>1628</v>
      </c>
      <c r="K146" t="s">
        <v>1650</v>
      </c>
      <c r="L146" t="s">
        <v>1664</v>
      </c>
      <c r="M146" t="s">
        <v>1686</v>
      </c>
      <c r="N146" t="s">
        <v>1686</v>
      </c>
      <c r="O146">
        <v>2</v>
      </c>
      <c r="P146">
        <v>181.97</v>
      </c>
      <c r="Q146">
        <v>0.1</v>
      </c>
      <c r="R146">
        <v>327.54000000000002</v>
      </c>
      <c r="S146">
        <v>248.25</v>
      </c>
      <c r="T146">
        <v>79.290000000000006</v>
      </c>
      <c r="U146" t="s">
        <v>1697</v>
      </c>
      <c r="V146">
        <v>5</v>
      </c>
      <c r="W146" t="str">
        <f t="shared" si="4"/>
        <v>No</v>
      </c>
      <c r="X146" t="str">
        <f t="shared" si="5"/>
        <v>Bonus</v>
      </c>
    </row>
    <row r="147" spans="1:24" x14ac:dyDescent="0.3">
      <c r="A147" t="s">
        <v>167</v>
      </c>
      <c r="B147" s="2">
        <v>45309</v>
      </c>
      <c r="C147" t="s">
        <v>1142</v>
      </c>
      <c r="D147" t="s">
        <v>1367</v>
      </c>
      <c r="E147" t="s">
        <v>1593</v>
      </c>
      <c r="F147" t="s">
        <v>1598</v>
      </c>
      <c r="G147" t="s">
        <v>1602</v>
      </c>
      <c r="H147" t="s">
        <v>1611</v>
      </c>
      <c r="I147" t="s">
        <v>1621</v>
      </c>
      <c r="J147" t="s">
        <v>1628</v>
      </c>
      <c r="K147" t="s">
        <v>1645</v>
      </c>
      <c r="L147" t="s">
        <v>1662</v>
      </c>
      <c r="M147" t="s">
        <v>1681</v>
      </c>
      <c r="N147" t="s">
        <v>1681</v>
      </c>
      <c r="O147">
        <v>5</v>
      </c>
      <c r="P147">
        <v>54.36</v>
      </c>
      <c r="Q147">
        <v>0.15</v>
      </c>
      <c r="R147">
        <v>231.05</v>
      </c>
      <c r="S147">
        <v>168.63</v>
      </c>
      <c r="T147">
        <v>62.42</v>
      </c>
      <c r="U147" t="s">
        <v>1697</v>
      </c>
      <c r="V147">
        <v>5</v>
      </c>
      <c r="W147" t="str">
        <f t="shared" si="4"/>
        <v>No</v>
      </c>
      <c r="X147" t="str">
        <f t="shared" si="5"/>
        <v>Bonus</v>
      </c>
    </row>
    <row r="148" spans="1:24" x14ac:dyDescent="0.3">
      <c r="A148" t="s">
        <v>168</v>
      </c>
      <c r="B148" s="2">
        <v>45807</v>
      </c>
      <c r="C148" t="s">
        <v>1143</v>
      </c>
      <c r="D148" t="s">
        <v>1416</v>
      </c>
      <c r="E148" t="s">
        <v>1595</v>
      </c>
      <c r="F148" t="s">
        <v>1598</v>
      </c>
      <c r="G148" t="s">
        <v>1609</v>
      </c>
      <c r="H148" t="s">
        <v>1619</v>
      </c>
      <c r="I148" t="s">
        <v>1623</v>
      </c>
      <c r="J148" t="s">
        <v>1625</v>
      </c>
      <c r="K148" t="s">
        <v>1639</v>
      </c>
      <c r="L148" t="s">
        <v>1663</v>
      </c>
      <c r="M148" t="s">
        <v>1675</v>
      </c>
      <c r="N148" t="s">
        <v>1675</v>
      </c>
      <c r="O148">
        <v>4</v>
      </c>
      <c r="P148">
        <v>741.79</v>
      </c>
      <c r="Q148">
        <v>0.15</v>
      </c>
      <c r="R148">
        <v>2522.1</v>
      </c>
      <c r="S148">
        <v>2057.79</v>
      </c>
      <c r="T148">
        <v>464.32</v>
      </c>
      <c r="U148" t="s">
        <v>1697</v>
      </c>
      <c r="V148">
        <v>5</v>
      </c>
      <c r="W148" t="str">
        <f t="shared" si="4"/>
        <v>No</v>
      </c>
      <c r="X148" t="str">
        <f t="shared" si="5"/>
        <v>No Bonus</v>
      </c>
    </row>
    <row r="149" spans="1:24" x14ac:dyDescent="0.3">
      <c r="A149" t="s">
        <v>169</v>
      </c>
      <c r="B149" s="2">
        <v>45420</v>
      </c>
      <c r="C149" t="s">
        <v>1131</v>
      </c>
      <c r="D149" t="s">
        <v>1354</v>
      </c>
      <c r="E149" t="s">
        <v>1595</v>
      </c>
      <c r="F149" t="s">
        <v>1597</v>
      </c>
      <c r="G149" t="s">
        <v>1609</v>
      </c>
      <c r="H149" t="s">
        <v>1612</v>
      </c>
      <c r="I149" t="s">
        <v>1623</v>
      </c>
      <c r="J149" t="s">
        <v>1628</v>
      </c>
      <c r="K149" t="s">
        <v>1648</v>
      </c>
      <c r="L149" t="s">
        <v>1664</v>
      </c>
      <c r="M149" t="s">
        <v>1684</v>
      </c>
      <c r="N149" t="s">
        <v>1684</v>
      </c>
      <c r="O149">
        <v>10</v>
      </c>
      <c r="P149">
        <v>239.65</v>
      </c>
      <c r="Q149">
        <v>0.15</v>
      </c>
      <c r="R149">
        <v>2037.05</v>
      </c>
      <c r="S149">
        <v>1840.01</v>
      </c>
      <c r="T149">
        <v>197.03</v>
      </c>
      <c r="U149" t="s">
        <v>1697</v>
      </c>
      <c r="V149">
        <v>2</v>
      </c>
      <c r="W149" t="str">
        <f t="shared" si="4"/>
        <v>No</v>
      </c>
      <c r="X149" t="str">
        <f t="shared" si="5"/>
        <v>No Bonus</v>
      </c>
    </row>
    <row r="150" spans="1:24" x14ac:dyDescent="0.3">
      <c r="A150" t="s">
        <v>170</v>
      </c>
      <c r="B150" s="2">
        <v>45520</v>
      </c>
      <c r="C150" t="s">
        <v>1144</v>
      </c>
      <c r="D150" t="s">
        <v>1417</v>
      </c>
      <c r="E150" t="s">
        <v>1594</v>
      </c>
      <c r="F150" t="s">
        <v>1597</v>
      </c>
      <c r="G150" t="s">
        <v>1601</v>
      </c>
      <c r="H150" t="s">
        <v>1613</v>
      </c>
      <c r="I150" t="s">
        <v>1624</v>
      </c>
      <c r="J150" t="s">
        <v>1625</v>
      </c>
      <c r="K150" t="s">
        <v>1640</v>
      </c>
      <c r="L150" t="s">
        <v>1663</v>
      </c>
      <c r="M150" t="s">
        <v>1676</v>
      </c>
      <c r="N150" t="s">
        <v>1676</v>
      </c>
      <c r="O150">
        <v>6</v>
      </c>
      <c r="P150">
        <v>25253.91</v>
      </c>
      <c r="Q150">
        <v>0</v>
      </c>
      <c r="R150">
        <v>151523.44</v>
      </c>
      <c r="S150">
        <v>122254.14</v>
      </c>
      <c r="T150">
        <v>29269.29</v>
      </c>
      <c r="U150" t="s">
        <v>1697</v>
      </c>
      <c r="V150">
        <v>3</v>
      </c>
      <c r="W150" t="str">
        <f t="shared" si="4"/>
        <v>Yes</v>
      </c>
      <c r="X150" t="str">
        <f t="shared" si="5"/>
        <v>No Bonus</v>
      </c>
    </row>
    <row r="151" spans="1:24" x14ac:dyDescent="0.3">
      <c r="A151" t="s">
        <v>171</v>
      </c>
      <c r="B151" s="2">
        <v>45541</v>
      </c>
      <c r="C151" t="s">
        <v>1049</v>
      </c>
      <c r="D151" t="s">
        <v>1418</v>
      </c>
      <c r="E151" t="s">
        <v>1595</v>
      </c>
      <c r="F151" t="s">
        <v>1598</v>
      </c>
      <c r="G151" t="s">
        <v>1605</v>
      </c>
      <c r="H151" t="s">
        <v>1611</v>
      </c>
      <c r="I151" t="s">
        <v>1621</v>
      </c>
      <c r="J151" t="s">
        <v>1625</v>
      </c>
      <c r="K151" t="s">
        <v>1648</v>
      </c>
      <c r="L151" t="s">
        <v>1664</v>
      </c>
      <c r="M151" t="s">
        <v>1684</v>
      </c>
      <c r="N151" t="s">
        <v>1684</v>
      </c>
      <c r="O151">
        <v>7</v>
      </c>
      <c r="P151">
        <v>257.99</v>
      </c>
      <c r="Q151">
        <v>0.1</v>
      </c>
      <c r="R151">
        <v>1625.36</v>
      </c>
      <c r="S151">
        <v>1363.26</v>
      </c>
      <c r="T151">
        <v>262.11</v>
      </c>
      <c r="U151" t="s">
        <v>1697</v>
      </c>
      <c r="V151">
        <v>5</v>
      </c>
      <c r="W151" t="str">
        <f t="shared" si="4"/>
        <v>No</v>
      </c>
      <c r="X151" t="str">
        <f t="shared" si="5"/>
        <v>No Bonus</v>
      </c>
    </row>
    <row r="152" spans="1:24" x14ac:dyDescent="0.3">
      <c r="A152" t="s">
        <v>172</v>
      </c>
      <c r="B152" s="2">
        <v>45528</v>
      </c>
      <c r="C152" t="s">
        <v>1145</v>
      </c>
      <c r="D152" t="s">
        <v>1419</v>
      </c>
      <c r="E152" t="s">
        <v>1595</v>
      </c>
      <c r="F152" t="s">
        <v>1596</v>
      </c>
      <c r="G152" t="s">
        <v>1606</v>
      </c>
      <c r="H152" t="s">
        <v>1618</v>
      </c>
      <c r="I152" t="s">
        <v>1623</v>
      </c>
      <c r="J152" t="s">
        <v>1628</v>
      </c>
      <c r="K152" t="s">
        <v>1630</v>
      </c>
      <c r="L152" t="s">
        <v>1662</v>
      </c>
      <c r="M152" t="s">
        <v>1666</v>
      </c>
      <c r="N152" t="s">
        <v>1666</v>
      </c>
      <c r="O152">
        <v>7</v>
      </c>
      <c r="P152">
        <v>120.03</v>
      </c>
      <c r="Q152">
        <v>0.1</v>
      </c>
      <c r="R152">
        <v>756.22</v>
      </c>
      <c r="S152">
        <v>621.52</v>
      </c>
      <c r="T152">
        <v>134.69999999999999</v>
      </c>
      <c r="U152" t="s">
        <v>1697</v>
      </c>
      <c r="V152">
        <v>3</v>
      </c>
      <c r="W152" t="str">
        <f t="shared" si="4"/>
        <v>No</v>
      </c>
      <c r="X152" t="str">
        <f t="shared" si="5"/>
        <v>No Bonus</v>
      </c>
    </row>
    <row r="153" spans="1:24" x14ac:dyDescent="0.3">
      <c r="A153" t="s">
        <v>173</v>
      </c>
      <c r="B153" s="2">
        <v>45668</v>
      </c>
      <c r="C153" t="s">
        <v>1146</v>
      </c>
      <c r="D153" t="s">
        <v>1344</v>
      </c>
      <c r="E153" t="s">
        <v>1593</v>
      </c>
      <c r="F153" t="s">
        <v>1598</v>
      </c>
      <c r="G153" t="s">
        <v>1607</v>
      </c>
      <c r="H153" t="s">
        <v>1612</v>
      </c>
      <c r="I153" t="s">
        <v>1622</v>
      </c>
      <c r="J153" t="s">
        <v>1627</v>
      </c>
      <c r="K153" t="s">
        <v>1630</v>
      </c>
      <c r="L153" t="s">
        <v>1662</v>
      </c>
      <c r="M153" t="s">
        <v>1666</v>
      </c>
      <c r="N153" t="s">
        <v>1666</v>
      </c>
      <c r="O153">
        <v>9</v>
      </c>
      <c r="P153">
        <v>94.34</v>
      </c>
      <c r="Q153">
        <v>0</v>
      </c>
      <c r="R153">
        <v>849.06</v>
      </c>
      <c r="S153">
        <v>714.27</v>
      </c>
      <c r="T153">
        <v>134.79</v>
      </c>
      <c r="U153" t="s">
        <v>1697</v>
      </c>
      <c r="V153">
        <v>3</v>
      </c>
      <c r="W153" t="str">
        <f t="shared" si="4"/>
        <v>No</v>
      </c>
      <c r="X153" t="str">
        <f t="shared" si="5"/>
        <v>No Bonus</v>
      </c>
    </row>
    <row r="154" spans="1:24" x14ac:dyDescent="0.3">
      <c r="A154" t="s">
        <v>174</v>
      </c>
      <c r="B154" s="2">
        <v>45381</v>
      </c>
      <c r="C154" t="s">
        <v>1116</v>
      </c>
      <c r="D154" t="s">
        <v>1420</v>
      </c>
      <c r="E154" t="s">
        <v>1593</v>
      </c>
      <c r="F154" t="s">
        <v>1599</v>
      </c>
      <c r="G154" t="s">
        <v>1604</v>
      </c>
      <c r="H154" t="s">
        <v>1611</v>
      </c>
      <c r="I154" t="s">
        <v>1621</v>
      </c>
      <c r="J154" t="s">
        <v>1628</v>
      </c>
      <c r="K154" t="s">
        <v>1632</v>
      </c>
      <c r="L154" t="s">
        <v>1663</v>
      </c>
      <c r="M154" t="s">
        <v>1668</v>
      </c>
      <c r="N154" t="s">
        <v>1668</v>
      </c>
      <c r="O154">
        <v>4</v>
      </c>
      <c r="P154">
        <v>861.66</v>
      </c>
      <c r="Q154">
        <v>0.1</v>
      </c>
      <c r="R154">
        <v>3101.99</v>
      </c>
      <c r="S154">
        <v>2130.5</v>
      </c>
      <c r="T154">
        <v>971.49</v>
      </c>
      <c r="U154" t="s">
        <v>1698</v>
      </c>
      <c r="V154">
        <v>4</v>
      </c>
      <c r="W154" t="str">
        <f t="shared" si="4"/>
        <v>No</v>
      </c>
      <c r="X154" t="str">
        <f t="shared" si="5"/>
        <v>Bonus</v>
      </c>
    </row>
    <row r="155" spans="1:24" x14ac:dyDescent="0.3">
      <c r="A155" t="s">
        <v>175</v>
      </c>
      <c r="B155" s="2">
        <v>45442</v>
      </c>
      <c r="C155" t="s">
        <v>1147</v>
      </c>
      <c r="D155" t="s">
        <v>1421</v>
      </c>
      <c r="E155" t="s">
        <v>1592</v>
      </c>
      <c r="F155" t="s">
        <v>1597</v>
      </c>
      <c r="G155" t="s">
        <v>1605</v>
      </c>
      <c r="H155" t="s">
        <v>1617</v>
      </c>
      <c r="I155" t="s">
        <v>1621</v>
      </c>
      <c r="J155" t="s">
        <v>1625</v>
      </c>
      <c r="K155" t="s">
        <v>1638</v>
      </c>
      <c r="L155" t="s">
        <v>1661</v>
      </c>
      <c r="M155" t="s">
        <v>1674</v>
      </c>
      <c r="N155" t="s">
        <v>1674</v>
      </c>
      <c r="O155">
        <v>5</v>
      </c>
      <c r="P155">
        <v>27245.09</v>
      </c>
      <c r="Q155">
        <v>0</v>
      </c>
      <c r="R155">
        <v>136225.45000000001</v>
      </c>
      <c r="S155">
        <v>112384.79</v>
      </c>
      <c r="T155">
        <v>23840.67</v>
      </c>
      <c r="U155" t="s">
        <v>1697</v>
      </c>
      <c r="V155">
        <v>4</v>
      </c>
      <c r="W155" t="str">
        <f t="shared" si="4"/>
        <v>Yes</v>
      </c>
      <c r="X155" t="str">
        <f t="shared" si="5"/>
        <v>No Bonus</v>
      </c>
    </row>
    <row r="156" spans="1:24" x14ac:dyDescent="0.3">
      <c r="A156" t="s">
        <v>176</v>
      </c>
      <c r="B156" s="2">
        <v>45865</v>
      </c>
      <c r="C156" t="s">
        <v>1147</v>
      </c>
      <c r="D156" t="s">
        <v>1422</v>
      </c>
      <c r="E156" t="s">
        <v>1593</v>
      </c>
      <c r="F156" t="s">
        <v>1598</v>
      </c>
      <c r="G156" t="s">
        <v>1605</v>
      </c>
      <c r="H156" t="s">
        <v>1613</v>
      </c>
      <c r="I156" t="s">
        <v>1621</v>
      </c>
      <c r="J156" t="s">
        <v>1628</v>
      </c>
      <c r="K156" t="s">
        <v>1646</v>
      </c>
      <c r="L156" t="s">
        <v>1662</v>
      </c>
      <c r="M156" t="s">
        <v>1682</v>
      </c>
      <c r="N156" t="s">
        <v>1682</v>
      </c>
      <c r="O156">
        <v>9</v>
      </c>
      <c r="P156">
        <v>56.88</v>
      </c>
      <c r="Q156">
        <v>0</v>
      </c>
      <c r="R156">
        <v>511.95</v>
      </c>
      <c r="S156">
        <v>390.84</v>
      </c>
      <c r="T156">
        <v>121.1</v>
      </c>
      <c r="U156" t="s">
        <v>1697</v>
      </c>
      <c r="V156">
        <v>3</v>
      </c>
      <c r="W156" t="str">
        <f t="shared" si="4"/>
        <v>No</v>
      </c>
      <c r="X156" t="str">
        <f t="shared" si="5"/>
        <v>Bonus</v>
      </c>
    </row>
    <row r="157" spans="1:24" x14ac:dyDescent="0.3">
      <c r="A157" t="s">
        <v>177</v>
      </c>
      <c r="B157" s="2">
        <v>45528</v>
      </c>
      <c r="C157" t="s">
        <v>1034</v>
      </c>
      <c r="D157" t="s">
        <v>1423</v>
      </c>
      <c r="E157" t="s">
        <v>1593</v>
      </c>
      <c r="F157" t="s">
        <v>1599</v>
      </c>
      <c r="G157" t="s">
        <v>1606</v>
      </c>
      <c r="H157" t="s">
        <v>1619</v>
      </c>
      <c r="I157" t="s">
        <v>1623</v>
      </c>
      <c r="J157" t="s">
        <v>1627</v>
      </c>
      <c r="K157" t="s">
        <v>1650</v>
      </c>
      <c r="L157" t="s">
        <v>1664</v>
      </c>
      <c r="M157" t="s">
        <v>1686</v>
      </c>
      <c r="N157" t="s">
        <v>1686</v>
      </c>
      <c r="O157">
        <v>2</v>
      </c>
      <c r="P157">
        <v>200.05</v>
      </c>
      <c r="Q157">
        <v>0.1</v>
      </c>
      <c r="R157">
        <v>360.09</v>
      </c>
      <c r="S157">
        <v>260</v>
      </c>
      <c r="T157">
        <v>100.09</v>
      </c>
      <c r="U157" t="s">
        <v>1698</v>
      </c>
      <c r="V157">
        <v>3</v>
      </c>
      <c r="W157" t="str">
        <f t="shared" si="4"/>
        <v>No</v>
      </c>
      <c r="X157" t="str">
        <f t="shared" si="5"/>
        <v>Bonus</v>
      </c>
    </row>
    <row r="158" spans="1:24" x14ac:dyDescent="0.3">
      <c r="A158" t="s">
        <v>178</v>
      </c>
      <c r="B158" s="2">
        <v>45495</v>
      </c>
      <c r="C158" t="s">
        <v>1136</v>
      </c>
      <c r="D158" t="s">
        <v>1346</v>
      </c>
      <c r="E158" t="s">
        <v>1595</v>
      </c>
      <c r="F158" t="s">
        <v>1598</v>
      </c>
      <c r="G158" t="s">
        <v>1609</v>
      </c>
      <c r="H158" t="s">
        <v>1617</v>
      </c>
      <c r="I158" t="s">
        <v>1622</v>
      </c>
      <c r="J158" t="s">
        <v>1627</v>
      </c>
      <c r="K158" t="s">
        <v>1633</v>
      </c>
      <c r="L158" t="s">
        <v>1661</v>
      </c>
      <c r="M158" t="s">
        <v>1669</v>
      </c>
      <c r="N158" t="s">
        <v>1669</v>
      </c>
      <c r="O158">
        <v>1</v>
      </c>
      <c r="P158">
        <v>61162.66</v>
      </c>
      <c r="Q158">
        <v>0</v>
      </c>
      <c r="R158">
        <v>61162.66</v>
      </c>
      <c r="S158">
        <v>53899.16</v>
      </c>
      <c r="T158">
        <v>7263.5</v>
      </c>
      <c r="U158" t="s">
        <v>1697</v>
      </c>
      <c r="V158">
        <v>3</v>
      </c>
      <c r="W158" t="str">
        <f t="shared" si="4"/>
        <v>Yes</v>
      </c>
      <c r="X158" t="str">
        <f t="shared" si="5"/>
        <v>No Bonus</v>
      </c>
    </row>
    <row r="159" spans="1:24" x14ac:dyDescent="0.3">
      <c r="A159" t="s">
        <v>179</v>
      </c>
      <c r="B159" s="2">
        <v>45770</v>
      </c>
      <c r="C159" t="s">
        <v>1136</v>
      </c>
      <c r="D159" t="s">
        <v>1356</v>
      </c>
      <c r="E159" t="s">
        <v>1593</v>
      </c>
      <c r="F159" t="s">
        <v>1599</v>
      </c>
      <c r="G159" t="s">
        <v>1604</v>
      </c>
      <c r="H159" t="s">
        <v>1617</v>
      </c>
      <c r="I159" t="s">
        <v>1621</v>
      </c>
      <c r="J159" t="s">
        <v>1625</v>
      </c>
      <c r="K159" t="s">
        <v>1631</v>
      </c>
      <c r="L159" t="s">
        <v>1663</v>
      </c>
      <c r="M159" t="s">
        <v>1667</v>
      </c>
      <c r="N159" t="s">
        <v>1667</v>
      </c>
      <c r="O159">
        <v>7</v>
      </c>
      <c r="P159">
        <v>755.75</v>
      </c>
      <c r="Q159">
        <v>0.05</v>
      </c>
      <c r="R159">
        <v>5025.75</v>
      </c>
      <c r="S159">
        <v>4188.47</v>
      </c>
      <c r="T159">
        <v>837.28</v>
      </c>
      <c r="U159" t="s">
        <v>1697</v>
      </c>
      <c r="V159">
        <v>3</v>
      </c>
      <c r="W159" t="str">
        <f t="shared" si="4"/>
        <v>No</v>
      </c>
      <c r="X159" t="str">
        <f t="shared" si="5"/>
        <v>No Bonus</v>
      </c>
    </row>
    <row r="160" spans="1:24" x14ac:dyDescent="0.3">
      <c r="A160" t="s">
        <v>180</v>
      </c>
      <c r="B160" s="2">
        <v>45770</v>
      </c>
      <c r="C160" t="s">
        <v>1148</v>
      </c>
      <c r="D160" t="s">
        <v>1392</v>
      </c>
      <c r="E160" t="s">
        <v>1592</v>
      </c>
      <c r="F160" t="s">
        <v>1598</v>
      </c>
      <c r="G160" t="s">
        <v>1603</v>
      </c>
      <c r="H160" t="s">
        <v>1613</v>
      </c>
      <c r="I160" t="s">
        <v>1621</v>
      </c>
      <c r="J160" t="s">
        <v>1627</v>
      </c>
      <c r="K160" t="s">
        <v>1654</v>
      </c>
      <c r="L160" t="s">
        <v>1663</v>
      </c>
      <c r="M160" t="s">
        <v>1690</v>
      </c>
      <c r="N160" t="s">
        <v>1690</v>
      </c>
      <c r="O160">
        <v>1</v>
      </c>
      <c r="P160">
        <v>828.86</v>
      </c>
      <c r="Q160">
        <v>0.05</v>
      </c>
      <c r="R160">
        <v>787.41</v>
      </c>
      <c r="S160">
        <v>697.71</v>
      </c>
      <c r="T160">
        <v>89.71</v>
      </c>
      <c r="U160" t="s">
        <v>1697</v>
      </c>
      <c r="V160">
        <v>3</v>
      </c>
      <c r="W160" t="str">
        <f t="shared" si="4"/>
        <v>No</v>
      </c>
      <c r="X160" t="str">
        <f t="shared" si="5"/>
        <v>No Bonus</v>
      </c>
    </row>
    <row r="161" spans="1:24" x14ac:dyDescent="0.3">
      <c r="A161" t="s">
        <v>181</v>
      </c>
      <c r="B161" s="2">
        <v>45443</v>
      </c>
      <c r="C161" t="s">
        <v>1100</v>
      </c>
      <c r="D161" t="s">
        <v>1424</v>
      </c>
      <c r="E161" t="s">
        <v>1593</v>
      </c>
      <c r="F161" t="s">
        <v>1597</v>
      </c>
      <c r="G161" t="s">
        <v>1603</v>
      </c>
      <c r="H161" t="s">
        <v>1620</v>
      </c>
      <c r="I161" t="s">
        <v>1622</v>
      </c>
      <c r="J161" t="s">
        <v>1625</v>
      </c>
      <c r="K161" t="s">
        <v>1651</v>
      </c>
      <c r="L161" t="s">
        <v>1664</v>
      </c>
      <c r="M161" t="s">
        <v>1687</v>
      </c>
      <c r="N161" t="s">
        <v>1687</v>
      </c>
      <c r="O161">
        <v>10</v>
      </c>
      <c r="P161">
        <v>139.33000000000001</v>
      </c>
      <c r="Q161">
        <v>0</v>
      </c>
      <c r="R161">
        <v>1393.27</v>
      </c>
      <c r="S161">
        <v>957.46</v>
      </c>
      <c r="T161">
        <v>435.81</v>
      </c>
      <c r="U161" t="s">
        <v>1697</v>
      </c>
      <c r="W161" t="str">
        <f t="shared" si="4"/>
        <v>No</v>
      </c>
      <c r="X161" t="str">
        <f t="shared" si="5"/>
        <v>Bonus</v>
      </c>
    </row>
    <row r="162" spans="1:24" x14ac:dyDescent="0.3">
      <c r="A162" t="s">
        <v>182</v>
      </c>
      <c r="B162" s="2">
        <v>45411</v>
      </c>
      <c r="C162" t="s">
        <v>1149</v>
      </c>
      <c r="D162" t="s">
        <v>1425</v>
      </c>
      <c r="E162" t="s">
        <v>1595</v>
      </c>
      <c r="F162" t="s">
        <v>1599</v>
      </c>
      <c r="G162" t="s">
        <v>1603</v>
      </c>
      <c r="H162" t="s">
        <v>1617</v>
      </c>
      <c r="I162" t="s">
        <v>1624</v>
      </c>
      <c r="J162" t="s">
        <v>1625</v>
      </c>
      <c r="K162" t="s">
        <v>1660</v>
      </c>
      <c r="L162" t="s">
        <v>1664</v>
      </c>
      <c r="M162" t="s">
        <v>1696</v>
      </c>
      <c r="N162" t="s">
        <v>1696</v>
      </c>
      <c r="O162">
        <v>7</v>
      </c>
      <c r="P162">
        <v>70.64</v>
      </c>
      <c r="Q162">
        <v>0.05</v>
      </c>
      <c r="R162">
        <v>469.77</v>
      </c>
      <c r="S162">
        <v>411.44</v>
      </c>
      <c r="T162">
        <v>58.33</v>
      </c>
      <c r="U162" t="s">
        <v>1697</v>
      </c>
      <c r="V162">
        <v>4</v>
      </c>
      <c r="W162" t="str">
        <f t="shared" si="4"/>
        <v>No</v>
      </c>
      <c r="X162" t="str">
        <f t="shared" si="5"/>
        <v>No Bonus</v>
      </c>
    </row>
    <row r="163" spans="1:24" x14ac:dyDescent="0.3">
      <c r="A163" t="s">
        <v>183</v>
      </c>
      <c r="B163" s="2">
        <v>45343</v>
      </c>
      <c r="C163" t="s">
        <v>1045</v>
      </c>
      <c r="D163" t="s">
        <v>1377</v>
      </c>
      <c r="E163" t="s">
        <v>1594</v>
      </c>
      <c r="F163" t="s">
        <v>1597</v>
      </c>
      <c r="G163" t="s">
        <v>1602</v>
      </c>
      <c r="H163" t="s">
        <v>1618</v>
      </c>
      <c r="I163" t="s">
        <v>1623</v>
      </c>
      <c r="J163" t="s">
        <v>1625</v>
      </c>
      <c r="K163" t="s">
        <v>1636</v>
      </c>
      <c r="L163" t="s">
        <v>1663</v>
      </c>
      <c r="M163" t="s">
        <v>1672</v>
      </c>
      <c r="N163" t="s">
        <v>1672</v>
      </c>
      <c r="O163">
        <v>7</v>
      </c>
      <c r="P163">
        <v>18298.91</v>
      </c>
      <c r="Q163">
        <v>0</v>
      </c>
      <c r="R163">
        <v>128092.38</v>
      </c>
      <c r="S163">
        <v>92172.63</v>
      </c>
      <c r="T163">
        <v>35919.75</v>
      </c>
      <c r="U163" t="s">
        <v>1697</v>
      </c>
      <c r="V163">
        <v>3</v>
      </c>
      <c r="W163" t="str">
        <f t="shared" si="4"/>
        <v>Yes</v>
      </c>
      <c r="X163" t="str">
        <f t="shared" si="5"/>
        <v>Bonus</v>
      </c>
    </row>
    <row r="164" spans="1:24" x14ac:dyDescent="0.3">
      <c r="A164" t="s">
        <v>184</v>
      </c>
      <c r="B164" s="2">
        <v>45515</v>
      </c>
      <c r="C164" t="s">
        <v>1100</v>
      </c>
      <c r="D164" t="s">
        <v>1426</v>
      </c>
      <c r="E164" t="s">
        <v>1594</v>
      </c>
      <c r="F164" t="s">
        <v>1598</v>
      </c>
      <c r="G164" t="s">
        <v>1602</v>
      </c>
      <c r="H164" t="s">
        <v>1616</v>
      </c>
      <c r="I164" t="s">
        <v>1621</v>
      </c>
      <c r="J164" t="s">
        <v>1628</v>
      </c>
      <c r="K164" t="s">
        <v>1632</v>
      </c>
      <c r="L164" t="s">
        <v>1663</v>
      </c>
      <c r="M164" t="s">
        <v>1668</v>
      </c>
      <c r="N164" t="s">
        <v>1668</v>
      </c>
      <c r="O164">
        <v>6</v>
      </c>
      <c r="P164">
        <v>821.21</v>
      </c>
      <c r="Q164">
        <v>0</v>
      </c>
      <c r="R164">
        <v>4927.25</v>
      </c>
      <c r="S164">
        <v>4404</v>
      </c>
      <c r="T164">
        <v>523.25</v>
      </c>
      <c r="U164" t="s">
        <v>1697</v>
      </c>
      <c r="V164">
        <v>4</v>
      </c>
      <c r="W164" t="str">
        <f t="shared" si="4"/>
        <v>No</v>
      </c>
      <c r="X164" t="str">
        <f t="shared" si="5"/>
        <v>No Bonus</v>
      </c>
    </row>
    <row r="165" spans="1:24" x14ac:dyDescent="0.3">
      <c r="A165" t="s">
        <v>185</v>
      </c>
      <c r="B165" s="2">
        <v>45376</v>
      </c>
      <c r="C165" t="s">
        <v>1150</v>
      </c>
      <c r="D165" t="s">
        <v>1427</v>
      </c>
      <c r="E165" t="s">
        <v>1593</v>
      </c>
      <c r="F165" t="s">
        <v>1597</v>
      </c>
      <c r="G165" t="s">
        <v>1606</v>
      </c>
      <c r="H165" t="s">
        <v>1619</v>
      </c>
      <c r="I165" t="s">
        <v>1621</v>
      </c>
      <c r="J165" t="s">
        <v>1625</v>
      </c>
      <c r="K165" t="s">
        <v>1646</v>
      </c>
      <c r="L165" t="s">
        <v>1662</v>
      </c>
      <c r="M165" t="s">
        <v>1682</v>
      </c>
      <c r="N165" t="s">
        <v>1682</v>
      </c>
      <c r="O165">
        <v>6</v>
      </c>
      <c r="P165">
        <v>55.08</v>
      </c>
      <c r="Q165">
        <v>0.15</v>
      </c>
      <c r="R165">
        <v>280.92</v>
      </c>
      <c r="S165">
        <v>240</v>
      </c>
      <c r="T165">
        <v>40.92</v>
      </c>
      <c r="U165" t="s">
        <v>1697</v>
      </c>
      <c r="V165">
        <v>3</v>
      </c>
      <c r="W165" t="str">
        <f t="shared" si="4"/>
        <v>No</v>
      </c>
      <c r="X165" t="str">
        <f t="shared" si="5"/>
        <v>No Bonus</v>
      </c>
    </row>
    <row r="166" spans="1:24" x14ac:dyDescent="0.3">
      <c r="A166" t="s">
        <v>186</v>
      </c>
      <c r="B166" s="2">
        <v>45789</v>
      </c>
      <c r="C166" t="s">
        <v>1151</v>
      </c>
      <c r="D166" t="s">
        <v>1380</v>
      </c>
      <c r="E166" t="s">
        <v>1594</v>
      </c>
      <c r="F166" t="s">
        <v>1598</v>
      </c>
      <c r="G166" t="s">
        <v>1603</v>
      </c>
      <c r="H166" t="s">
        <v>1620</v>
      </c>
      <c r="I166" t="s">
        <v>1624</v>
      </c>
      <c r="J166" t="s">
        <v>1626</v>
      </c>
      <c r="K166" t="s">
        <v>1649</v>
      </c>
      <c r="L166" t="s">
        <v>1664</v>
      </c>
      <c r="M166" t="s">
        <v>1685</v>
      </c>
      <c r="N166" t="s">
        <v>1685</v>
      </c>
      <c r="O166">
        <v>1</v>
      </c>
      <c r="P166">
        <v>56.24</v>
      </c>
      <c r="Q166">
        <v>0.05</v>
      </c>
      <c r="R166">
        <v>53.43</v>
      </c>
      <c r="S166">
        <v>38.46</v>
      </c>
      <c r="T166">
        <v>14.97</v>
      </c>
      <c r="U166" t="s">
        <v>1697</v>
      </c>
      <c r="V166">
        <v>3</v>
      </c>
      <c r="W166" t="str">
        <f t="shared" si="4"/>
        <v>No</v>
      </c>
      <c r="X166" t="str">
        <f t="shared" si="5"/>
        <v>Bonus</v>
      </c>
    </row>
    <row r="167" spans="1:24" x14ac:dyDescent="0.3">
      <c r="A167" t="s">
        <v>187</v>
      </c>
      <c r="B167" s="2">
        <v>45717</v>
      </c>
      <c r="C167" t="s">
        <v>1152</v>
      </c>
      <c r="D167" t="s">
        <v>1428</v>
      </c>
      <c r="E167" t="s">
        <v>1595</v>
      </c>
      <c r="F167" t="s">
        <v>1599</v>
      </c>
      <c r="G167" t="s">
        <v>1606</v>
      </c>
      <c r="H167" t="s">
        <v>1617</v>
      </c>
      <c r="I167" t="s">
        <v>1621</v>
      </c>
      <c r="J167" t="s">
        <v>1627</v>
      </c>
      <c r="K167" t="s">
        <v>1654</v>
      </c>
      <c r="L167" t="s">
        <v>1663</v>
      </c>
      <c r="M167" t="s">
        <v>1690</v>
      </c>
      <c r="N167" t="s">
        <v>1690</v>
      </c>
      <c r="O167">
        <v>8</v>
      </c>
      <c r="P167">
        <v>736.49</v>
      </c>
      <c r="Q167">
        <v>0.05</v>
      </c>
      <c r="R167">
        <v>5597.34</v>
      </c>
      <c r="S167">
        <v>3766.98</v>
      </c>
      <c r="T167">
        <v>1830.36</v>
      </c>
      <c r="U167" t="s">
        <v>1697</v>
      </c>
      <c r="V167">
        <v>2</v>
      </c>
      <c r="W167" t="str">
        <f t="shared" si="4"/>
        <v>No</v>
      </c>
      <c r="X167" t="str">
        <f t="shared" si="5"/>
        <v>Bonus</v>
      </c>
    </row>
    <row r="168" spans="1:24" x14ac:dyDescent="0.3">
      <c r="A168" t="s">
        <v>188</v>
      </c>
      <c r="B168" s="2">
        <v>45562</v>
      </c>
      <c r="C168" t="s">
        <v>1153</v>
      </c>
      <c r="D168" t="s">
        <v>1344</v>
      </c>
      <c r="E168" t="s">
        <v>1595</v>
      </c>
      <c r="F168" t="s">
        <v>1600</v>
      </c>
      <c r="G168" t="s">
        <v>1602</v>
      </c>
      <c r="H168" t="s">
        <v>1619</v>
      </c>
      <c r="I168" t="s">
        <v>1621</v>
      </c>
      <c r="J168" t="s">
        <v>1628</v>
      </c>
      <c r="K168" t="s">
        <v>1653</v>
      </c>
      <c r="L168" t="s">
        <v>1662</v>
      </c>
      <c r="M168" t="s">
        <v>1689</v>
      </c>
      <c r="N168" t="s">
        <v>1689</v>
      </c>
      <c r="O168">
        <v>2</v>
      </c>
      <c r="P168">
        <v>220.27</v>
      </c>
      <c r="Q168">
        <v>0</v>
      </c>
      <c r="R168">
        <v>440.53</v>
      </c>
      <c r="S168">
        <v>290.11</v>
      </c>
      <c r="T168">
        <v>150.41999999999999</v>
      </c>
      <c r="U168" t="s">
        <v>1697</v>
      </c>
      <c r="W168" t="str">
        <f t="shared" si="4"/>
        <v>No</v>
      </c>
      <c r="X168" t="str">
        <f t="shared" si="5"/>
        <v>Bonus</v>
      </c>
    </row>
    <row r="169" spans="1:24" x14ac:dyDescent="0.3">
      <c r="A169" t="s">
        <v>189</v>
      </c>
      <c r="B169" s="2">
        <v>45886</v>
      </c>
      <c r="C169" t="s">
        <v>1154</v>
      </c>
      <c r="D169" t="s">
        <v>1429</v>
      </c>
      <c r="E169" t="s">
        <v>1593</v>
      </c>
      <c r="F169" t="s">
        <v>1596</v>
      </c>
      <c r="G169" t="s">
        <v>1601</v>
      </c>
      <c r="H169" t="s">
        <v>1618</v>
      </c>
      <c r="I169" t="s">
        <v>1624</v>
      </c>
      <c r="J169" t="s">
        <v>1628</v>
      </c>
      <c r="K169" t="s">
        <v>1660</v>
      </c>
      <c r="L169" t="s">
        <v>1664</v>
      </c>
      <c r="M169" t="s">
        <v>1696</v>
      </c>
      <c r="N169" t="s">
        <v>1696</v>
      </c>
      <c r="O169">
        <v>9</v>
      </c>
      <c r="P169">
        <v>73.5</v>
      </c>
      <c r="Q169">
        <v>0</v>
      </c>
      <c r="R169">
        <v>661.53</v>
      </c>
      <c r="S169">
        <v>575.84</v>
      </c>
      <c r="T169">
        <v>85.68</v>
      </c>
      <c r="U169" t="s">
        <v>1697</v>
      </c>
      <c r="V169">
        <v>4</v>
      </c>
      <c r="W169" t="str">
        <f t="shared" si="4"/>
        <v>No</v>
      </c>
      <c r="X169" t="str">
        <f t="shared" si="5"/>
        <v>No Bonus</v>
      </c>
    </row>
    <row r="170" spans="1:24" x14ac:dyDescent="0.3">
      <c r="A170" t="s">
        <v>190</v>
      </c>
      <c r="B170" s="2">
        <v>45832</v>
      </c>
      <c r="C170" t="s">
        <v>1095</v>
      </c>
      <c r="D170" t="s">
        <v>1430</v>
      </c>
      <c r="E170" t="s">
        <v>1594</v>
      </c>
      <c r="F170" t="s">
        <v>1597</v>
      </c>
      <c r="G170" t="s">
        <v>1604</v>
      </c>
      <c r="H170" t="s">
        <v>1615</v>
      </c>
      <c r="I170" t="s">
        <v>1623</v>
      </c>
      <c r="J170" t="s">
        <v>1628</v>
      </c>
      <c r="K170" t="s">
        <v>1658</v>
      </c>
      <c r="L170" t="s">
        <v>1662</v>
      </c>
      <c r="M170" t="s">
        <v>1694</v>
      </c>
      <c r="N170" t="s">
        <v>1694</v>
      </c>
      <c r="O170">
        <v>2</v>
      </c>
      <c r="P170">
        <v>186.8</v>
      </c>
      <c r="Q170">
        <v>0</v>
      </c>
      <c r="R170">
        <v>373.6</v>
      </c>
      <c r="S170">
        <v>253.12</v>
      </c>
      <c r="T170">
        <v>120.49</v>
      </c>
      <c r="U170" t="s">
        <v>1697</v>
      </c>
      <c r="W170" t="str">
        <f t="shared" si="4"/>
        <v>No</v>
      </c>
      <c r="X170" t="str">
        <f t="shared" si="5"/>
        <v>Bonus</v>
      </c>
    </row>
    <row r="171" spans="1:24" x14ac:dyDescent="0.3">
      <c r="A171" t="s">
        <v>191</v>
      </c>
      <c r="B171" s="2">
        <v>45403</v>
      </c>
      <c r="C171" t="s">
        <v>1133</v>
      </c>
      <c r="D171" t="s">
        <v>1381</v>
      </c>
      <c r="E171" t="s">
        <v>1592</v>
      </c>
      <c r="F171" t="s">
        <v>1599</v>
      </c>
      <c r="G171" t="s">
        <v>1608</v>
      </c>
      <c r="H171" t="s">
        <v>1615</v>
      </c>
      <c r="I171" t="s">
        <v>1621</v>
      </c>
      <c r="J171" t="s">
        <v>1625</v>
      </c>
      <c r="K171" t="s">
        <v>1630</v>
      </c>
      <c r="L171" t="s">
        <v>1662</v>
      </c>
      <c r="M171" t="s">
        <v>1666</v>
      </c>
      <c r="N171" t="s">
        <v>1666</v>
      </c>
      <c r="O171">
        <v>3</v>
      </c>
      <c r="P171">
        <v>110.12</v>
      </c>
      <c r="Q171">
        <v>0.05</v>
      </c>
      <c r="R171">
        <v>313.85000000000002</v>
      </c>
      <c r="S171">
        <v>274.63</v>
      </c>
      <c r="T171">
        <v>39.22</v>
      </c>
      <c r="U171" t="s">
        <v>1698</v>
      </c>
      <c r="V171">
        <v>5</v>
      </c>
      <c r="W171" t="str">
        <f t="shared" si="4"/>
        <v>No</v>
      </c>
      <c r="X171" t="str">
        <f t="shared" si="5"/>
        <v>No Bonus</v>
      </c>
    </row>
    <row r="172" spans="1:24" x14ac:dyDescent="0.3">
      <c r="A172" t="s">
        <v>192</v>
      </c>
      <c r="B172" s="2">
        <v>45397</v>
      </c>
      <c r="C172" t="s">
        <v>1129</v>
      </c>
      <c r="D172" t="s">
        <v>1431</v>
      </c>
      <c r="E172" t="s">
        <v>1595</v>
      </c>
      <c r="F172" t="s">
        <v>1596</v>
      </c>
      <c r="G172" t="s">
        <v>1601</v>
      </c>
      <c r="H172" t="s">
        <v>1618</v>
      </c>
      <c r="I172" t="s">
        <v>1621</v>
      </c>
      <c r="J172" t="s">
        <v>1628</v>
      </c>
      <c r="K172" t="s">
        <v>1636</v>
      </c>
      <c r="L172" t="s">
        <v>1663</v>
      </c>
      <c r="M172" t="s">
        <v>1672</v>
      </c>
      <c r="N172" t="s">
        <v>1672</v>
      </c>
      <c r="O172">
        <v>6</v>
      </c>
      <c r="P172">
        <v>17411.52</v>
      </c>
      <c r="Q172">
        <v>0.05</v>
      </c>
      <c r="R172">
        <v>99245.67</v>
      </c>
      <c r="S172">
        <v>82054.19</v>
      </c>
      <c r="T172">
        <v>17191.48</v>
      </c>
      <c r="U172" t="s">
        <v>1697</v>
      </c>
      <c r="V172">
        <v>4</v>
      </c>
      <c r="W172" t="str">
        <f t="shared" si="4"/>
        <v>Yes</v>
      </c>
      <c r="X172" t="str">
        <f t="shared" si="5"/>
        <v>No Bonus</v>
      </c>
    </row>
    <row r="173" spans="1:24" x14ac:dyDescent="0.3">
      <c r="A173" t="s">
        <v>193</v>
      </c>
      <c r="B173" s="2">
        <v>45502</v>
      </c>
      <c r="C173" t="s">
        <v>1155</v>
      </c>
      <c r="D173" t="s">
        <v>1432</v>
      </c>
      <c r="E173" t="s">
        <v>1592</v>
      </c>
      <c r="F173" t="s">
        <v>1598</v>
      </c>
      <c r="G173" t="s">
        <v>1607</v>
      </c>
      <c r="H173" t="s">
        <v>1617</v>
      </c>
      <c r="I173" t="s">
        <v>1622</v>
      </c>
      <c r="J173" t="s">
        <v>1627</v>
      </c>
      <c r="K173" t="s">
        <v>1657</v>
      </c>
      <c r="L173" t="s">
        <v>1661</v>
      </c>
      <c r="M173" t="s">
        <v>1693</v>
      </c>
      <c r="N173" t="s">
        <v>1693</v>
      </c>
      <c r="O173">
        <v>1</v>
      </c>
      <c r="P173">
        <v>46701.71</v>
      </c>
      <c r="Q173">
        <v>0</v>
      </c>
      <c r="R173">
        <v>46701.71</v>
      </c>
      <c r="S173">
        <v>34124.519999999997</v>
      </c>
      <c r="T173">
        <v>12577.19</v>
      </c>
      <c r="U173" t="s">
        <v>1697</v>
      </c>
      <c r="W173" t="str">
        <f t="shared" si="4"/>
        <v>No</v>
      </c>
      <c r="X173" t="str">
        <f t="shared" si="5"/>
        <v>Bonus</v>
      </c>
    </row>
    <row r="174" spans="1:24" x14ac:dyDescent="0.3">
      <c r="A174" t="s">
        <v>194</v>
      </c>
      <c r="B174" s="2">
        <v>45849</v>
      </c>
      <c r="C174" t="s">
        <v>1125</v>
      </c>
      <c r="D174" t="s">
        <v>1401</v>
      </c>
      <c r="E174" t="s">
        <v>1593</v>
      </c>
      <c r="F174" t="s">
        <v>1598</v>
      </c>
      <c r="G174" t="s">
        <v>1606</v>
      </c>
      <c r="H174" t="s">
        <v>1614</v>
      </c>
      <c r="I174" t="s">
        <v>1621</v>
      </c>
      <c r="J174" t="s">
        <v>1625</v>
      </c>
      <c r="K174" t="s">
        <v>1653</v>
      </c>
      <c r="L174" t="s">
        <v>1662</v>
      </c>
      <c r="M174" t="s">
        <v>1689</v>
      </c>
      <c r="N174" t="s">
        <v>1689</v>
      </c>
      <c r="O174">
        <v>9</v>
      </c>
      <c r="P174">
        <v>176.55</v>
      </c>
      <c r="Q174">
        <v>0.05</v>
      </c>
      <c r="R174">
        <v>1509.47</v>
      </c>
      <c r="S174">
        <v>1011.08</v>
      </c>
      <c r="T174">
        <v>498.39</v>
      </c>
      <c r="U174" t="s">
        <v>1697</v>
      </c>
      <c r="V174">
        <v>4</v>
      </c>
      <c r="W174" t="str">
        <f t="shared" si="4"/>
        <v>No</v>
      </c>
      <c r="X174" t="str">
        <f t="shared" si="5"/>
        <v>Bonus</v>
      </c>
    </row>
    <row r="175" spans="1:24" x14ac:dyDescent="0.3">
      <c r="A175" t="s">
        <v>195</v>
      </c>
      <c r="B175" s="2">
        <v>45694</v>
      </c>
      <c r="C175" t="s">
        <v>1067</v>
      </c>
      <c r="D175" t="s">
        <v>1360</v>
      </c>
      <c r="E175" t="s">
        <v>1594</v>
      </c>
      <c r="F175" t="s">
        <v>1600</v>
      </c>
      <c r="G175" t="s">
        <v>1606</v>
      </c>
      <c r="H175" t="s">
        <v>1616</v>
      </c>
      <c r="I175" t="s">
        <v>1623</v>
      </c>
      <c r="J175" t="s">
        <v>1625</v>
      </c>
      <c r="K175" t="s">
        <v>1660</v>
      </c>
      <c r="L175" t="s">
        <v>1664</v>
      </c>
      <c r="M175" t="s">
        <v>1696</v>
      </c>
      <c r="N175" t="s">
        <v>1696</v>
      </c>
      <c r="O175">
        <v>10</v>
      </c>
      <c r="P175">
        <v>84.79</v>
      </c>
      <c r="Q175">
        <v>0</v>
      </c>
      <c r="R175">
        <v>847.89</v>
      </c>
      <c r="S175">
        <v>756.34</v>
      </c>
      <c r="T175">
        <v>91.56</v>
      </c>
      <c r="U175" t="s">
        <v>1697</v>
      </c>
      <c r="V175">
        <v>3</v>
      </c>
      <c r="W175" t="str">
        <f t="shared" si="4"/>
        <v>No</v>
      </c>
      <c r="X175" t="str">
        <f t="shared" si="5"/>
        <v>No Bonus</v>
      </c>
    </row>
    <row r="176" spans="1:24" x14ac:dyDescent="0.3">
      <c r="A176" t="s">
        <v>196</v>
      </c>
      <c r="B176" s="2">
        <v>45595</v>
      </c>
      <c r="C176" t="s">
        <v>1156</v>
      </c>
      <c r="D176" t="s">
        <v>1433</v>
      </c>
      <c r="E176" t="s">
        <v>1593</v>
      </c>
      <c r="F176" t="s">
        <v>1597</v>
      </c>
      <c r="G176" t="s">
        <v>1601</v>
      </c>
      <c r="H176" t="s">
        <v>1611</v>
      </c>
      <c r="I176" t="s">
        <v>1621</v>
      </c>
      <c r="J176" t="s">
        <v>1625</v>
      </c>
      <c r="K176" t="s">
        <v>1636</v>
      </c>
      <c r="L176" t="s">
        <v>1663</v>
      </c>
      <c r="M176" t="s">
        <v>1672</v>
      </c>
      <c r="N176" t="s">
        <v>1672</v>
      </c>
      <c r="O176">
        <v>7</v>
      </c>
      <c r="P176">
        <v>20618.939999999999</v>
      </c>
      <c r="Q176">
        <v>0</v>
      </c>
      <c r="R176">
        <v>144332.57</v>
      </c>
      <c r="S176">
        <v>95676.58</v>
      </c>
      <c r="T176">
        <v>48655.98</v>
      </c>
      <c r="U176" t="s">
        <v>1697</v>
      </c>
      <c r="V176">
        <v>2</v>
      </c>
      <c r="W176" t="str">
        <f t="shared" si="4"/>
        <v>Yes</v>
      </c>
      <c r="X176" t="str">
        <f t="shared" si="5"/>
        <v>Bonus</v>
      </c>
    </row>
    <row r="177" spans="1:24" x14ac:dyDescent="0.3">
      <c r="A177" t="s">
        <v>197</v>
      </c>
      <c r="B177" s="2">
        <v>45830</v>
      </c>
      <c r="C177" t="s">
        <v>1100</v>
      </c>
      <c r="D177" t="s">
        <v>1434</v>
      </c>
      <c r="E177" t="s">
        <v>1594</v>
      </c>
      <c r="F177" t="s">
        <v>1596</v>
      </c>
      <c r="G177" t="s">
        <v>1606</v>
      </c>
      <c r="H177" t="s">
        <v>1612</v>
      </c>
      <c r="I177" t="s">
        <v>1621</v>
      </c>
      <c r="J177" t="s">
        <v>1625</v>
      </c>
      <c r="K177" t="s">
        <v>1638</v>
      </c>
      <c r="L177" t="s">
        <v>1661</v>
      </c>
      <c r="M177" t="s">
        <v>1674</v>
      </c>
      <c r="N177" t="s">
        <v>1674</v>
      </c>
      <c r="O177">
        <v>2</v>
      </c>
      <c r="P177">
        <v>28710.38</v>
      </c>
      <c r="Q177">
        <v>0</v>
      </c>
      <c r="R177">
        <v>57420.77</v>
      </c>
      <c r="S177">
        <v>40366.959999999999</v>
      </c>
      <c r="T177">
        <v>17053.810000000001</v>
      </c>
      <c r="U177" t="s">
        <v>1697</v>
      </c>
      <c r="W177" t="str">
        <f t="shared" si="4"/>
        <v>Yes</v>
      </c>
      <c r="X177" t="str">
        <f t="shared" si="5"/>
        <v>Bonus</v>
      </c>
    </row>
    <row r="178" spans="1:24" x14ac:dyDescent="0.3">
      <c r="A178" t="s">
        <v>198</v>
      </c>
      <c r="B178" s="2">
        <v>45789</v>
      </c>
      <c r="C178" t="s">
        <v>1059</v>
      </c>
      <c r="D178" t="s">
        <v>1409</v>
      </c>
      <c r="E178" t="s">
        <v>1592</v>
      </c>
      <c r="F178" t="s">
        <v>1596</v>
      </c>
      <c r="G178" t="s">
        <v>1609</v>
      </c>
      <c r="H178" t="s">
        <v>1620</v>
      </c>
      <c r="I178" t="s">
        <v>1621</v>
      </c>
      <c r="J178" t="s">
        <v>1628</v>
      </c>
      <c r="K178" t="s">
        <v>1660</v>
      </c>
      <c r="L178" t="s">
        <v>1664</v>
      </c>
      <c r="M178" t="s">
        <v>1696</v>
      </c>
      <c r="N178" t="s">
        <v>1696</v>
      </c>
      <c r="O178">
        <v>7</v>
      </c>
      <c r="P178">
        <v>73.569999999999993</v>
      </c>
      <c r="Q178">
        <v>0</v>
      </c>
      <c r="R178">
        <v>514.96</v>
      </c>
      <c r="S178">
        <v>376.39</v>
      </c>
      <c r="T178">
        <v>138.57</v>
      </c>
      <c r="U178" t="s">
        <v>1697</v>
      </c>
      <c r="V178">
        <v>2</v>
      </c>
      <c r="W178" t="str">
        <f t="shared" si="4"/>
        <v>No</v>
      </c>
      <c r="X178" t="str">
        <f t="shared" si="5"/>
        <v>Bonus</v>
      </c>
    </row>
    <row r="179" spans="1:24" x14ac:dyDescent="0.3">
      <c r="A179" t="s">
        <v>199</v>
      </c>
      <c r="B179" s="2">
        <v>45449</v>
      </c>
      <c r="C179" t="s">
        <v>1157</v>
      </c>
      <c r="D179" t="s">
        <v>1357</v>
      </c>
      <c r="E179" t="s">
        <v>1594</v>
      </c>
      <c r="F179" t="s">
        <v>1600</v>
      </c>
      <c r="G179" t="s">
        <v>1610</v>
      </c>
      <c r="H179" t="s">
        <v>1617</v>
      </c>
      <c r="I179" t="s">
        <v>1621</v>
      </c>
      <c r="J179" t="s">
        <v>1625</v>
      </c>
      <c r="K179" t="s">
        <v>1658</v>
      </c>
      <c r="L179" t="s">
        <v>1662</v>
      </c>
      <c r="M179" t="s">
        <v>1694</v>
      </c>
      <c r="N179" t="s">
        <v>1694</v>
      </c>
      <c r="O179">
        <v>1</v>
      </c>
      <c r="P179">
        <v>162.82</v>
      </c>
      <c r="Q179">
        <v>0</v>
      </c>
      <c r="R179">
        <v>162.82</v>
      </c>
      <c r="S179">
        <v>125.87</v>
      </c>
      <c r="T179">
        <v>36.94</v>
      </c>
      <c r="U179" t="s">
        <v>1697</v>
      </c>
      <c r="V179">
        <v>4</v>
      </c>
      <c r="W179" t="str">
        <f t="shared" si="4"/>
        <v>No</v>
      </c>
      <c r="X179" t="str">
        <f t="shared" si="5"/>
        <v>Bonus</v>
      </c>
    </row>
    <row r="180" spans="1:24" x14ac:dyDescent="0.3">
      <c r="A180" t="s">
        <v>200</v>
      </c>
      <c r="B180" s="2">
        <v>45574</v>
      </c>
      <c r="C180" t="s">
        <v>1065</v>
      </c>
      <c r="D180" t="s">
        <v>1319</v>
      </c>
      <c r="E180" t="s">
        <v>1595</v>
      </c>
      <c r="F180" t="s">
        <v>1599</v>
      </c>
      <c r="G180" t="s">
        <v>1608</v>
      </c>
      <c r="H180" t="s">
        <v>1615</v>
      </c>
      <c r="I180" t="s">
        <v>1623</v>
      </c>
      <c r="J180" t="s">
        <v>1625</v>
      </c>
      <c r="K180" t="s">
        <v>1657</v>
      </c>
      <c r="L180" t="s">
        <v>1661</v>
      </c>
      <c r="M180" t="s">
        <v>1693</v>
      </c>
      <c r="N180" t="s">
        <v>1693</v>
      </c>
      <c r="O180">
        <v>1</v>
      </c>
      <c r="P180">
        <v>46396.81</v>
      </c>
      <c r="Q180">
        <v>0</v>
      </c>
      <c r="R180">
        <v>46396.81</v>
      </c>
      <c r="S180">
        <v>41137.129999999997</v>
      </c>
      <c r="T180">
        <v>5259.68</v>
      </c>
      <c r="U180" t="s">
        <v>1697</v>
      </c>
      <c r="V180">
        <v>4</v>
      </c>
      <c r="W180" t="str">
        <f t="shared" si="4"/>
        <v>No</v>
      </c>
      <c r="X180" t="str">
        <f t="shared" si="5"/>
        <v>No Bonus</v>
      </c>
    </row>
    <row r="181" spans="1:24" x14ac:dyDescent="0.3">
      <c r="A181" t="s">
        <v>201</v>
      </c>
      <c r="B181" s="2">
        <v>45518</v>
      </c>
      <c r="C181" t="s">
        <v>1158</v>
      </c>
      <c r="D181" t="s">
        <v>1435</v>
      </c>
      <c r="E181" t="s">
        <v>1594</v>
      </c>
      <c r="F181" t="s">
        <v>1598</v>
      </c>
      <c r="G181" t="s">
        <v>1602</v>
      </c>
      <c r="H181" t="s">
        <v>1616</v>
      </c>
      <c r="I181" t="s">
        <v>1622</v>
      </c>
      <c r="J181" t="s">
        <v>1627</v>
      </c>
      <c r="K181" t="s">
        <v>1629</v>
      </c>
      <c r="L181" t="s">
        <v>1661</v>
      </c>
      <c r="M181" t="s">
        <v>1665</v>
      </c>
      <c r="N181" t="s">
        <v>1665</v>
      </c>
      <c r="O181">
        <v>7</v>
      </c>
      <c r="P181">
        <v>19660.62</v>
      </c>
      <c r="Q181">
        <v>0.05</v>
      </c>
      <c r="R181">
        <v>130743.1</v>
      </c>
      <c r="S181">
        <v>103645.69</v>
      </c>
      <c r="T181">
        <v>27097.41</v>
      </c>
      <c r="U181" t="s">
        <v>1698</v>
      </c>
      <c r="V181">
        <v>5</v>
      </c>
      <c r="W181" t="str">
        <f t="shared" si="4"/>
        <v>Yes</v>
      </c>
      <c r="X181" t="str">
        <f t="shared" si="5"/>
        <v>Bonus</v>
      </c>
    </row>
    <row r="182" spans="1:24" x14ac:dyDescent="0.3">
      <c r="A182" t="s">
        <v>202</v>
      </c>
      <c r="B182" s="2">
        <v>45751</v>
      </c>
      <c r="C182" t="s">
        <v>1117</v>
      </c>
      <c r="D182" t="s">
        <v>1436</v>
      </c>
      <c r="E182" t="s">
        <v>1593</v>
      </c>
      <c r="F182" t="s">
        <v>1597</v>
      </c>
      <c r="G182" t="s">
        <v>1607</v>
      </c>
      <c r="H182" t="s">
        <v>1611</v>
      </c>
      <c r="I182" t="s">
        <v>1621</v>
      </c>
      <c r="J182" t="s">
        <v>1628</v>
      </c>
      <c r="K182" t="s">
        <v>1646</v>
      </c>
      <c r="L182" t="s">
        <v>1662</v>
      </c>
      <c r="M182" t="s">
        <v>1682</v>
      </c>
      <c r="N182" t="s">
        <v>1682</v>
      </c>
      <c r="O182">
        <v>1</v>
      </c>
      <c r="P182">
        <v>55.05</v>
      </c>
      <c r="Q182">
        <v>0.05</v>
      </c>
      <c r="R182">
        <v>52.29</v>
      </c>
      <c r="S182">
        <v>40.67</v>
      </c>
      <c r="T182">
        <v>11.62</v>
      </c>
      <c r="U182" t="s">
        <v>1697</v>
      </c>
      <c r="V182">
        <v>3</v>
      </c>
      <c r="W182" t="str">
        <f t="shared" si="4"/>
        <v>No</v>
      </c>
      <c r="X182" t="str">
        <f t="shared" si="5"/>
        <v>Bonus</v>
      </c>
    </row>
    <row r="183" spans="1:24" x14ac:dyDescent="0.3">
      <c r="A183" t="s">
        <v>203</v>
      </c>
      <c r="B183" s="2">
        <v>45449</v>
      </c>
      <c r="C183" t="s">
        <v>1141</v>
      </c>
      <c r="D183" t="s">
        <v>1437</v>
      </c>
      <c r="E183" t="s">
        <v>1592</v>
      </c>
      <c r="F183" t="s">
        <v>1596</v>
      </c>
      <c r="G183" t="s">
        <v>1608</v>
      </c>
      <c r="H183" t="s">
        <v>1612</v>
      </c>
      <c r="I183" t="s">
        <v>1621</v>
      </c>
      <c r="J183" t="s">
        <v>1628</v>
      </c>
      <c r="K183" t="s">
        <v>1657</v>
      </c>
      <c r="L183" t="s">
        <v>1661</v>
      </c>
      <c r="M183" t="s">
        <v>1693</v>
      </c>
      <c r="N183" t="s">
        <v>1693</v>
      </c>
      <c r="O183">
        <v>2</v>
      </c>
      <c r="P183">
        <v>43578.39</v>
      </c>
      <c r="Q183">
        <v>0.15</v>
      </c>
      <c r="R183">
        <v>74083.259999999995</v>
      </c>
      <c r="S183">
        <v>54519.199999999997</v>
      </c>
      <c r="T183">
        <v>19564.060000000001</v>
      </c>
      <c r="U183" t="s">
        <v>1697</v>
      </c>
      <c r="V183">
        <v>5</v>
      </c>
      <c r="W183" t="str">
        <f t="shared" si="4"/>
        <v>Yes</v>
      </c>
      <c r="X183" t="str">
        <f t="shared" si="5"/>
        <v>Bonus</v>
      </c>
    </row>
    <row r="184" spans="1:24" x14ac:dyDescent="0.3">
      <c r="A184" t="s">
        <v>204</v>
      </c>
      <c r="B184" s="2">
        <v>45732</v>
      </c>
      <c r="C184" t="s">
        <v>1055</v>
      </c>
      <c r="D184" t="s">
        <v>1438</v>
      </c>
      <c r="E184" t="s">
        <v>1592</v>
      </c>
      <c r="F184" t="s">
        <v>1599</v>
      </c>
      <c r="G184" t="s">
        <v>1603</v>
      </c>
      <c r="H184" t="s">
        <v>1613</v>
      </c>
      <c r="I184" t="s">
        <v>1624</v>
      </c>
      <c r="J184" t="s">
        <v>1628</v>
      </c>
      <c r="K184" t="s">
        <v>1658</v>
      </c>
      <c r="L184" t="s">
        <v>1662</v>
      </c>
      <c r="M184" t="s">
        <v>1694</v>
      </c>
      <c r="N184" t="s">
        <v>1694</v>
      </c>
      <c r="O184">
        <v>7</v>
      </c>
      <c r="P184">
        <v>166.2</v>
      </c>
      <c r="Q184">
        <v>0.05</v>
      </c>
      <c r="R184">
        <v>1105.25</v>
      </c>
      <c r="S184">
        <v>795.85</v>
      </c>
      <c r="T184">
        <v>309.39999999999998</v>
      </c>
      <c r="U184" t="s">
        <v>1697</v>
      </c>
      <c r="V184">
        <v>4</v>
      </c>
      <c r="W184" t="str">
        <f t="shared" si="4"/>
        <v>No</v>
      </c>
      <c r="X184" t="str">
        <f t="shared" si="5"/>
        <v>Bonus</v>
      </c>
    </row>
    <row r="185" spans="1:24" x14ac:dyDescent="0.3">
      <c r="A185" t="s">
        <v>205</v>
      </c>
      <c r="B185" s="2">
        <v>45830</v>
      </c>
      <c r="C185" t="s">
        <v>1117</v>
      </c>
      <c r="D185" t="s">
        <v>1390</v>
      </c>
      <c r="E185" t="s">
        <v>1592</v>
      </c>
      <c r="F185" t="s">
        <v>1600</v>
      </c>
      <c r="G185" t="s">
        <v>1610</v>
      </c>
      <c r="H185" t="s">
        <v>1617</v>
      </c>
      <c r="I185" t="s">
        <v>1621</v>
      </c>
      <c r="J185" t="s">
        <v>1628</v>
      </c>
      <c r="K185" t="s">
        <v>1630</v>
      </c>
      <c r="L185" t="s">
        <v>1662</v>
      </c>
      <c r="M185" t="s">
        <v>1666</v>
      </c>
      <c r="N185" t="s">
        <v>1666</v>
      </c>
      <c r="O185">
        <v>7</v>
      </c>
      <c r="P185">
        <v>114.75</v>
      </c>
      <c r="Q185">
        <v>0.1</v>
      </c>
      <c r="R185">
        <v>722.91</v>
      </c>
      <c r="S185">
        <v>546.64</v>
      </c>
      <c r="T185">
        <v>176.27</v>
      </c>
      <c r="U185" t="s">
        <v>1697</v>
      </c>
      <c r="V185">
        <v>4</v>
      </c>
      <c r="W185" t="str">
        <f t="shared" si="4"/>
        <v>No</v>
      </c>
      <c r="X185" t="str">
        <f t="shared" si="5"/>
        <v>Bonus</v>
      </c>
    </row>
    <row r="186" spans="1:24" x14ac:dyDescent="0.3">
      <c r="A186" t="s">
        <v>206</v>
      </c>
      <c r="B186" s="2">
        <v>45860</v>
      </c>
      <c r="C186" t="s">
        <v>1159</v>
      </c>
      <c r="D186" t="s">
        <v>1338</v>
      </c>
      <c r="E186" t="s">
        <v>1592</v>
      </c>
      <c r="F186" t="s">
        <v>1598</v>
      </c>
      <c r="G186" t="s">
        <v>1605</v>
      </c>
      <c r="H186" t="s">
        <v>1618</v>
      </c>
      <c r="I186" t="s">
        <v>1621</v>
      </c>
      <c r="J186" t="s">
        <v>1625</v>
      </c>
      <c r="K186" t="s">
        <v>1630</v>
      </c>
      <c r="L186" t="s">
        <v>1662</v>
      </c>
      <c r="M186" t="s">
        <v>1666</v>
      </c>
      <c r="N186" t="s">
        <v>1666</v>
      </c>
      <c r="O186">
        <v>1</v>
      </c>
      <c r="P186">
        <v>118.36</v>
      </c>
      <c r="Q186">
        <v>0.05</v>
      </c>
      <c r="R186">
        <v>112.44</v>
      </c>
      <c r="S186">
        <v>81.33</v>
      </c>
      <c r="T186">
        <v>31.11</v>
      </c>
      <c r="U186" t="s">
        <v>1697</v>
      </c>
      <c r="V186">
        <v>3</v>
      </c>
      <c r="W186" t="str">
        <f t="shared" si="4"/>
        <v>No</v>
      </c>
      <c r="X186" t="str">
        <f t="shared" si="5"/>
        <v>Bonus</v>
      </c>
    </row>
    <row r="187" spans="1:24" x14ac:dyDescent="0.3">
      <c r="A187" t="s">
        <v>207</v>
      </c>
      <c r="B187" s="2">
        <v>45412</v>
      </c>
      <c r="C187" t="s">
        <v>1160</v>
      </c>
      <c r="D187" t="s">
        <v>1439</v>
      </c>
      <c r="E187" t="s">
        <v>1592</v>
      </c>
      <c r="F187" t="s">
        <v>1600</v>
      </c>
      <c r="G187" t="s">
        <v>1606</v>
      </c>
      <c r="H187" t="s">
        <v>1617</v>
      </c>
      <c r="I187" t="s">
        <v>1621</v>
      </c>
      <c r="J187" t="s">
        <v>1626</v>
      </c>
      <c r="K187" t="s">
        <v>1650</v>
      </c>
      <c r="L187" t="s">
        <v>1664</v>
      </c>
      <c r="M187" t="s">
        <v>1686</v>
      </c>
      <c r="N187" t="s">
        <v>1686</v>
      </c>
      <c r="O187">
        <v>8</v>
      </c>
      <c r="P187">
        <v>179.05</v>
      </c>
      <c r="Q187">
        <v>0.1</v>
      </c>
      <c r="R187">
        <v>1289.1300000000001</v>
      </c>
      <c r="S187">
        <v>964.83</v>
      </c>
      <c r="T187">
        <v>324.3</v>
      </c>
      <c r="U187" t="s">
        <v>1697</v>
      </c>
      <c r="V187">
        <v>5</v>
      </c>
      <c r="W187" t="str">
        <f t="shared" si="4"/>
        <v>No</v>
      </c>
      <c r="X187" t="str">
        <f t="shared" si="5"/>
        <v>Bonus</v>
      </c>
    </row>
    <row r="188" spans="1:24" x14ac:dyDescent="0.3">
      <c r="A188" t="s">
        <v>208</v>
      </c>
      <c r="B188" s="2">
        <v>45394</v>
      </c>
      <c r="C188" t="s">
        <v>1104</v>
      </c>
      <c r="D188" t="s">
        <v>1440</v>
      </c>
      <c r="E188" t="s">
        <v>1593</v>
      </c>
      <c r="F188" t="s">
        <v>1596</v>
      </c>
      <c r="G188" t="s">
        <v>1601</v>
      </c>
      <c r="H188" t="s">
        <v>1613</v>
      </c>
      <c r="I188" t="s">
        <v>1624</v>
      </c>
      <c r="J188" t="s">
        <v>1625</v>
      </c>
      <c r="K188" t="s">
        <v>1652</v>
      </c>
      <c r="L188" t="s">
        <v>1661</v>
      </c>
      <c r="M188" t="s">
        <v>1688</v>
      </c>
      <c r="N188" t="s">
        <v>1688</v>
      </c>
      <c r="O188">
        <v>9</v>
      </c>
      <c r="P188">
        <v>57677.66</v>
      </c>
      <c r="Q188">
        <v>0.1</v>
      </c>
      <c r="R188">
        <v>467189.02</v>
      </c>
      <c r="S188">
        <v>325418.28000000003</v>
      </c>
      <c r="T188">
        <v>141770.74</v>
      </c>
      <c r="U188" t="s">
        <v>1698</v>
      </c>
      <c r="V188">
        <v>5</v>
      </c>
      <c r="W188" t="str">
        <f t="shared" si="4"/>
        <v>Yes</v>
      </c>
      <c r="X188" t="str">
        <f t="shared" si="5"/>
        <v>Bonus</v>
      </c>
    </row>
    <row r="189" spans="1:24" x14ac:dyDescent="0.3">
      <c r="A189" t="s">
        <v>209</v>
      </c>
      <c r="B189" s="2">
        <v>45771</v>
      </c>
      <c r="C189" t="s">
        <v>1161</v>
      </c>
      <c r="D189" t="s">
        <v>1398</v>
      </c>
      <c r="E189" t="s">
        <v>1592</v>
      </c>
      <c r="F189" t="s">
        <v>1598</v>
      </c>
      <c r="G189" t="s">
        <v>1603</v>
      </c>
      <c r="H189" t="s">
        <v>1611</v>
      </c>
      <c r="I189" t="s">
        <v>1624</v>
      </c>
      <c r="J189" t="s">
        <v>1625</v>
      </c>
      <c r="K189" t="s">
        <v>1658</v>
      </c>
      <c r="L189" t="s">
        <v>1662</v>
      </c>
      <c r="M189" t="s">
        <v>1694</v>
      </c>
      <c r="N189" t="s">
        <v>1694</v>
      </c>
      <c r="O189">
        <v>3</v>
      </c>
      <c r="P189">
        <v>190.49</v>
      </c>
      <c r="Q189">
        <v>0</v>
      </c>
      <c r="R189">
        <v>571.47</v>
      </c>
      <c r="S189">
        <v>461.91</v>
      </c>
      <c r="T189">
        <v>109.55</v>
      </c>
      <c r="U189" t="s">
        <v>1697</v>
      </c>
      <c r="V189">
        <v>5</v>
      </c>
      <c r="W189" t="str">
        <f t="shared" si="4"/>
        <v>No</v>
      </c>
      <c r="X189" t="str">
        <f t="shared" si="5"/>
        <v>No Bonus</v>
      </c>
    </row>
    <row r="190" spans="1:24" x14ac:dyDescent="0.3">
      <c r="A190" t="s">
        <v>210</v>
      </c>
      <c r="B190" s="2">
        <v>45527</v>
      </c>
      <c r="C190" t="s">
        <v>1162</v>
      </c>
      <c r="D190" t="s">
        <v>1441</v>
      </c>
      <c r="E190" t="s">
        <v>1593</v>
      </c>
      <c r="F190" t="s">
        <v>1598</v>
      </c>
      <c r="G190" t="s">
        <v>1607</v>
      </c>
      <c r="H190" t="s">
        <v>1614</v>
      </c>
      <c r="I190" t="s">
        <v>1621</v>
      </c>
      <c r="J190" t="s">
        <v>1627</v>
      </c>
      <c r="K190" t="s">
        <v>1629</v>
      </c>
      <c r="L190" t="s">
        <v>1661</v>
      </c>
      <c r="M190" t="s">
        <v>1665</v>
      </c>
      <c r="N190" t="s">
        <v>1665</v>
      </c>
      <c r="O190">
        <v>7</v>
      </c>
      <c r="P190">
        <v>15894.51</v>
      </c>
      <c r="Q190">
        <v>0.25</v>
      </c>
      <c r="R190">
        <v>83446.179999999993</v>
      </c>
      <c r="S190">
        <v>62748.07</v>
      </c>
      <c r="T190">
        <v>20698.12</v>
      </c>
      <c r="U190" t="s">
        <v>1697</v>
      </c>
      <c r="V190">
        <v>3</v>
      </c>
      <c r="W190" t="str">
        <f t="shared" si="4"/>
        <v>Yes</v>
      </c>
      <c r="X190" t="str">
        <f t="shared" si="5"/>
        <v>Bonus</v>
      </c>
    </row>
    <row r="191" spans="1:24" x14ac:dyDescent="0.3">
      <c r="A191" t="s">
        <v>211</v>
      </c>
      <c r="B191" s="2">
        <v>45409</v>
      </c>
      <c r="C191" t="s">
        <v>1163</v>
      </c>
      <c r="D191" t="s">
        <v>1333</v>
      </c>
      <c r="E191" t="s">
        <v>1595</v>
      </c>
      <c r="F191" t="s">
        <v>1598</v>
      </c>
      <c r="G191" t="s">
        <v>1610</v>
      </c>
      <c r="H191" t="s">
        <v>1611</v>
      </c>
      <c r="I191" t="s">
        <v>1621</v>
      </c>
      <c r="J191" t="s">
        <v>1628</v>
      </c>
      <c r="K191" t="s">
        <v>1634</v>
      </c>
      <c r="L191" t="s">
        <v>1661</v>
      </c>
      <c r="M191" t="s">
        <v>1670</v>
      </c>
      <c r="N191" t="s">
        <v>1670</v>
      </c>
      <c r="O191">
        <v>8</v>
      </c>
      <c r="P191">
        <v>67623.429999999993</v>
      </c>
      <c r="Q191">
        <v>0.1</v>
      </c>
      <c r="R191">
        <v>486888.7</v>
      </c>
      <c r="S191">
        <v>352292.2</v>
      </c>
      <c r="T191">
        <v>134596.49</v>
      </c>
      <c r="U191" t="s">
        <v>1697</v>
      </c>
      <c r="V191">
        <v>4</v>
      </c>
      <c r="W191" t="str">
        <f t="shared" si="4"/>
        <v>Yes</v>
      </c>
      <c r="X191" t="str">
        <f t="shared" si="5"/>
        <v>Bonus</v>
      </c>
    </row>
    <row r="192" spans="1:24" x14ac:dyDescent="0.3">
      <c r="A192" t="s">
        <v>212</v>
      </c>
      <c r="B192" s="2">
        <v>45429</v>
      </c>
      <c r="C192" t="s">
        <v>1164</v>
      </c>
      <c r="D192" t="s">
        <v>1442</v>
      </c>
      <c r="E192" t="s">
        <v>1592</v>
      </c>
      <c r="F192" t="s">
        <v>1600</v>
      </c>
      <c r="G192" t="s">
        <v>1608</v>
      </c>
      <c r="H192" t="s">
        <v>1611</v>
      </c>
      <c r="I192" t="s">
        <v>1622</v>
      </c>
      <c r="J192" t="s">
        <v>1625</v>
      </c>
      <c r="K192" t="s">
        <v>1640</v>
      </c>
      <c r="L192" t="s">
        <v>1663</v>
      </c>
      <c r="M192" t="s">
        <v>1676</v>
      </c>
      <c r="N192" t="s">
        <v>1676</v>
      </c>
      <c r="O192">
        <v>8</v>
      </c>
      <c r="P192">
        <v>30409.56</v>
      </c>
      <c r="Q192">
        <v>0.15</v>
      </c>
      <c r="R192">
        <v>206785</v>
      </c>
      <c r="S192">
        <v>145627.89000000001</v>
      </c>
      <c r="T192">
        <v>61157.11</v>
      </c>
      <c r="U192" t="s">
        <v>1697</v>
      </c>
      <c r="V192">
        <v>3</v>
      </c>
      <c r="W192" t="str">
        <f t="shared" si="4"/>
        <v>Yes</v>
      </c>
      <c r="X192" t="str">
        <f t="shared" si="5"/>
        <v>Bonus</v>
      </c>
    </row>
    <row r="193" spans="1:24" x14ac:dyDescent="0.3">
      <c r="A193" t="s">
        <v>213</v>
      </c>
      <c r="B193" s="2">
        <v>45307</v>
      </c>
      <c r="C193" t="s">
        <v>1165</v>
      </c>
      <c r="D193" t="s">
        <v>1388</v>
      </c>
      <c r="E193" t="s">
        <v>1594</v>
      </c>
      <c r="F193" t="s">
        <v>1599</v>
      </c>
      <c r="G193" t="s">
        <v>1607</v>
      </c>
      <c r="H193" t="s">
        <v>1617</v>
      </c>
      <c r="I193" t="s">
        <v>1621</v>
      </c>
      <c r="J193" t="s">
        <v>1625</v>
      </c>
      <c r="K193" t="s">
        <v>1640</v>
      </c>
      <c r="L193" t="s">
        <v>1663</v>
      </c>
      <c r="M193" t="s">
        <v>1676</v>
      </c>
      <c r="N193" t="s">
        <v>1676</v>
      </c>
      <c r="O193">
        <v>5</v>
      </c>
      <c r="P193">
        <v>26655.19</v>
      </c>
      <c r="Q193">
        <v>0.05</v>
      </c>
      <c r="R193">
        <v>126612.13</v>
      </c>
      <c r="S193">
        <v>83006.78</v>
      </c>
      <c r="T193">
        <v>43605.36</v>
      </c>
      <c r="U193" t="s">
        <v>1697</v>
      </c>
      <c r="V193">
        <v>5</v>
      </c>
      <c r="W193" t="str">
        <f t="shared" si="4"/>
        <v>Yes</v>
      </c>
      <c r="X193" t="str">
        <f t="shared" si="5"/>
        <v>Bonus</v>
      </c>
    </row>
    <row r="194" spans="1:24" x14ac:dyDescent="0.3">
      <c r="A194" t="s">
        <v>214</v>
      </c>
      <c r="B194" s="2">
        <v>45343</v>
      </c>
      <c r="C194" t="s">
        <v>1132</v>
      </c>
      <c r="D194" t="s">
        <v>1443</v>
      </c>
      <c r="E194" t="s">
        <v>1595</v>
      </c>
      <c r="F194" t="s">
        <v>1598</v>
      </c>
      <c r="G194" t="s">
        <v>1608</v>
      </c>
      <c r="H194" t="s">
        <v>1614</v>
      </c>
      <c r="I194" t="s">
        <v>1621</v>
      </c>
      <c r="J194" t="s">
        <v>1625</v>
      </c>
      <c r="K194" t="s">
        <v>1655</v>
      </c>
      <c r="L194" t="s">
        <v>1663</v>
      </c>
      <c r="M194" t="s">
        <v>1691</v>
      </c>
      <c r="N194" t="s">
        <v>1691</v>
      </c>
      <c r="O194">
        <v>8</v>
      </c>
      <c r="P194">
        <v>9583.9599999999991</v>
      </c>
      <c r="Q194">
        <v>0</v>
      </c>
      <c r="R194">
        <v>76671.7</v>
      </c>
      <c r="S194">
        <v>58760.52</v>
      </c>
      <c r="T194">
        <v>17911.18</v>
      </c>
      <c r="U194" t="s">
        <v>1697</v>
      </c>
      <c r="W194" t="str">
        <f t="shared" si="4"/>
        <v>Yes</v>
      </c>
      <c r="X194" t="str">
        <f t="shared" si="5"/>
        <v>Bonus</v>
      </c>
    </row>
    <row r="195" spans="1:24" x14ac:dyDescent="0.3">
      <c r="A195" t="s">
        <v>215</v>
      </c>
      <c r="B195" s="2">
        <v>45580</v>
      </c>
      <c r="C195" t="s">
        <v>1061</v>
      </c>
      <c r="D195" t="s">
        <v>1444</v>
      </c>
      <c r="E195" t="s">
        <v>1592</v>
      </c>
      <c r="F195" t="s">
        <v>1598</v>
      </c>
      <c r="G195" t="s">
        <v>1602</v>
      </c>
      <c r="H195" t="s">
        <v>1620</v>
      </c>
      <c r="I195" t="s">
        <v>1621</v>
      </c>
      <c r="J195" t="s">
        <v>1628</v>
      </c>
      <c r="K195" t="s">
        <v>1658</v>
      </c>
      <c r="L195" t="s">
        <v>1662</v>
      </c>
      <c r="M195" t="s">
        <v>1694</v>
      </c>
      <c r="N195" t="s">
        <v>1694</v>
      </c>
      <c r="O195">
        <v>6</v>
      </c>
      <c r="P195">
        <v>211.88</v>
      </c>
      <c r="Q195">
        <v>0.15</v>
      </c>
      <c r="R195">
        <v>1080.5899999999999</v>
      </c>
      <c r="S195">
        <v>937.15</v>
      </c>
      <c r="T195">
        <v>143.44999999999999</v>
      </c>
      <c r="U195" t="s">
        <v>1697</v>
      </c>
      <c r="V195">
        <v>4</v>
      </c>
      <c r="W195" t="str">
        <f t="shared" ref="W195:W258" si="6">IF(R195&gt;50000,"Yes","No")</f>
        <v>No</v>
      </c>
      <c r="X195" t="str">
        <f t="shared" ref="X195:X258" si="7">IF(T195/R195&gt;0.2,"Bonus","No Bonus")</f>
        <v>No Bonus</v>
      </c>
    </row>
    <row r="196" spans="1:24" x14ac:dyDescent="0.3">
      <c r="A196" t="s">
        <v>216</v>
      </c>
      <c r="B196" s="2">
        <v>45342</v>
      </c>
      <c r="C196" t="s">
        <v>1096</v>
      </c>
      <c r="D196" t="s">
        <v>1389</v>
      </c>
      <c r="E196" t="s">
        <v>1595</v>
      </c>
      <c r="F196" t="s">
        <v>1599</v>
      </c>
      <c r="G196" t="s">
        <v>1604</v>
      </c>
      <c r="H196" t="s">
        <v>1614</v>
      </c>
      <c r="I196" t="s">
        <v>1622</v>
      </c>
      <c r="J196" t="s">
        <v>1627</v>
      </c>
      <c r="K196" t="s">
        <v>1656</v>
      </c>
      <c r="L196" t="s">
        <v>1663</v>
      </c>
      <c r="M196" t="s">
        <v>1692</v>
      </c>
      <c r="N196" t="s">
        <v>1692</v>
      </c>
      <c r="O196">
        <v>2</v>
      </c>
      <c r="P196">
        <v>13478.57</v>
      </c>
      <c r="Q196">
        <v>0.15</v>
      </c>
      <c r="R196">
        <v>22913.56</v>
      </c>
      <c r="S196">
        <v>18020.57</v>
      </c>
      <c r="T196">
        <v>4892.99</v>
      </c>
      <c r="U196" t="s">
        <v>1697</v>
      </c>
      <c r="V196">
        <v>3</v>
      </c>
      <c r="W196" t="str">
        <f t="shared" si="6"/>
        <v>No</v>
      </c>
      <c r="X196" t="str">
        <f t="shared" si="7"/>
        <v>Bonus</v>
      </c>
    </row>
    <row r="197" spans="1:24" x14ac:dyDescent="0.3">
      <c r="A197" t="s">
        <v>217</v>
      </c>
      <c r="B197" s="2">
        <v>45362</v>
      </c>
      <c r="C197" t="s">
        <v>1063</v>
      </c>
      <c r="D197" t="s">
        <v>1445</v>
      </c>
      <c r="E197" t="s">
        <v>1592</v>
      </c>
      <c r="F197" t="s">
        <v>1598</v>
      </c>
      <c r="G197" t="s">
        <v>1608</v>
      </c>
      <c r="H197" t="s">
        <v>1614</v>
      </c>
      <c r="I197" t="s">
        <v>1622</v>
      </c>
      <c r="J197" t="s">
        <v>1628</v>
      </c>
      <c r="K197" t="s">
        <v>1656</v>
      </c>
      <c r="L197" t="s">
        <v>1663</v>
      </c>
      <c r="M197" t="s">
        <v>1692</v>
      </c>
      <c r="N197" t="s">
        <v>1692</v>
      </c>
      <c r="O197">
        <v>2</v>
      </c>
      <c r="P197">
        <v>13615</v>
      </c>
      <c r="Q197">
        <v>0</v>
      </c>
      <c r="R197">
        <v>27230</v>
      </c>
      <c r="S197">
        <v>20299.46</v>
      </c>
      <c r="T197">
        <v>6930.54</v>
      </c>
      <c r="U197" t="s">
        <v>1697</v>
      </c>
      <c r="V197">
        <v>1</v>
      </c>
      <c r="W197" t="str">
        <f t="shared" si="6"/>
        <v>No</v>
      </c>
      <c r="X197" t="str">
        <f t="shared" si="7"/>
        <v>Bonus</v>
      </c>
    </row>
    <row r="198" spans="1:24" x14ac:dyDescent="0.3">
      <c r="A198" t="s">
        <v>218</v>
      </c>
      <c r="B198" s="2">
        <v>45454</v>
      </c>
      <c r="C198" t="s">
        <v>1166</v>
      </c>
      <c r="D198" t="s">
        <v>1446</v>
      </c>
      <c r="E198" t="s">
        <v>1594</v>
      </c>
      <c r="F198" t="s">
        <v>1599</v>
      </c>
      <c r="G198" t="s">
        <v>1604</v>
      </c>
      <c r="H198" t="s">
        <v>1611</v>
      </c>
      <c r="I198" t="s">
        <v>1621</v>
      </c>
      <c r="J198" t="s">
        <v>1628</v>
      </c>
      <c r="K198" t="s">
        <v>1653</v>
      </c>
      <c r="L198" t="s">
        <v>1662</v>
      </c>
      <c r="M198" t="s">
        <v>1689</v>
      </c>
      <c r="N198" t="s">
        <v>1689</v>
      </c>
      <c r="O198">
        <v>1</v>
      </c>
      <c r="P198">
        <v>213.88</v>
      </c>
      <c r="Q198">
        <v>0</v>
      </c>
      <c r="R198">
        <v>213.88</v>
      </c>
      <c r="S198">
        <v>182.65</v>
      </c>
      <c r="T198">
        <v>31.23</v>
      </c>
      <c r="U198" t="s">
        <v>1697</v>
      </c>
      <c r="V198">
        <v>3</v>
      </c>
      <c r="W198" t="str">
        <f t="shared" si="6"/>
        <v>No</v>
      </c>
      <c r="X198" t="str">
        <f t="shared" si="7"/>
        <v>No Bonus</v>
      </c>
    </row>
    <row r="199" spans="1:24" x14ac:dyDescent="0.3">
      <c r="A199" t="s">
        <v>219</v>
      </c>
      <c r="B199" s="2">
        <v>45530</v>
      </c>
      <c r="C199" t="s">
        <v>1075</v>
      </c>
      <c r="D199" t="s">
        <v>1348</v>
      </c>
      <c r="E199" t="s">
        <v>1592</v>
      </c>
      <c r="F199" t="s">
        <v>1596</v>
      </c>
      <c r="G199" t="s">
        <v>1601</v>
      </c>
      <c r="H199" t="s">
        <v>1620</v>
      </c>
      <c r="I199" t="s">
        <v>1622</v>
      </c>
      <c r="J199" t="s">
        <v>1628</v>
      </c>
      <c r="K199" t="s">
        <v>1641</v>
      </c>
      <c r="L199" t="s">
        <v>1661</v>
      </c>
      <c r="M199" t="s">
        <v>1677</v>
      </c>
      <c r="N199" t="s">
        <v>1677</v>
      </c>
      <c r="O199">
        <v>8</v>
      </c>
      <c r="P199">
        <v>44349.36</v>
      </c>
      <c r="Q199">
        <v>0</v>
      </c>
      <c r="R199">
        <v>354794.84</v>
      </c>
      <c r="S199">
        <v>315563.14</v>
      </c>
      <c r="T199">
        <v>39231.699999999997</v>
      </c>
      <c r="U199" t="s">
        <v>1697</v>
      </c>
      <c r="V199">
        <v>5</v>
      </c>
      <c r="W199" t="str">
        <f t="shared" si="6"/>
        <v>Yes</v>
      </c>
      <c r="X199" t="str">
        <f t="shared" si="7"/>
        <v>No Bonus</v>
      </c>
    </row>
    <row r="200" spans="1:24" x14ac:dyDescent="0.3">
      <c r="A200" t="s">
        <v>220</v>
      </c>
      <c r="B200" s="2">
        <v>45611</v>
      </c>
      <c r="C200" t="s">
        <v>1114</v>
      </c>
      <c r="D200" t="s">
        <v>1349</v>
      </c>
      <c r="E200" t="s">
        <v>1593</v>
      </c>
      <c r="F200" t="s">
        <v>1598</v>
      </c>
      <c r="G200" t="s">
        <v>1607</v>
      </c>
      <c r="H200" t="s">
        <v>1611</v>
      </c>
      <c r="I200" t="s">
        <v>1622</v>
      </c>
      <c r="J200" t="s">
        <v>1625</v>
      </c>
      <c r="K200" t="s">
        <v>1643</v>
      </c>
      <c r="L200" t="s">
        <v>1664</v>
      </c>
      <c r="M200" t="s">
        <v>1679</v>
      </c>
      <c r="N200" t="s">
        <v>1679</v>
      </c>
      <c r="O200">
        <v>6</v>
      </c>
      <c r="P200">
        <v>52.07</v>
      </c>
      <c r="Q200">
        <v>0.15</v>
      </c>
      <c r="R200">
        <v>265.54000000000002</v>
      </c>
      <c r="S200">
        <v>233.05</v>
      </c>
      <c r="T200">
        <v>32.49</v>
      </c>
      <c r="U200" t="s">
        <v>1697</v>
      </c>
      <c r="V200">
        <v>3</v>
      </c>
      <c r="W200" t="str">
        <f t="shared" si="6"/>
        <v>No</v>
      </c>
      <c r="X200" t="str">
        <f t="shared" si="7"/>
        <v>No Bonus</v>
      </c>
    </row>
    <row r="201" spans="1:24" x14ac:dyDescent="0.3">
      <c r="A201" t="s">
        <v>221</v>
      </c>
      <c r="B201" s="2">
        <v>45479</v>
      </c>
      <c r="C201" t="s">
        <v>1155</v>
      </c>
      <c r="D201" t="s">
        <v>1447</v>
      </c>
      <c r="E201" t="s">
        <v>1594</v>
      </c>
      <c r="F201" t="s">
        <v>1596</v>
      </c>
      <c r="G201" t="s">
        <v>1610</v>
      </c>
      <c r="H201" t="s">
        <v>1620</v>
      </c>
      <c r="I201" t="s">
        <v>1621</v>
      </c>
      <c r="J201" t="s">
        <v>1628</v>
      </c>
      <c r="K201" t="s">
        <v>1653</v>
      </c>
      <c r="L201" t="s">
        <v>1662</v>
      </c>
      <c r="M201" t="s">
        <v>1689</v>
      </c>
      <c r="N201" t="s">
        <v>1689</v>
      </c>
      <c r="O201">
        <v>3</v>
      </c>
      <c r="P201">
        <v>198.39</v>
      </c>
      <c r="Q201">
        <v>0.15</v>
      </c>
      <c r="R201">
        <v>505.88</v>
      </c>
      <c r="S201">
        <v>353.67</v>
      </c>
      <c r="T201">
        <v>152.21</v>
      </c>
      <c r="U201" t="s">
        <v>1698</v>
      </c>
      <c r="V201">
        <v>5</v>
      </c>
      <c r="W201" t="str">
        <f t="shared" si="6"/>
        <v>No</v>
      </c>
      <c r="X201" t="str">
        <f t="shared" si="7"/>
        <v>Bonus</v>
      </c>
    </row>
    <row r="202" spans="1:24" x14ac:dyDescent="0.3">
      <c r="A202" t="s">
        <v>222</v>
      </c>
      <c r="B202" s="2">
        <v>45647</v>
      </c>
      <c r="C202" t="s">
        <v>1074</v>
      </c>
      <c r="D202" t="s">
        <v>1448</v>
      </c>
      <c r="E202" t="s">
        <v>1594</v>
      </c>
      <c r="F202" t="s">
        <v>1600</v>
      </c>
      <c r="G202" t="s">
        <v>1604</v>
      </c>
      <c r="H202" t="s">
        <v>1611</v>
      </c>
      <c r="I202" t="s">
        <v>1621</v>
      </c>
      <c r="J202" t="s">
        <v>1625</v>
      </c>
      <c r="K202" t="s">
        <v>1642</v>
      </c>
      <c r="L202" t="s">
        <v>1662</v>
      </c>
      <c r="M202" t="s">
        <v>1678</v>
      </c>
      <c r="N202" t="s">
        <v>1678</v>
      </c>
      <c r="O202">
        <v>6</v>
      </c>
      <c r="P202">
        <v>167.06</v>
      </c>
      <c r="Q202">
        <v>0</v>
      </c>
      <c r="R202">
        <v>1002.39</v>
      </c>
      <c r="S202">
        <v>660.21</v>
      </c>
      <c r="T202">
        <v>342.18</v>
      </c>
      <c r="U202" t="s">
        <v>1697</v>
      </c>
      <c r="V202">
        <v>3</v>
      </c>
      <c r="W202" t="str">
        <f t="shared" si="6"/>
        <v>No</v>
      </c>
      <c r="X202" t="str">
        <f t="shared" si="7"/>
        <v>Bonus</v>
      </c>
    </row>
    <row r="203" spans="1:24" x14ac:dyDescent="0.3">
      <c r="A203" t="s">
        <v>223</v>
      </c>
      <c r="B203" s="2">
        <v>45650</v>
      </c>
      <c r="C203" t="s">
        <v>1090</v>
      </c>
      <c r="D203" t="s">
        <v>1449</v>
      </c>
      <c r="E203" t="s">
        <v>1594</v>
      </c>
      <c r="F203" t="s">
        <v>1599</v>
      </c>
      <c r="G203" t="s">
        <v>1607</v>
      </c>
      <c r="H203" t="s">
        <v>1613</v>
      </c>
      <c r="I203" t="s">
        <v>1621</v>
      </c>
      <c r="J203" t="s">
        <v>1625</v>
      </c>
      <c r="K203" t="s">
        <v>1650</v>
      </c>
      <c r="L203" t="s">
        <v>1664</v>
      </c>
      <c r="M203" t="s">
        <v>1686</v>
      </c>
      <c r="N203" t="s">
        <v>1686</v>
      </c>
      <c r="O203">
        <v>6</v>
      </c>
      <c r="P203">
        <v>219.48</v>
      </c>
      <c r="Q203">
        <v>0</v>
      </c>
      <c r="R203">
        <v>1316.85</v>
      </c>
      <c r="S203">
        <v>938.72</v>
      </c>
      <c r="T203">
        <v>378.14</v>
      </c>
      <c r="U203" t="s">
        <v>1697</v>
      </c>
      <c r="V203">
        <v>3</v>
      </c>
      <c r="W203" t="str">
        <f t="shared" si="6"/>
        <v>No</v>
      </c>
      <c r="X203" t="str">
        <f t="shared" si="7"/>
        <v>Bonus</v>
      </c>
    </row>
    <row r="204" spans="1:24" x14ac:dyDescent="0.3">
      <c r="A204" t="s">
        <v>224</v>
      </c>
      <c r="B204" s="2">
        <v>45576</v>
      </c>
      <c r="C204" t="s">
        <v>1093</v>
      </c>
      <c r="D204" t="s">
        <v>1450</v>
      </c>
      <c r="E204" t="s">
        <v>1595</v>
      </c>
      <c r="F204" t="s">
        <v>1599</v>
      </c>
      <c r="G204" t="s">
        <v>1610</v>
      </c>
      <c r="H204" t="s">
        <v>1620</v>
      </c>
      <c r="I204" t="s">
        <v>1621</v>
      </c>
      <c r="J204" t="s">
        <v>1628</v>
      </c>
      <c r="K204" t="s">
        <v>1653</v>
      </c>
      <c r="L204" t="s">
        <v>1662</v>
      </c>
      <c r="M204" t="s">
        <v>1689</v>
      </c>
      <c r="N204" t="s">
        <v>1689</v>
      </c>
      <c r="O204">
        <v>4</v>
      </c>
      <c r="P204">
        <v>189.2</v>
      </c>
      <c r="Q204">
        <v>0.2</v>
      </c>
      <c r="R204">
        <v>605.42999999999995</v>
      </c>
      <c r="S204">
        <v>456.4</v>
      </c>
      <c r="T204">
        <v>149.02000000000001</v>
      </c>
      <c r="U204" t="s">
        <v>1697</v>
      </c>
      <c r="W204" t="str">
        <f t="shared" si="6"/>
        <v>No</v>
      </c>
      <c r="X204" t="str">
        <f t="shared" si="7"/>
        <v>Bonus</v>
      </c>
    </row>
    <row r="205" spans="1:24" x14ac:dyDescent="0.3">
      <c r="A205" t="s">
        <v>225</v>
      </c>
      <c r="B205" s="2">
        <v>45701</v>
      </c>
      <c r="C205" t="s">
        <v>1128</v>
      </c>
      <c r="D205" t="s">
        <v>1451</v>
      </c>
      <c r="E205" t="s">
        <v>1595</v>
      </c>
      <c r="F205" t="s">
        <v>1596</v>
      </c>
      <c r="G205" t="s">
        <v>1609</v>
      </c>
      <c r="H205" t="s">
        <v>1619</v>
      </c>
      <c r="I205" t="s">
        <v>1621</v>
      </c>
      <c r="J205" t="s">
        <v>1625</v>
      </c>
      <c r="K205" t="s">
        <v>1635</v>
      </c>
      <c r="L205" t="s">
        <v>1662</v>
      </c>
      <c r="M205" t="s">
        <v>1671</v>
      </c>
      <c r="N205" t="s">
        <v>1671</v>
      </c>
      <c r="O205">
        <v>5</v>
      </c>
      <c r="P205">
        <v>46.89</v>
      </c>
      <c r="Q205">
        <v>0</v>
      </c>
      <c r="R205">
        <v>234.46</v>
      </c>
      <c r="S205">
        <v>183.49</v>
      </c>
      <c r="T205">
        <v>50.98</v>
      </c>
      <c r="U205" t="s">
        <v>1697</v>
      </c>
      <c r="W205" t="str">
        <f t="shared" si="6"/>
        <v>No</v>
      </c>
      <c r="X205" t="str">
        <f t="shared" si="7"/>
        <v>Bonus</v>
      </c>
    </row>
    <row r="206" spans="1:24" x14ac:dyDescent="0.3">
      <c r="A206" t="s">
        <v>226</v>
      </c>
      <c r="B206" s="2">
        <v>45540</v>
      </c>
      <c r="C206" t="s">
        <v>1167</v>
      </c>
      <c r="D206" t="s">
        <v>1452</v>
      </c>
      <c r="E206" t="s">
        <v>1592</v>
      </c>
      <c r="F206" t="s">
        <v>1600</v>
      </c>
      <c r="G206" t="s">
        <v>1603</v>
      </c>
      <c r="H206" t="s">
        <v>1617</v>
      </c>
      <c r="I206" t="s">
        <v>1621</v>
      </c>
      <c r="J206" t="s">
        <v>1625</v>
      </c>
      <c r="K206" t="s">
        <v>1630</v>
      </c>
      <c r="L206" t="s">
        <v>1662</v>
      </c>
      <c r="M206" t="s">
        <v>1666</v>
      </c>
      <c r="N206" t="s">
        <v>1666</v>
      </c>
      <c r="O206">
        <v>3</v>
      </c>
      <c r="P206">
        <v>92.75</v>
      </c>
      <c r="Q206">
        <v>0.2</v>
      </c>
      <c r="R206">
        <v>222.6</v>
      </c>
      <c r="S206">
        <v>169.95</v>
      </c>
      <c r="T206">
        <v>52.65</v>
      </c>
      <c r="U206" t="s">
        <v>1697</v>
      </c>
      <c r="W206" t="str">
        <f t="shared" si="6"/>
        <v>No</v>
      </c>
      <c r="X206" t="str">
        <f t="shared" si="7"/>
        <v>Bonus</v>
      </c>
    </row>
    <row r="207" spans="1:24" x14ac:dyDescent="0.3">
      <c r="A207" t="s">
        <v>227</v>
      </c>
      <c r="B207" s="2">
        <v>45667</v>
      </c>
      <c r="C207" t="s">
        <v>1102</v>
      </c>
      <c r="D207" t="s">
        <v>1453</v>
      </c>
      <c r="E207" t="s">
        <v>1594</v>
      </c>
      <c r="F207" t="s">
        <v>1599</v>
      </c>
      <c r="G207" t="s">
        <v>1605</v>
      </c>
      <c r="H207" t="s">
        <v>1619</v>
      </c>
      <c r="I207" t="s">
        <v>1621</v>
      </c>
      <c r="J207" t="s">
        <v>1625</v>
      </c>
      <c r="K207" t="s">
        <v>1637</v>
      </c>
      <c r="L207" t="s">
        <v>1662</v>
      </c>
      <c r="M207" t="s">
        <v>1673</v>
      </c>
      <c r="N207" t="s">
        <v>1673</v>
      </c>
      <c r="O207">
        <v>4</v>
      </c>
      <c r="P207">
        <v>114.45</v>
      </c>
      <c r="Q207">
        <v>0</v>
      </c>
      <c r="R207">
        <v>457.82</v>
      </c>
      <c r="S207">
        <v>338.78</v>
      </c>
      <c r="T207">
        <v>119.04</v>
      </c>
      <c r="U207" t="s">
        <v>1697</v>
      </c>
      <c r="V207">
        <v>4</v>
      </c>
      <c r="W207" t="str">
        <f t="shared" si="6"/>
        <v>No</v>
      </c>
      <c r="X207" t="str">
        <f t="shared" si="7"/>
        <v>Bonus</v>
      </c>
    </row>
    <row r="208" spans="1:24" x14ac:dyDescent="0.3">
      <c r="A208" t="s">
        <v>228</v>
      </c>
      <c r="B208" s="2">
        <v>45302</v>
      </c>
      <c r="C208" t="s">
        <v>1168</v>
      </c>
      <c r="D208" t="s">
        <v>1454</v>
      </c>
      <c r="E208" t="s">
        <v>1595</v>
      </c>
      <c r="F208" t="s">
        <v>1597</v>
      </c>
      <c r="G208" t="s">
        <v>1604</v>
      </c>
      <c r="H208" t="s">
        <v>1617</v>
      </c>
      <c r="I208" t="s">
        <v>1621</v>
      </c>
      <c r="J208" t="s">
        <v>1627</v>
      </c>
      <c r="K208" t="s">
        <v>1657</v>
      </c>
      <c r="L208" t="s">
        <v>1661</v>
      </c>
      <c r="M208" t="s">
        <v>1693</v>
      </c>
      <c r="N208" t="s">
        <v>1693</v>
      </c>
      <c r="O208">
        <v>8</v>
      </c>
      <c r="P208">
        <v>45439.75</v>
      </c>
      <c r="Q208">
        <v>0</v>
      </c>
      <c r="R208">
        <v>363518.03</v>
      </c>
      <c r="S208">
        <v>296344.75</v>
      </c>
      <c r="T208">
        <v>67173.279999999999</v>
      </c>
      <c r="U208" t="s">
        <v>1697</v>
      </c>
      <c r="W208" t="str">
        <f t="shared" si="6"/>
        <v>Yes</v>
      </c>
      <c r="X208" t="str">
        <f t="shared" si="7"/>
        <v>No Bonus</v>
      </c>
    </row>
    <row r="209" spans="1:24" x14ac:dyDescent="0.3">
      <c r="A209" t="s">
        <v>229</v>
      </c>
      <c r="B209" s="2">
        <v>45637</v>
      </c>
      <c r="C209" t="s">
        <v>1169</v>
      </c>
      <c r="D209" t="s">
        <v>1440</v>
      </c>
      <c r="E209" t="s">
        <v>1594</v>
      </c>
      <c r="F209" t="s">
        <v>1597</v>
      </c>
      <c r="G209" t="s">
        <v>1609</v>
      </c>
      <c r="H209" t="s">
        <v>1613</v>
      </c>
      <c r="I209" t="s">
        <v>1621</v>
      </c>
      <c r="J209" t="s">
        <v>1628</v>
      </c>
      <c r="K209" t="s">
        <v>1638</v>
      </c>
      <c r="L209" t="s">
        <v>1661</v>
      </c>
      <c r="M209" t="s">
        <v>1674</v>
      </c>
      <c r="N209" t="s">
        <v>1674</v>
      </c>
      <c r="O209">
        <v>6</v>
      </c>
      <c r="P209">
        <v>25680.49</v>
      </c>
      <c r="Q209">
        <v>0</v>
      </c>
      <c r="R209">
        <v>154082.95000000001</v>
      </c>
      <c r="S209">
        <v>140583.49</v>
      </c>
      <c r="T209">
        <v>13499.46</v>
      </c>
      <c r="U209" t="s">
        <v>1697</v>
      </c>
      <c r="V209">
        <v>5</v>
      </c>
      <c r="W209" t="str">
        <f t="shared" si="6"/>
        <v>Yes</v>
      </c>
      <c r="X209" t="str">
        <f t="shared" si="7"/>
        <v>No Bonus</v>
      </c>
    </row>
    <row r="210" spans="1:24" x14ac:dyDescent="0.3">
      <c r="A210" t="s">
        <v>230</v>
      </c>
      <c r="B210" s="2">
        <v>45392</v>
      </c>
      <c r="C210" t="s">
        <v>1170</v>
      </c>
      <c r="D210" t="s">
        <v>1455</v>
      </c>
      <c r="E210" t="s">
        <v>1593</v>
      </c>
      <c r="F210" t="s">
        <v>1597</v>
      </c>
      <c r="G210" t="s">
        <v>1605</v>
      </c>
      <c r="H210" t="s">
        <v>1617</v>
      </c>
      <c r="I210" t="s">
        <v>1621</v>
      </c>
      <c r="J210" t="s">
        <v>1625</v>
      </c>
      <c r="K210" t="s">
        <v>1653</v>
      </c>
      <c r="L210" t="s">
        <v>1662</v>
      </c>
      <c r="M210" t="s">
        <v>1689</v>
      </c>
      <c r="N210" t="s">
        <v>1689</v>
      </c>
      <c r="O210">
        <v>7</v>
      </c>
      <c r="P210">
        <v>210.21</v>
      </c>
      <c r="Q210">
        <v>0.15</v>
      </c>
      <c r="R210">
        <v>1250.77</v>
      </c>
      <c r="S210">
        <v>929.1</v>
      </c>
      <c r="T210">
        <v>321.67</v>
      </c>
      <c r="U210" t="s">
        <v>1697</v>
      </c>
      <c r="V210">
        <v>4</v>
      </c>
      <c r="W210" t="str">
        <f t="shared" si="6"/>
        <v>No</v>
      </c>
      <c r="X210" t="str">
        <f t="shared" si="7"/>
        <v>Bonus</v>
      </c>
    </row>
    <row r="211" spans="1:24" x14ac:dyDescent="0.3">
      <c r="A211" t="s">
        <v>231</v>
      </c>
      <c r="B211" s="2">
        <v>45703</v>
      </c>
      <c r="C211" t="s">
        <v>1121</v>
      </c>
      <c r="D211" t="s">
        <v>1347</v>
      </c>
      <c r="E211" t="s">
        <v>1595</v>
      </c>
      <c r="F211" t="s">
        <v>1597</v>
      </c>
      <c r="G211" t="s">
        <v>1610</v>
      </c>
      <c r="H211" t="s">
        <v>1616</v>
      </c>
      <c r="I211" t="s">
        <v>1621</v>
      </c>
      <c r="J211" t="s">
        <v>1625</v>
      </c>
      <c r="K211" t="s">
        <v>1646</v>
      </c>
      <c r="L211" t="s">
        <v>1662</v>
      </c>
      <c r="M211" t="s">
        <v>1682</v>
      </c>
      <c r="N211" t="s">
        <v>1682</v>
      </c>
      <c r="O211">
        <v>10</v>
      </c>
      <c r="P211">
        <v>43.95</v>
      </c>
      <c r="Q211">
        <v>0.05</v>
      </c>
      <c r="R211">
        <v>417.55</v>
      </c>
      <c r="S211">
        <v>272.33999999999997</v>
      </c>
      <c r="T211">
        <v>145.19999999999999</v>
      </c>
      <c r="U211" t="s">
        <v>1697</v>
      </c>
      <c r="V211">
        <v>3</v>
      </c>
      <c r="W211" t="str">
        <f t="shared" si="6"/>
        <v>No</v>
      </c>
      <c r="X211" t="str">
        <f t="shared" si="7"/>
        <v>Bonus</v>
      </c>
    </row>
    <row r="212" spans="1:24" x14ac:dyDescent="0.3">
      <c r="A212" t="s">
        <v>232</v>
      </c>
      <c r="B212" s="2">
        <v>45380</v>
      </c>
      <c r="C212" t="s">
        <v>1171</v>
      </c>
      <c r="D212" t="s">
        <v>1382</v>
      </c>
      <c r="E212" t="s">
        <v>1592</v>
      </c>
      <c r="F212" t="s">
        <v>1596</v>
      </c>
      <c r="G212" t="s">
        <v>1610</v>
      </c>
      <c r="H212" t="s">
        <v>1618</v>
      </c>
      <c r="I212" t="s">
        <v>1622</v>
      </c>
      <c r="J212" t="s">
        <v>1627</v>
      </c>
      <c r="K212" t="s">
        <v>1643</v>
      </c>
      <c r="L212" t="s">
        <v>1664</v>
      </c>
      <c r="M212" t="s">
        <v>1679</v>
      </c>
      <c r="N212" t="s">
        <v>1679</v>
      </c>
      <c r="O212">
        <v>5</v>
      </c>
      <c r="P212">
        <v>46.75</v>
      </c>
      <c r="Q212">
        <v>0.05</v>
      </c>
      <c r="R212">
        <v>222.08</v>
      </c>
      <c r="S212">
        <v>181.34</v>
      </c>
      <c r="T212">
        <v>40.74</v>
      </c>
      <c r="U212" t="s">
        <v>1697</v>
      </c>
      <c r="V212">
        <v>4</v>
      </c>
      <c r="W212" t="str">
        <f t="shared" si="6"/>
        <v>No</v>
      </c>
      <c r="X212" t="str">
        <f t="shared" si="7"/>
        <v>No Bonus</v>
      </c>
    </row>
    <row r="213" spans="1:24" x14ac:dyDescent="0.3">
      <c r="A213" t="s">
        <v>233</v>
      </c>
      <c r="B213" s="2">
        <v>45338</v>
      </c>
      <c r="C213" t="s">
        <v>1080</v>
      </c>
      <c r="D213" t="s">
        <v>1456</v>
      </c>
      <c r="E213" t="s">
        <v>1593</v>
      </c>
      <c r="F213" t="s">
        <v>1598</v>
      </c>
      <c r="G213" t="s">
        <v>1607</v>
      </c>
      <c r="H213" t="s">
        <v>1612</v>
      </c>
      <c r="I213" t="s">
        <v>1621</v>
      </c>
      <c r="J213" t="s">
        <v>1628</v>
      </c>
      <c r="K213" t="s">
        <v>1647</v>
      </c>
      <c r="L213" t="s">
        <v>1664</v>
      </c>
      <c r="M213" t="s">
        <v>1683</v>
      </c>
      <c r="N213" t="s">
        <v>1683</v>
      </c>
      <c r="O213">
        <v>8</v>
      </c>
      <c r="P213">
        <v>41.95</v>
      </c>
      <c r="Q213">
        <v>0</v>
      </c>
      <c r="R213">
        <v>335.56</v>
      </c>
      <c r="S213">
        <v>254.37</v>
      </c>
      <c r="T213">
        <v>81.2</v>
      </c>
      <c r="U213" t="s">
        <v>1697</v>
      </c>
      <c r="V213">
        <v>5</v>
      </c>
      <c r="W213" t="str">
        <f t="shared" si="6"/>
        <v>No</v>
      </c>
      <c r="X213" t="str">
        <f t="shared" si="7"/>
        <v>Bonus</v>
      </c>
    </row>
    <row r="214" spans="1:24" x14ac:dyDescent="0.3">
      <c r="A214" t="s">
        <v>234</v>
      </c>
      <c r="B214" s="2">
        <v>45597</v>
      </c>
      <c r="C214" t="s">
        <v>1172</v>
      </c>
      <c r="D214" t="s">
        <v>1373</v>
      </c>
      <c r="E214" t="s">
        <v>1592</v>
      </c>
      <c r="F214" t="s">
        <v>1596</v>
      </c>
      <c r="G214" t="s">
        <v>1602</v>
      </c>
      <c r="H214" t="s">
        <v>1620</v>
      </c>
      <c r="I214" t="s">
        <v>1621</v>
      </c>
      <c r="J214" t="s">
        <v>1628</v>
      </c>
      <c r="K214" t="s">
        <v>1649</v>
      </c>
      <c r="L214" t="s">
        <v>1664</v>
      </c>
      <c r="M214" t="s">
        <v>1685</v>
      </c>
      <c r="N214" t="s">
        <v>1685</v>
      </c>
      <c r="O214">
        <v>5</v>
      </c>
      <c r="P214">
        <v>48.12</v>
      </c>
      <c r="Q214">
        <v>0</v>
      </c>
      <c r="R214">
        <v>240.61</v>
      </c>
      <c r="S214">
        <v>211.78</v>
      </c>
      <c r="T214">
        <v>28.83</v>
      </c>
      <c r="U214" t="s">
        <v>1697</v>
      </c>
      <c r="V214">
        <v>2</v>
      </c>
      <c r="W214" t="str">
        <f t="shared" si="6"/>
        <v>No</v>
      </c>
      <c r="X214" t="str">
        <f t="shared" si="7"/>
        <v>No Bonus</v>
      </c>
    </row>
    <row r="215" spans="1:24" x14ac:dyDescent="0.3">
      <c r="A215" t="s">
        <v>235</v>
      </c>
      <c r="B215" s="2">
        <v>45708</v>
      </c>
      <c r="C215" t="s">
        <v>1173</v>
      </c>
      <c r="D215" t="s">
        <v>1457</v>
      </c>
      <c r="E215" t="s">
        <v>1592</v>
      </c>
      <c r="F215" t="s">
        <v>1600</v>
      </c>
      <c r="G215" t="s">
        <v>1609</v>
      </c>
      <c r="H215" t="s">
        <v>1619</v>
      </c>
      <c r="I215" t="s">
        <v>1621</v>
      </c>
      <c r="J215" t="s">
        <v>1626</v>
      </c>
      <c r="K215" t="s">
        <v>1630</v>
      </c>
      <c r="L215" t="s">
        <v>1662</v>
      </c>
      <c r="M215" t="s">
        <v>1666</v>
      </c>
      <c r="N215" t="s">
        <v>1666</v>
      </c>
      <c r="O215">
        <v>4</v>
      </c>
      <c r="P215">
        <v>98.26</v>
      </c>
      <c r="Q215">
        <v>0.1</v>
      </c>
      <c r="R215">
        <v>353.74</v>
      </c>
      <c r="S215">
        <v>279.60000000000002</v>
      </c>
      <c r="T215">
        <v>74.150000000000006</v>
      </c>
      <c r="U215" t="s">
        <v>1697</v>
      </c>
      <c r="V215">
        <v>3</v>
      </c>
      <c r="W215" t="str">
        <f t="shared" si="6"/>
        <v>No</v>
      </c>
      <c r="X215" t="str">
        <f t="shared" si="7"/>
        <v>Bonus</v>
      </c>
    </row>
    <row r="216" spans="1:24" x14ac:dyDescent="0.3">
      <c r="A216" t="s">
        <v>236</v>
      </c>
      <c r="B216" s="2">
        <v>45665</v>
      </c>
      <c r="C216" t="s">
        <v>1082</v>
      </c>
      <c r="D216" t="s">
        <v>1431</v>
      </c>
      <c r="E216" t="s">
        <v>1593</v>
      </c>
      <c r="F216" t="s">
        <v>1597</v>
      </c>
      <c r="G216" t="s">
        <v>1607</v>
      </c>
      <c r="H216" t="s">
        <v>1613</v>
      </c>
      <c r="I216" t="s">
        <v>1621</v>
      </c>
      <c r="J216" t="s">
        <v>1625</v>
      </c>
      <c r="K216" t="s">
        <v>1652</v>
      </c>
      <c r="L216" t="s">
        <v>1661</v>
      </c>
      <c r="M216" t="s">
        <v>1688</v>
      </c>
      <c r="N216" t="s">
        <v>1688</v>
      </c>
      <c r="O216">
        <v>7</v>
      </c>
      <c r="P216">
        <v>66710.63</v>
      </c>
      <c r="Q216">
        <v>0.05</v>
      </c>
      <c r="R216">
        <v>443625.67</v>
      </c>
      <c r="S216">
        <v>376061.9</v>
      </c>
      <c r="T216">
        <v>67563.78</v>
      </c>
      <c r="U216" t="s">
        <v>1697</v>
      </c>
      <c r="V216">
        <v>4</v>
      </c>
      <c r="W216" t="str">
        <f t="shared" si="6"/>
        <v>Yes</v>
      </c>
      <c r="X216" t="str">
        <f t="shared" si="7"/>
        <v>No Bonus</v>
      </c>
    </row>
    <row r="217" spans="1:24" x14ac:dyDescent="0.3">
      <c r="A217" t="s">
        <v>237</v>
      </c>
      <c r="B217" s="2">
        <v>45438</v>
      </c>
      <c r="C217" t="s">
        <v>1123</v>
      </c>
      <c r="D217" t="s">
        <v>1458</v>
      </c>
      <c r="E217" t="s">
        <v>1593</v>
      </c>
      <c r="F217" t="s">
        <v>1598</v>
      </c>
      <c r="G217" t="s">
        <v>1608</v>
      </c>
      <c r="H217" t="s">
        <v>1615</v>
      </c>
      <c r="I217" t="s">
        <v>1621</v>
      </c>
      <c r="J217" t="s">
        <v>1628</v>
      </c>
      <c r="K217" t="s">
        <v>1659</v>
      </c>
      <c r="L217" t="s">
        <v>1661</v>
      </c>
      <c r="M217" t="s">
        <v>1695</v>
      </c>
      <c r="N217" t="s">
        <v>1695</v>
      </c>
      <c r="O217">
        <v>8</v>
      </c>
      <c r="P217">
        <v>56163.42</v>
      </c>
      <c r="Q217">
        <v>0.05</v>
      </c>
      <c r="R217">
        <v>426842.01</v>
      </c>
      <c r="S217">
        <v>324835.83</v>
      </c>
      <c r="T217">
        <v>102006.18</v>
      </c>
      <c r="U217" t="s">
        <v>1697</v>
      </c>
      <c r="V217">
        <v>4</v>
      </c>
      <c r="W217" t="str">
        <f t="shared" si="6"/>
        <v>Yes</v>
      </c>
      <c r="X217" t="str">
        <f t="shared" si="7"/>
        <v>Bonus</v>
      </c>
    </row>
    <row r="218" spans="1:24" x14ac:dyDescent="0.3">
      <c r="A218" t="s">
        <v>238</v>
      </c>
      <c r="B218" s="2">
        <v>45371</v>
      </c>
      <c r="C218" t="s">
        <v>1150</v>
      </c>
      <c r="D218" t="s">
        <v>1459</v>
      </c>
      <c r="E218" t="s">
        <v>1594</v>
      </c>
      <c r="F218" t="s">
        <v>1600</v>
      </c>
      <c r="G218" t="s">
        <v>1610</v>
      </c>
      <c r="H218" t="s">
        <v>1613</v>
      </c>
      <c r="I218" t="s">
        <v>1621</v>
      </c>
      <c r="J218" t="s">
        <v>1628</v>
      </c>
      <c r="K218" t="s">
        <v>1637</v>
      </c>
      <c r="L218" t="s">
        <v>1662</v>
      </c>
      <c r="M218" t="s">
        <v>1673</v>
      </c>
      <c r="N218" t="s">
        <v>1673</v>
      </c>
      <c r="O218">
        <v>7</v>
      </c>
      <c r="P218">
        <v>103.34</v>
      </c>
      <c r="Q218">
        <v>0</v>
      </c>
      <c r="R218">
        <v>723.4</v>
      </c>
      <c r="S218">
        <v>580.79999999999995</v>
      </c>
      <c r="T218">
        <v>142.6</v>
      </c>
      <c r="U218" t="s">
        <v>1697</v>
      </c>
      <c r="V218">
        <v>4</v>
      </c>
      <c r="W218" t="str">
        <f t="shared" si="6"/>
        <v>No</v>
      </c>
      <c r="X218" t="str">
        <f t="shared" si="7"/>
        <v>No Bonus</v>
      </c>
    </row>
    <row r="219" spans="1:24" x14ac:dyDescent="0.3">
      <c r="A219" t="s">
        <v>239</v>
      </c>
      <c r="B219" s="2">
        <v>45523</v>
      </c>
      <c r="C219" t="s">
        <v>1051</v>
      </c>
      <c r="D219" t="s">
        <v>1315</v>
      </c>
      <c r="E219" t="s">
        <v>1593</v>
      </c>
      <c r="F219" t="s">
        <v>1599</v>
      </c>
      <c r="G219" t="s">
        <v>1605</v>
      </c>
      <c r="H219" t="s">
        <v>1618</v>
      </c>
      <c r="I219" t="s">
        <v>1621</v>
      </c>
      <c r="J219" t="s">
        <v>1625</v>
      </c>
      <c r="K219" t="s">
        <v>1656</v>
      </c>
      <c r="L219" t="s">
        <v>1663</v>
      </c>
      <c r="M219" t="s">
        <v>1692</v>
      </c>
      <c r="N219" t="s">
        <v>1692</v>
      </c>
      <c r="O219">
        <v>4</v>
      </c>
      <c r="P219">
        <v>11116.99</v>
      </c>
      <c r="Q219">
        <v>0.1</v>
      </c>
      <c r="R219">
        <v>40021.17</v>
      </c>
      <c r="S219">
        <v>36007.5</v>
      </c>
      <c r="T219">
        <v>4013.67</v>
      </c>
      <c r="U219" t="s">
        <v>1697</v>
      </c>
      <c r="V219">
        <v>4</v>
      </c>
      <c r="W219" t="str">
        <f t="shared" si="6"/>
        <v>No</v>
      </c>
      <c r="X219" t="str">
        <f t="shared" si="7"/>
        <v>No Bonus</v>
      </c>
    </row>
    <row r="220" spans="1:24" x14ac:dyDescent="0.3">
      <c r="A220" t="s">
        <v>240</v>
      </c>
      <c r="B220" s="2">
        <v>45332</v>
      </c>
      <c r="C220" t="s">
        <v>1174</v>
      </c>
      <c r="D220" t="s">
        <v>1319</v>
      </c>
      <c r="E220" t="s">
        <v>1594</v>
      </c>
      <c r="F220" t="s">
        <v>1599</v>
      </c>
      <c r="G220" t="s">
        <v>1608</v>
      </c>
      <c r="H220" t="s">
        <v>1617</v>
      </c>
      <c r="I220" t="s">
        <v>1621</v>
      </c>
      <c r="J220" t="s">
        <v>1625</v>
      </c>
      <c r="K220" t="s">
        <v>1638</v>
      </c>
      <c r="L220" t="s">
        <v>1661</v>
      </c>
      <c r="M220" t="s">
        <v>1674</v>
      </c>
      <c r="N220" t="s">
        <v>1674</v>
      </c>
      <c r="O220">
        <v>9</v>
      </c>
      <c r="P220">
        <v>28343.11</v>
      </c>
      <c r="Q220">
        <v>0.1</v>
      </c>
      <c r="R220">
        <v>229579.17</v>
      </c>
      <c r="S220">
        <v>158284.78</v>
      </c>
      <c r="T220">
        <v>71294.39</v>
      </c>
      <c r="U220" t="s">
        <v>1697</v>
      </c>
      <c r="V220">
        <v>4</v>
      </c>
      <c r="W220" t="str">
        <f t="shared" si="6"/>
        <v>Yes</v>
      </c>
      <c r="X220" t="str">
        <f t="shared" si="7"/>
        <v>Bonus</v>
      </c>
    </row>
    <row r="221" spans="1:24" x14ac:dyDescent="0.3">
      <c r="A221" t="s">
        <v>241</v>
      </c>
      <c r="B221" s="2">
        <v>45539</v>
      </c>
      <c r="C221" t="s">
        <v>1055</v>
      </c>
      <c r="D221" t="s">
        <v>1460</v>
      </c>
      <c r="E221" t="s">
        <v>1593</v>
      </c>
      <c r="F221" t="s">
        <v>1598</v>
      </c>
      <c r="G221" t="s">
        <v>1609</v>
      </c>
      <c r="H221" t="s">
        <v>1615</v>
      </c>
      <c r="I221" t="s">
        <v>1624</v>
      </c>
      <c r="J221" t="s">
        <v>1628</v>
      </c>
      <c r="K221" t="s">
        <v>1630</v>
      </c>
      <c r="L221" t="s">
        <v>1662</v>
      </c>
      <c r="M221" t="s">
        <v>1666</v>
      </c>
      <c r="N221" t="s">
        <v>1666</v>
      </c>
      <c r="O221">
        <v>4</v>
      </c>
      <c r="P221">
        <v>98.16</v>
      </c>
      <c r="Q221">
        <v>0.15</v>
      </c>
      <c r="R221">
        <v>333.76</v>
      </c>
      <c r="S221">
        <v>256.45999999999998</v>
      </c>
      <c r="T221">
        <v>77.3</v>
      </c>
      <c r="U221" t="s">
        <v>1697</v>
      </c>
      <c r="V221">
        <v>3</v>
      </c>
      <c r="W221" t="str">
        <f t="shared" si="6"/>
        <v>No</v>
      </c>
      <c r="X221" t="str">
        <f t="shared" si="7"/>
        <v>Bonus</v>
      </c>
    </row>
    <row r="222" spans="1:24" x14ac:dyDescent="0.3">
      <c r="A222" t="s">
        <v>242</v>
      </c>
      <c r="B222" s="2">
        <v>45303</v>
      </c>
      <c r="C222" t="s">
        <v>1175</v>
      </c>
      <c r="D222" t="s">
        <v>1315</v>
      </c>
      <c r="E222" t="s">
        <v>1594</v>
      </c>
      <c r="F222" t="s">
        <v>1597</v>
      </c>
      <c r="G222" t="s">
        <v>1602</v>
      </c>
      <c r="H222" t="s">
        <v>1617</v>
      </c>
      <c r="I222" t="s">
        <v>1624</v>
      </c>
      <c r="J222" t="s">
        <v>1628</v>
      </c>
      <c r="K222" t="s">
        <v>1655</v>
      </c>
      <c r="L222" t="s">
        <v>1663</v>
      </c>
      <c r="M222" t="s">
        <v>1691</v>
      </c>
      <c r="N222" t="s">
        <v>1691</v>
      </c>
      <c r="O222">
        <v>4</v>
      </c>
      <c r="P222">
        <v>11300.85</v>
      </c>
      <c r="Q222">
        <v>0.15</v>
      </c>
      <c r="R222">
        <v>38422.89</v>
      </c>
      <c r="S222">
        <v>32315.49</v>
      </c>
      <c r="T222">
        <v>6107.4</v>
      </c>
      <c r="U222" t="s">
        <v>1697</v>
      </c>
      <c r="V222">
        <v>5</v>
      </c>
      <c r="W222" t="str">
        <f t="shared" si="6"/>
        <v>No</v>
      </c>
      <c r="X222" t="str">
        <f t="shared" si="7"/>
        <v>No Bonus</v>
      </c>
    </row>
    <row r="223" spans="1:24" x14ac:dyDescent="0.3">
      <c r="A223" t="s">
        <v>243</v>
      </c>
      <c r="B223" s="2">
        <v>45641</v>
      </c>
      <c r="C223" t="s">
        <v>1075</v>
      </c>
      <c r="D223" t="s">
        <v>1395</v>
      </c>
      <c r="E223" t="s">
        <v>1595</v>
      </c>
      <c r="F223" t="s">
        <v>1596</v>
      </c>
      <c r="G223" t="s">
        <v>1601</v>
      </c>
      <c r="H223" t="s">
        <v>1618</v>
      </c>
      <c r="I223" t="s">
        <v>1622</v>
      </c>
      <c r="J223" t="s">
        <v>1625</v>
      </c>
      <c r="K223" t="s">
        <v>1639</v>
      </c>
      <c r="L223" t="s">
        <v>1663</v>
      </c>
      <c r="M223" t="s">
        <v>1675</v>
      </c>
      <c r="N223" t="s">
        <v>1675</v>
      </c>
      <c r="O223">
        <v>4</v>
      </c>
      <c r="P223">
        <v>810.15</v>
      </c>
      <c r="Q223">
        <v>0</v>
      </c>
      <c r="R223">
        <v>3240.61</v>
      </c>
      <c r="S223">
        <v>2328.36</v>
      </c>
      <c r="T223">
        <v>912.25</v>
      </c>
      <c r="U223" t="s">
        <v>1697</v>
      </c>
      <c r="V223">
        <v>3</v>
      </c>
      <c r="W223" t="str">
        <f t="shared" si="6"/>
        <v>No</v>
      </c>
      <c r="X223" t="str">
        <f t="shared" si="7"/>
        <v>Bonus</v>
      </c>
    </row>
    <row r="224" spans="1:24" x14ac:dyDescent="0.3">
      <c r="A224" t="s">
        <v>244</v>
      </c>
      <c r="B224" s="2">
        <v>45564</v>
      </c>
      <c r="C224" t="s">
        <v>1176</v>
      </c>
      <c r="D224" t="s">
        <v>1308</v>
      </c>
      <c r="E224" t="s">
        <v>1594</v>
      </c>
      <c r="F224" t="s">
        <v>1600</v>
      </c>
      <c r="G224" t="s">
        <v>1610</v>
      </c>
      <c r="H224" t="s">
        <v>1617</v>
      </c>
      <c r="I224" t="s">
        <v>1623</v>
      </c>
      <c r="J224" t="s">
        <v>1626</v>
      </c>
      <c r="K224" t="s">
        <v>1631</v>
      </c>
      <c r="L224" t="s">
        <v>1663</v>
      </c>
      <c r="M224" t="s">
        <v>1667</v>
      </c>
      <c r="N224" t="s">
        <v>1667</v>
      </c>
      <c r="O224">
        <v>2</v>
      </c>
      <c r="P224">
        <v>881.75</v>
      </c>
      <c r="Q224">
        <v>0.15</v>
      </c>
      <c r="R224">
        <v>1498.98</v>
      </c>
      <c r="S224">
        <v>1066.79</v>
      </c>
      <c r="T224">
        <v>432.19</v>
      </c>
      <c r="U224" t="s">
        <v>1697</v>
      </c>
      <c r="V224">
        <v>5</v>
      </c>
      <c r="W224" t="str">
        <f t="shared" si="6"/>
        <v>No</v>
      </c>
      <c r="X224" t="str">
        <f t="shared" si="7"/>
        <v>Bonus</v>
      </c>
    </row>
    <row r="225" spans="1:24" x14ac:dyDescent="0.3">
      <c r="A225" t="s">
        <v>245</v>
      </c>
      <c r="B225" s="2">
        <v>45560</v>
      </c>
      <c r="C225" t="s">
        <v>1177</v>
      </c>
      <c r="D225" t="s">
        <v>1385</v>
      </c>
      <c r="E225" t="s">
        <v>1592</v>
      </c>
      <c r="F225" t="s">
        <v>1599</v>
      </c>
      <c r="G225" t="s">
        <v>1607</v>
      </c>
      <c r="H225" t="s">
        <v>1620</v>
      </c>
      <c r="I225" t="s">
        <v>1622</v>
      </c>
      <c r="J225" t="s">
        <v>1625</v>
      </c>
      <c r="K225" t="s">
        <v>1648</v>
      </c>
      <c r="L225" t="s">
        <v>1664</v>
      </c>
      <c r="M225" t="s">
        <v>1684</v>
      </c>
      <c r="N225" t="s">
        <v>1684</v>
      </c>
      <c r="O225">
        <v>6</v>
      </c>
      <c r="P225">
        <v>267.58</v>
      </c>
      <c r="Q225">
        <v>0.25</v>
      </c>
      <c r="R225">
        <v>1204.1199999999999</v>
      </c>
      <c r="S225">
        <v>1092.75</v>
      </c>
      <c r="T225">
        <v>111.37</v>
      </c>
      <c r="U225" t="s">
        <v>1697</v>
      </c>
      <c r="V225">
        <v>3</v>
      </c>
      <c r="W225" t="str">
        <f t="shared" si="6"/>
        <v>No</v>
      </c>
      <c r="X225" t="str">
        <f t="shared" si="7"/>
        <v>No Bonus</v>
      </c>
    </row>
    <row r="226" spans="1:24" x14ac:dyDescent="0.3">
      <c r="A226" t="s">
        <v>246</v>
      </c>
      <c r="B226" s="2">
        <v>45469</v>
      </c>
      <c r="C226" t="s">
        <v>1174</v>
      </c>
      <c r="D226" t="s">
        <v>1373</v>
      </c>
      <c r="E226" t="s">
        <v>1593</v>
      </c>
      <c r="F226" t="s">
        <v>1600</v>
      </c>
      <c r="G226" t="s">
        <v>1601</v>
      </c>
      <c r="H226" t="s">
        <v>1611</v>
      </c>
      <c r="I226" t="s">
        <v>1622</v>
      </c>
      <c r="J226" t="s">
        <v>1625</v>
      </c>
      <c r="K226" t="s">
        <v>1658</v>
      </c>
      <c r="L226" t="s">
        <v>1662</v>
      </c>
      <c r="M226" t="s">
        <v>1694</v>
      </c>
      <c r="N226" t="s">
        <v>1694</v>
      </c>
      <c r="O226">
        <v>8</v>
      </c>
      <c r="P226">
        <v>190.78</v>
      </c>
      <c r="Q226">
        <v>0.05</v>
      </c>
      <c r="R226">
        <v>1449.92</v>
      </c>
      <c r="S226">
        <v>1107.7</v>
      </c>
      <c r="T226">
        <v>342.22</v>
      </c>
      <c r="U226" t="s">
        <v>1697</v>
      </c>
      <c r="W226" t="str">
        <f t="shared" si="6"/>
        <v>No</v>
      </c>
      <c r="X226" t="str">
        <f t="shared" si="7"/>
        <v>Bonus</v>
      </c>
    </row>
    <row r="227" spans="1:24" x14ac:dyDescent="0.3">
      <c r="A227" t="s">
        <v>247</v>
      </c>
      <c r="B227" s="2">
        <v>45486</v>
      </c>
      <c r="C227" t="s">
        <v>1048</v>
      </c>
      <c r="D227" t="s">
        <v>1461</v>
      </c>
      <c r="E227" t="s">
        <v>1592</v>
      </c>
      <c r="F227" t="s">
        <v>1597</v>
      </c>
      <c r="G227" t="s">
        <v>1609</v>
      </c>
      <c r="H227" t="s">
        <v>1614</v>
      </c>
      <c r="I227" t="s">
        <v>1622</v>
      </c>
      <c r="J227" t="s">
        <v>1628</v>
      </c>
      <c r="K227" t="s">
        <v>1646</v>
      </c>
      <c r="L227" t="s">
        <v>1662</v>
      </c>
      <c r="M227" t="s">
        <v>1682</v>
      </c>
      <c r="N227" t="s">
        <v>1682</v>
      </c>
      <c r="O227">
        <v>8</v>
      </c>
      <c r="P227">
        <v>43.24</v>
      </c>
      <c r="Q227">
        <v>0</v>
      </c>
      <c r="R227">
        <v>345.9</v>
      </c>
      <c r="S227">
        <v>266.47000000000003</v>
      </c>
      <c r="T227">
        <v>79.430000000000007</v>
      </c>
      <c r="U227" t="s">
        <v>1697</v>
      </c>
      <c r="V227">
        <v>4</v>
      </c>
      <c r="W227" t="str">
        <f t="shared" si="6"/>
        <v>No</v>
      </c>
      <c r="X227" t="str">
        <f t="shared" si="7"/>
        <v>Bonus</v>
      </c>
    </row>
    <row r="228" spans="1:24" x14ac:dyDescent="0.3">
      <c r="A228" t="s">
        <v>248</v>
      </c>
      <c r="B228" s="2">
        <v>45570</v>
      </c>
      <c r="C228" t="s">
        <v>1178</v>
      </c>
      <c r="D228" t="s">
        <v>1462</v>
      </c>
      <c r="E228" t="s">
        <v>1595</v>
      </c>
      <c r="F228" t="s">
        <v>1600</v>
      </c>
      <c r="G228" t="s">
        <v>1608</v>
      </c>
      <c r="H228" t="s">
        <v>1620</v>
      </c>
      <c r="I228" t="s">
        <v>1621</v>
      </c>
      <c r="J228" t="s">
        <v>1628</v>
      </c>
      <c r="K228" t="s">
        <v>1654</v>
      </c>
      <c r="L228" t="s">
        <v>1663</v>
      </c>
      <c r="M228" t="s">
        <v>1690</v>
      </c>
      <c r="N228" t="s">
        <v>1690</v>
      </c>
      <c r="O228">
        <v>5</v>
      </c>
      <c r="P228">
        <v>899.51</v>
      </c>
      <c r="Q228">
        <v>0</v>
      </c>
      <c r="R228">
        <v>4497.54</v>
      </c>
      <c r="S228">
        <v>3329.87</v>
      </c>
      <c r="T228">
        <v>1167.67</v>
      </c>
      <c r="U228" t="s">
        <v>1697</v>
      </c>
      <c r="V228">
        <v>4</v>
      </c>
      <c r="W228" t="str">
        <f t="shared" si="6"/>
        <v>No</v>
      </c>
      <c r="X228" t="str">
        <f t="shared" si="7"/>
        <v>Bonus</v>
      </c>
    </row>
    <row r="229" spans="1:24" x14ac:dyDescent="0.3">
      <c r="A229" t="s">
        <v>249</v>
      </c>
      <c r="B229" s="2">
        <v>45480</v>
      </c>
      <c r="C229" t="s">
        <v>1027</v>
      </c>
      <c r="D229" t="s">
        <v>1419</v>
      </c>
      <c r="E229" t="s">
        <v>1594</v>
      </c>
      <c r="F229" t="s">
        <v>1600</v>
      </c>
      <c r="G229" t="s">
        <v>1604</v>
      </c>
      <c r="H229" t="s">
        <v>1615</v>
      </c>
      <c r="I229" t="s">
        <v>1622</v>
      </c>
      <c r="J229" t="s">
        <v>1628</v>
      </c>
      <c r="K229" t="s">
        <v>1660</v>
      </c>
      <c r="L229" t="s">
        <v>1664</v>
      </c>
      <c r="M229" t="s">
        <v>1696</v>
      </c>
      <c r="N229" t="s">
        <v>1696</v>
      </c>
      <c r="O229">
        <v>6</v>
      </c>
      <c r="P229">
        <v>79.91</v>
      </c>
      <c r="Q229">
        <v>0</v>
      </c>
      <c r="R229">
        <v>479.46</v>
      </c>
      <c r="S229">
        <v>399.1</v>
      </c>
      <c r="T229">
        <v>80.36</v>
      </c>
      <c r="U229" t="s">
        <v>1697</v>
      </c>
      <c r="V229">
        <v>1</v>
      </c>
      <c r="W229" t="str">
        <f t="shared" si="6"/>
        <v>No</v>
      </c>
      <c r="X229" t="str">
        <f t="shared" si="7"/>
        <v>No Bonus</v>
      </c>
    </row>
    <row r="230" spans="1:24" x14ac:dyDescent="0.3">
      <c r="A230" t="s">
        <v>250</v>
      </c>
      <c r="B230" s="2">
        <v>45722</v>
      </c>
      <c r="C230" t="s">
        <v>1179</v>
      </c>
      <c r="D230" t="s">
        <v>1400</v>
      </c>
      <c r="E230" t="s">
        <v>1592</v>
      </c>
      <c r="F230" t="s">
        <v>1597</v>
      </c>
      <c r="G230" t="s">
        <v>1608</v>
      </c>
      <c r="H230" t="s">
        <v>1617</v>
      </c>
      <c r="I230" t="s">
        <v>1622</v>
      </c>
      <c r="J230" t="s">
        <v>1628</v>
      </c>
      <c r="K230" t="s">
        <v>1648</v>
      </c>
      <c r="L230" t="s">
        <v>1664</v>
      </c>
      <c r="M230" t="s">
        <v>1684</v>
      </c>
      <c r="N230" t="s">
        <v>1684</v>
      </c>
      <c r="O230">
        <v>5</v>
      </c>
      <c r="P230">
        <v>211.09</v>
      </c>
      <c r="Q230">
        <v>0.1</v>
      </c>
      <c r="R230">
        <v>949.89</v>
      </c>
      <c r="S230">
        <v>654.72</v>
      </c>
      <c r="T230">
        <v>295.16000000000003</v>
      </c>
      <c r="U230" t="s">
        <v>1697</v>
      </c>
      <c r="V230">
        <v>1</v>
      </c>
      <c r="W230" t="str">
        <f t="shared" si="6"/>
        <v>No</v>
      </c>
      <c r="X230" t="str">
        <f t="shared" si="7"/>
        <v>Bonus</v>
      </c>
    </row>
    <row r="231" spans="1:24" x14ac:dyDescent="0.3">
      <c r="A231" t="s">
        <v>251</v>
      </c>
      <c r="B231" s="2">
        <v>45482</v>
      </c>
      <c r="C231" t="s">
        <v>1109</v>
      </c>
      <c r="D231" t="s">
        <v>1383</v>
      </c>
      <c r="E231" t="s">
        <v>1593</v>
      </c>
      <c r="F231" t="s">
        <v>1597</v>
      </c>
      <c r="G231" t="s">
        <v>1610</v>
      </c>
      <c r="H231" t="s">
        <v>1620</v>
      </c>
      <c r="I231" t="s">
        <v>1621</v>
      </c>
      <c r="J231" t="s">
        <v>1625</v>
      </c>
      <c r="K231" t="s">
        <v>1638</v>
      </c>
      <c r="L231" t="s">
        <v>1661</v>
      </c>
      <c r="M231" t="s">
        <v>1674</v>
      </c>
      <c r="N231" t="s">
        <v>1674</v>
      </c>
      <c r="O231">
        <v>3</v>
      </c>
      <c r="P231">
        <v>27156.07</v>
      </c>
      <c r="Q231">
        <v>0</v>
      </c>
      <c r="R231">
        <v>81468.22</v>
      </c>
      <c r="S231">
        <v>64729.25</v>
      </c>
      <c r="T231">
        <v>16738.96</v>
      </c>
      <c r="U231" t="s">
        <v>1697</v>
      </c>
      <c r="V231">
        <v>4</v>
      </c>
      <c r="W231" t="str">
        <f t="shared" si="6"/>
        <v>Yes</v>
      </c>
      <c r="X231" t="str">
        <f t="shared" si="7"/>
        <v>Bonus</v>
      </c>
    </row>
    <row r="232" spans="1:24" x14ac:dyDescent="0.3">
      <c r="A232" t="s">
        <v>252</v>
      </c>
      <c r="B232" s="2">
        <v>45562</v>
      </c>
      <c r="C232" t="s">
        <v>1071</v>
      </c>
      <c r="D232" t="s">
        <v>1463</v>
      </c>
      <c r="E232" t="s">
        <v>1594</v>
      </c>
      <c r="F232" t="s">
        <v>1598</v>
      </c>
      <c r="G232" t="s">
        <v>1604</v>
      </c>
      <c r="H232" t="s">
        <v>1617</v>
      </c>
      <c r="I232" t="s">
        <v>1621</v>
      </c>
      <c r="J232" t="s">
        <v>1625</v>
      </c>
      <c r="K232" t="s">
        <v>1635</v>
      </c>
      <c r="L232" t="s">
        <v>1662</v>
      </c>
      <c r="M232" t="s">
        <v>1671</v>
      </c>
      <c r="N232" t="s">
        <v>1671</v>
      </c>
      <c r="O232">
        <v>9</v>
      </c>
      <c r="P232">
        <v>47.43</v>
      </c>
      <c r="Q232">
        <v>0.1</v>
      </c>
      <c r="R232">
        <v>384.2</v>
      </c>
      <c r="S232">
        <v>263.08</v>
      </c>
      <c r="T232">
        <v>121.11</v>
      </c>
      <c r="U232" t="s">
        <v>1697</v>
      </c>
      <c r="V232">
        <v>4</v>
      </c>
      <c r="W232" t="str">
        <f t="shared" si="6"/>
        <v>No</v>
      </c>
      <c r="X232" t="str">
        <f t="shared" si="7"/>
        <v>Bonus</v>
      </c>
    </row>
    <row r="233" spans="1:24" x14ac:dyDescent="0.3">
      <c r="A233" t="s">
        <v>253</v>
      </c>
      <c r="B233" s="2">
        <v>45496</v>
      </c>
      <c r="C233" t="s">
        <v>1158</v>
      </c>
      <c r="D233" t="s">
        <v>1374</v>
      </c>
      <c r="E233" t="s">
        <v>1593</v>
      </c>
      <c r="F233" t="s">
        <v>1596</v>
      </c>
      <c r="G233" t="s">
        <v>1609</v>
      </c>
      <c r="H233" t="s">
        <v>1617</v>
      </c>
      <c r="I233" t="s">
        <v>1622</v>
      </c>
      <c r="J233" t="s">
        <v>1625</v>
      </c>
      <c r="K233" t="s">
        <v>1633</v>
      </c>
      <c r="L233" t="s">
        <v>1661</v>
      </c>
      <c r="M233" t="s">
        <v>1669</v>
      </c>
      <c r="N233" t="s">
        <v>1669</v>
      </c>
      <c r="O233">
        <v>8</v>
      </c>
      <c r="P233">
        <v>53341.49</v>
      </c>
      <c r="Q233">
        <v>0.15</v>
      </c>
      <c r="R233">
        <v>362722.1</v>
      </c>
      <c r="S233">
        <v>325127.62</v>
      </c>
      <c r="T233">
        <v>37594.480000000003</v>
      </c>
      <c r="U233" t="s">
        <v>1697</v>
      </c>
      <c r="V233">
        <v>5</v>
      </c>
      <c r="W233" t="str">
        <f t="shared" si="6"/>
        <v>Yes</v>
      </c>
      <c r="X233" t="str">
        <f t="shared" si="7"/>
        <v>No Bonus</v>
      </c>
    </row>
    <row r="234" spans="1:24" x14ac:dyDescent="0.3">
      <c r="A234" t="s">
        <v>254</v>
      </c>
      <c r="B234" s="2">
        <v>45829</v>
      </c>
      <c r="C234" t="s">
        <v>1180</v>
      </c>
      <c r="D234" t="s">
        <v>1464</v>
      </c>
      <c r="E234" t="s">
        <v>1594</v>
      </c>
      <c r="F234" t="s">
        <v>1599</v>
      </c>
      <c r="G234" t="s">
        <v>1604</v>
      </c>
      <c r="H234" t="s">
        <v>1611</v>
      </c>
      <c r="I234" t="s">
        <v>1622</v>
      </c>
      <c r="J234" t="s">
        <v>1628</v>
      </c>
      <c r="K234" t="s">
        <v>1639</v>
      </c>
      <c r="L234" t="s">
        <v>1663</v>
      </c>
      <c r="M234" t="s">
        <v>1675</v>
      </c>
      <c r="N234" t="s">
        <v>1675</v>
      </c>
      <c r="O234">
        <v>6</v>
      </c>
      <c r="P234">
        <v>893.32</v>
      </c>
      <c r="Q234">
        <v>0</v>
      </c>
      <c r="R234">
        <v>5359.93</v>
      </c>
      <c r="S234">
        <v>4116</v>
      </c>
      <c r="T234">
        <v>1243.93</v>
      </c>
      <c r="U234" t="s">
        <v>1697</v>
      </c>
      <c r="V234">
        <v>3</v>
      </c>
      <c r="W234" t="str">
        <f t="shared" si="6"/>
        <v>No</v>
      </c>
      <c r="X234" t="str">
        <f t="shared" si="7"/>
        <v>Bonus</v>
      </c>
    </row>
    <row r="235" spans="1:24" x14ac:dyDescent="0.3">
      <c r="A235" t="s">
        <v>255</v>
      </c>
      <c r="B235" s="2">
        <v>45754</v>
      </c>
      <c r="C235" t="s">
        <v>1181</v>
      </c>
      <c r="D235" t="s">
        <v>1447</v>
      </c>
      <c r="E235" t="s">
        <v>1592</v>
      </c>
      <c r="F235" t="s">
        <v>1600</v>
      </c>
      <c r="G235" t="s">
        <v>1606</v>
      </c>
      <c r="H235" t="s">
        <v>1619</v>
      </c>
      <c r="I235" t="s">
        <v>1621</v>
      </c>
      <c r="J235" t="s">
        <v>1628</v>
      </c>
      <c r="K235" t="s">
        <v>1643</v>
      </c>
      <c r="L235" t="s">
        <v>1664</v>
      </c>
      <c r="M235" t="s">
        <v>1679</v>
      </c>
      <c r="N235" t="s">
        <v>1679</v>
      </c>
      <c r="O235">
        <v>10</v>
      </c>
      <c r="P235">
        <v>50.75</v>
      </c>
      <c r="Q235">
        <v>0</v>
      </c>
      <c r="R235">
        <v>507.46</v>
      </c>
      <c r="S235">
        <v>340.57</v>
      </c>
      <c r="T235">
        <v>166.89</v>
      </c>
      <c r="U235" t="s">
        <v>1697</v>
      </c>
      <c r="V235">
        <v>5</v>
      </c>
      <c r="W235" t="str">
        <f t="shared" si="6"/>
        <v>No</v>
      </c>
      <c r="X235" t="str">
        <f t="shared" si="7"/>
        <v>Bonus</v>
      </c>
    </row>
    <row r="236" spans="1:24" x14ac:dyDescent="0.3">
      <c r="A236" t="s">
        <v>256</v>
      </c>
      <c r="B236" s="2">
        <v>45352</v>
      </c>
      <c r="C236" t="s">
        <v>1182</v>
      </c>
      <c r="D236" t="s">
        <v>1465</v>
      </c>
      <c r="E236" t="s">
        <v>1594</v>
      </c>
      <c r="F236" t="s">
        <v>1598</v>
      </c>
      <c r="G236" t="s">
        <v>1605</v>
      </c>
      <c r="H236" t="s">
        <v>1616</v>
      </c>
      <c r="I236" t="s">
        <v>1621</v>
      </c>
      <c r="J236" t="s">
        <v>1627</v>
      </c>
      <c r="K236" t="s">
        <v>1634</v>
      </c>
      <c r="L236" t="s">
        <v>1661</v>
      </c>
      <c r="M236" t="s">
        <v>1670</v>
      </c>
      <c r="N236" t="s">
        <v>1670</v>
      </c>
      <c r="O236">
        <v>2</v>
      </c>
      <c r="P236">
        <v>73623.77</v>
      </c>
      <c r="Q236">
        <v>0.05</v>
      </c>
      <c r="R236">
        <v>139885.17000000001</v>
      </c>
      <c r="S236">
        <v>104647.1</v>
      </c>
      <c r="T236">
        <v>35238.07</v>
      </c>
      <c r="U236" t="s">
        <v>1697</v>
      </c>
      <c r="V236">
        <v>5</v>
      </c>
      <c r="W236" t="str">
        <f t="shared" si="6"/>
        <v>Yes</v>
      </c>
      <c r="X236" t="str">
        <f t="shared" si="7"/>
        <v>Bonus</v>
      </c>
    </row>
    <row r="237" spans="1:24" x14ac:dyDescent="0.3">
      <c r="A237" t="s">
        <v>257</v>
      </c>
      <c r="B237" s="2">
        <v>45439</v>
      </c>
      <c r="C237" t="s">
        <v>1116</v>
      </c>
      <c r="D237" t="s">
        <v>1466</v>
      </c>
      <c r="E237" t="s">
        <v>1593</v>
      </c>
      <c r="F237" t="s">
        <v>1596</v>
      </c>
      <c r="G237" t="s">
        <v>1603</v>
      </c>
      <c r="H237" t="s">
        <v>1617</v>
      </c>
      <c r="I237" t="s">
        <v>1621</v>
      </c>
      <c r="J237" t="s">
        <v>1628</v>
      </c>
      <c r="K237" t="s">
        <v>1642</v>
      </c>
      <c r="L237" t="s">
        <v>1662</v>
      </c>
      <c r="M237" t="s">
        <v>1678</v>
      </c>
      <c r="N237" t="s">
        <v>1678</v>
      </c>
      <c r="O237">
        <v>10</v>
      </c>
      <c r="P237">
        <v>171.22</v>
      </c>
      <c r="Q237">
        <v>0.05</v>
      </c>
      <c r="R237">
        <v>1626.62</v>
      </c>
      <c r="S237">
        <v>1452.24</v>
      </c>
      <c r="T237">
        <v>174.38</v>
      </c>
      <c r="U237" t="s">
        <v>1697</v>
      </c>
      <c r="V237">
        <v>1</v>
      </c>
      <c r="W237" t="str">
        <f t="shared" si="6"/>
        <v>No</v>
      </c>
      <c r="X237" t="str">
        <f t="shared" si="7"/>
        <v>No Bonus</v>
      </c>
    </row>
    <row r="238" spans="1:24" x14ac:dyDescent="0.3">
      <c r="A238" t="s">
        <v>258</v>
      </c>
      <c r="B238" s="2">
        <v>45424</v>
      </c>
      <c r="C238" t="s">
        <v>1183</v>
      </c>
      <c r="D238" t="s">
        <v>1467</v>
      </c>
      <c r="E238" t="s">
        <v>1595</v>
      </c>
      <c r="F238" t="s">
        <v>1600</v>
      </c>
      <c r="G238" t="s">
        <v>1607</v>
      </c>
      <c r="H238" t="s">
        <v>1611</v>
      </c>
      <c r="I238" t="s">
        <v>1622</v>
      </c>
      <c r="J238" t="s">
        <v>1628</v>
      </c>
      <c r="K238" t="s">
        <v>1652</v>
      </c>
      <c r="L238" t="s">
        <v>1661</v>
      </c>
      <c r="M238" t="s">
        <v>1688</v>
      </c>
      <c r="N238" t="s">
        <v>1688</v>
      </c>
      <c r="O238">
        <v>10</v>
      </c>
      <c r="P238">
        <v>64309.66</v>
      </c>
      <c r="Q238">
        <v>0.05</v>
      </c>
      <c r="R238">
        <v>610941.78</v>
      </c>
      <c r="S238">
        <v>510306.73</v>
      </c>
      <c r="T238">
        <v>100635.05</v>
      </c>
      <c r="U238" t="s">
        <v>1697</v>
      </c>
      <c r="V238">
        <v>3</v>
      </c>
      <c r="W238" t="str">
        <f t="shared" si="6"/>
        <v>Yes</v>
      </c>
      <c r="X238" t="str">
        <f t="shared" si="7"/>
        <v>No Bonus</v>
      </c>
    </row>
    <row r="239" spans="1:24" x14ac:dyDescent="0.3">
      <c r="A239" t="s">
        <v>259</v>
      </c>
      <c r="B239" s="2">
        <v>45359</v>
      </c>
      <c r="C239" t="s">
        <v>1097</v>
      </c>
      <c r="D239" t="s">
        <v>1468</v>
      </c>
      <c r="E239" t="s">
        <v>1595</v>
      </c>
      <c r="F239" t="s">
        <v>1600</v>
      </c>
      <c r="G239" t="s">
        <v>1602</v>
      </c>
      <c r="H239" t="s">
        <v>1620</v>
      </c>
      <c r="I239" t="s">
        <v>1624</v>
      </c>
      <c r="J239" t="s">
        <v>1626</v>
      </c>
      <c r="K239" t="s">
        <v>1645</v>
      </c>
      <c r="L239" t="s">
        <v>1662</v>
      </c>
      <c r="M239" t="s">
        <v>1681</v>
      </c>
      <c r="N239" t="s">
        <v>1681</v>
      </c>
      <c r="O239">
        <v>10</v>
      </c>
      <c r="P239">
        <v>47.64</v>
      </c>
      <c r="Q239">
        <v>0.25</v>
      </c>
      <c r="R239">
        <v>357.32</v>
      </c>
      <c r="S239">
        <v>264.74</v>
      </c>
      <c r="T239">
        <v>92.59</v>
      </c>
      <c r="U239" t="s">
        <v>1697</v>
      </c>
      <c r="V239">
        <v>3</v>
      </c>
      <c r="W239" t="str">
        <f t="shared" si="6"/>
        <v>No</v>
      </c>
      <c r="X239" t="str">
        <f t="shared" si="7"/>
        <v>Bonus</v>
      </c>
    </row>
    <row r="240" spans="1:24" x14ac:dyDescent="0.3">
      <c r="A240" t="s">
        <v>260</v>
      </c>
      <c r="B240" s="2">
        <v>45888</v>
      </c>
      <c r="C240" t="s">
        <v>1030</v>
      </c>
      <c r="D240" t="s">
        <v>1469</v>
      </c>
      <c r="E240" t="s">
        <v>1593</v>
      </c>
      <c r="F240" t="s">
        <v>1600</v>
      </c>
      <c r="G240" t="s">
        <v>1608</v>
      </c>
      <c r="H240" t="s">
        <v>1619</v>
      </c>
      <c r="I240" t="s">
        <v>1621</v>
      </c>
      <c r="J240" t="s">
        <v>1627</v>
      </c>
      <c r="K240" t="s">
        <v>1658</v>
      </c>
      <c r="L240" t="s">
        <v>1662</v>
      </c>
      <c r="M240" t="s">
        <v>1694</v>
      </c>
      <c r="N240" t="s">
        <v>1694</v>
      </c>
      <c r="O240">
        <v>10</v>
      </c>
      <c r="P240">
        <v>183.68</v>
      </c>
      <c r="Q240">
        <v>0</v>
      </c>
      <c r="R240">
        <v>1836.82</v>
      </c>
      <c r="S240">
        <v>1416.54</v>
      </c>
      <c r="T240">
        <v>420.28</v>
      </c>
      <c r="U240" t="s">
        <v>1697</v>
      </c>
      <c r="V240">
        <v>2</v>
      </c>
      <c r="W240" t="str">
        <f t="shared" si="6"/>
        <v>No</v>
      </c>
      <c r="X240" t="str">
        <f t="shared" si="7"/>
        <v>Bonus</v>
      </c>
    </row>
    <row r="241" spans="1:24" x14ac:dyDescent="0.3">
      <c r="A241" t="s">
        <v>261</v>
      </c>
      <c r="B241" s="2">
        <v>45667</v>
      </c>
      <c r="C241" t="s">
        <v>1184</v>
      </c>
      <c r="D241" t="s">
        <v>1470</v>
      </c>
      <c r="E241" t="s">
        <v>1593</v>
      </c>
      <c r="F241" t="s">
        <v>1596</v>
      </c>
      <c r="G241" t="s">
        <v>1601</v>
      </c>
      <c r="H241" t="s">
        <v>1618</v>
      </c>
      <c r="I241" t="s">
        <v>1621</v>
      </c>
      <c r="J241" t="s">
        <v>1626</v>
      </c>
      <c r="K241" t="s">
        <v>1634</v>
      </c>
      <c r="L241" t="s">
        <v>1661</v>
      </c>
      <c r="M241" t="s">
        <v>1670</v>
      </c>
      <c r="N241" t="s">
        <v>1670</v>
      </c>
      <c r="O241">
        <v>7</v>
      </c>
      <c r="P241">
        <v>69588.210000000006</v>
      </c>
      <c r="Q241">
        <v>0</v>
      </c>
      <c r="R241">
        <v>487117.45</v>
      </c>
      <c r="S241">
        <v>417107.88</v>
      </c>
      <c r="T241">
        <v>70009.56</v>
      </c>
      <c r="U241" t="s">
        <v>1697</v>
      </c>
      <c r="V241">
        <v>1</v>
      </c>
      <c r="W241" t="str">
        <f t="shared" si="6"/>
        <v>Yes</v>
      </c>
      <c r="X241" t="str">
        <f t="shared" si="7"/>
        <v>No Bonus</v>
      </c>
    </row>
    <row r="242" spans="1:24" x14ac:dyDescent="0.3">
      <c r="A242" t="s">
        <v>262</v>
      </c>
      <c r="B242" s="2">
        <v>45874</v>
      </c>
      <c r="C242" t="s">
        <v>1118</v>
      </c>
      <c r="D242" t="s">
        <v>1471</v>
      </c>
      <c r="E242" t="s">
        <v>1595</v>
      </c>
      <c r="F242" t="s">
        <v>1600</v>
      </c>
      <c r="G242" t="s">
        <v>1604</v>
      </c>
      <c r="H242" t="s">
        <v>1618</v>
      </c>
      <c r="I242" t="s">
        <v>1622</v>
      </c>
      <c r="J242" t="s">
        <v>1627</v>
      </c>
      <c r="K242" t="s">
        <v>1657</v>
      </c>
      <c r="L242" t="s">
        <v>1661</v>
      </c>
      <c r="M242" t="s">
        <v>1693</v>
      </c>
      <c r="N242" t="s">
        <v>1693</v>
      </c>
      <c r="O242">
        <v>7</v>
      </c>
      <c r="P242">
        <v>41393.269999999997</v>
      </c>
      <c r="Q242">
        <v>0</v>
      </c>
      <c r="R242">
        <v>289752.88</v>
      </c>
      <c r="S242">
        <v>207055.95</v>
      </c>
      <c r="T242">
        <v>82696.92</v>
      </c>
      <c r="U242" t="s">
        <v>1697</v>
      </c>
      <c r="V242">
        <v>4</v>
      </c>
      <c r="W242" t="str">
        <f t="shared" si="6"/>
        <v>Yes</v>
      </c>
      <c r="X242" t="str">
        <f t="shared" si="7"/>
        <v>Bonus</v>
      </c>
    </row>
    <row r="243" spans="1:24" x14ac:dyDescent="0.3">
      <c r="A243" t="s">
        <v>263</v>
      </c>
      <c r="B243" s="2">
        <v>45837</v>
      </c>
      <c r="C243" t="s">
        <v>1042</v>
      </c>
      <c r="D243" t="s">
        <v>1472</v>
      </c>
      <c r="E243" t="s">
        <v>1595</v>
      </c>
      <c r="F243" t="s">
        <v>1596</v>
      </c>
      <c r="G243" t="s">
        <v>1606</v>
      </c>
      <c r="H243" t="s">
        <v>1611</v>
      </c>
      <c r="I243" t="s">
        <v>1622</v>
      </c>
      <c r="J243" t="s">
        <v>1625</v>
      </c>
      <c r="K243" t="s">
        <v>1650</v>
      </c>
      <c r="L243" t="s">
        <v>1664</v>
      </c>
      <c r="M243" t="s">
        <v>1686</v>
      </c>
      <c r="N243" t="s">
        <v>1686</v>
      </c>
      <c r="O243">
        <v>5</v>
      </c>
      <c r="P243">
        <v>175.11</v>
      </c>
      <c r="Q243">
        <v>0</v>
      </c>
      <c r="R243">
        <v>875.54</v>
      </c>
      <c r="S243">
        <v>618.54999999999995</v>
      </c>
      <c r="T243">
        <v>257</v>
      </c>
      <c r="U243" t="s">
        <v>1697</v>
      </c>
      <c r="V243">
        <v>5</v>
      </c>
      <c r="W243" t="str">
        <f t="shared" si="6"/>
        <v>No</v>
      </c>
      <c r="X243" t="str">
        <f t="shared" si="7"/>
        <v>Bonus</v>
      </c>
    </row>
    <row r="244" spans="1:24" x14ac:dyDescent="0.3">
      <c r="A244" t="s">
        <v>264</v>
      </c>
      <c r="B244" s="2">
        <v>45859</v>
      </c>
      <c r="C244" t="s">
        <v>1158</v>
      </c>
      <c r="D244" t="s">
        <v>1341</v>
      </c>
      <c r="E244" t="s">
        <v>1595</v>
      </c>
      <c r="F244" t="s">
        <v>1597</v>
      </c>
      <c r="G244" t="s">
        <v>1604</v>
      </c>
      <c r="H244" t="s">
        <v>1616</v>
      </c>
      <c r="I244" t="s">
        <v>1621</v>
      </c>
      <c r="J244" t="s">
        <v>1625</v>
      </c>
      <c r="K244" t="s">
        <v>1644</v>
      </c>
      <c r="L244" t="s">
        <v>1664</v>
      </c>
      <c r="M244" t="s">
        <v>1680</v>
      </c>
      <c r="N244" t="s">
        <v>1680</v>
      </c>
      <c r="O244">
        <v>2</v>
      </c>
      <c r="P244">
        <v>219.98</v>
      </c>
      <c r="Q244">
        <v>0.25</v>
      </c>
      <c r="R244">
        <v>329.98</v>
      </c>
      <c r="S244">
        <v>225.75</v>
      </c>
      <c r="T244">
        <v>104.23</v>
      </c>
      <c r="U244" t="s">
        <v>1697</v>
      </c>
      <c r="V244">
        <v>4</v>
      </c>
      <c r="W244" t="str">
        <f t="shared" si="6"/>
        <v>No</v>
      </c>
      <c r="X244" t="str">
        <f t="shared" si="7"/>
        <v>Bonus</v>
      </c>
    </row>
    <row r="245" spans="1:24" x14ac:dyDescent="0.3">
      <c r="A245" t="s">
        <v>265</v>
      </c>
      <c r="B245" s="2">
        <v>45749</v>
      </c>
      <c r="C245" t="s">
        <v>1185</v>
      </c>
      <c r="D245" t="s">
        <v>1337</v>
      </c>
      <c r="E245" t="s">
        <v>1595</v>
      </c>
      <c r="F245" t="s">
        <v>1600</v>
      </c>
      <c r="G245" t="s">
        <v>1610</v>
      </c>
      <c r="H245" t="s">
        <v>1611</v>
      </c>
      <c r="I245" t="s">
        <v>1621</v>
      </c>
      <c r="J245" t="s">
        <v>1628</v>
      </c>
      <c r="K245" t="s">
        <v>1630</v>
      </c>
      <c r="L245" t="s">
        <v>1662</v>
      </c>
      <c r="M245" t="s">
        <v>1666</v>
      </c>
      <c r="N245" t="s">
        <v>1666</v>
      </c>
      <c r="O245">
        <v>2</v>
      </c>
      <c r="P245">
        <v>110.45</v>
      </c>
      <c r="Q245">
        <v>0.15</v>
      </c>
      <c r="R245">
        <v>187.77</v>
      </c>
      <c r="S245">
        <v>124.8</v>
      </c>
      <c r="T245">
        <v>62.97</v>
      </c>
      <c r="U245" t="s">
        <v>1697</v>
      </c>
      <c r="V245">
        <v>4</v>
      </c>
      <c r="W245" t="str">
        <f t="shared" si="6"/>
        <v>No</v>
      </c>
      <c r="X245" t="str">
        <f t="shared" si="7"/>
        <v>Bonus</v>
      </c>
    </row>
    <row r="246" spans="1:24" x14ac:dyDescent="0.3">
      <c r="A246" t="s">
        <v>266</v>
      </c>
      <c r="B246" s="2">
        <v>45812</v>
      </c>
      <c r="C246" t="s">
        <v>1047</v>
      </c>
      <c r="D246" t="s">
        <v>1473</v>
      </c>
      <c r="E246" t="s">
        <v>1593</v>
      </c>
      <c r="F246" t="s">
        <v>1599</v>
      </c>
      <c r="G246" t="s">
        <v>1603</v>
      </c>
      <c r="H246" t="s">
        <v>1616</v>
      </c>
      <c r="I246" t="s">
        <v>1621</v>
      </c>
      <c r="J246" t="s">
        <v>1628</v>
      </c>
      <c r="K246" t="s">
        <v>1654</v>
      </c>
      <c r="L246" t="s">
        <v>1663</v>
      </c>
      <c r="M246" t="s">
        <v>1690</v>
      </c>
      <c r="N246" t="s">
        <v>1690</v>
      </c>
      <c r="O246">
        <v>7</v>
      </c>
      <c r="P246">
        <v>682.98</v>
      </c>
      <c r="Q246">
        <v>0.15</v>
      </c>
      <c r="R246">
        <v>4063.74</v>
      </c>
      <c r="S246">
        <v>3689.17</v>
      </c>
      <c r="T246">
        <v>374.57</v>
      </c>
      <c r="U246" t="s">
        <v>1697</v>
      </c>
      <c r="V246">
        <v>5</v>
      </c>
      <c r="W246" t="str">
        <f t="shared" si="6"/>
        <v>No</v>
      </c>
      <c r="X246" t="str">
        <f t="shared" si="7"/>
        <v>No Bonus</v>
      </c>
    </row>
    <row r="247" spans="1:24" x14ac:dyDescent="0.3">
      <c r="A247" t="s">
        <v>267</v>
      </c>
      <c r="B247" s="2">
        <v>45526</v>
      </c>
      <c r="C247" t="s">
        <v>1186</v>
      </c>
      <c r="D247" t="s">
        <v>1413</v>
      </c>
      <c r="E247" t="s">
        <v>1592</v>
      </c>
      <c r="F247" t="s">
        <v>1599</v>
      </c>
      <c r="G247" t="s">
        <v>1602</v>
      </c>
      <c r="H247" t="s">
        <v>1620</v>
      </c>
      <c r="I247" t="s">
        <v>1621</v>
      </c>
      <c r="J247" t="s">
        <v>1626</v>
      </c>
      <c r="K247" t="s">
        <v>1638</v>
      </c>
      <c r="L247" t="s">
        <v>1661</v>
      </c>
      <c r="M247" t="s">
        <v>1674</v>
      </c>
      <c r="N247" t="s">
        <v>1674</v>
      </c>
      <c r="O247">
        <v>2</v>
      </c>
      <c r="P247">
        <v>24926.17</v>
      </c>
      <c r="Q247">
        <v>0</v>
      </c>
      <c r="R247">
        <v>49852.33</v>
      </c>
      <c r="S247">
        <v>38117.83</v>
      </c>
      <c r="T247">
        <v>11734.51</v>
      </c>
      <c r="U247" t="s">
        <v>1697</v>
      </c>
      <c r="V247">
        <v>4</v>
      </c>
      <c r="W247" t="str">
        <f t="shared" si="6"/>
        <v>No</v>
      </c>
      <c r="X247" t="str">
        <f t="shared" si="7"/>
        <v>Bonus</v>
      </c>
    </row>
    <row r="248" spans="1:24" x14ac:dyDescent="0.3">
      <c r="A248" t="s">
        <v>268</v>
      </c>
      <c r="B248" s="2">
        <v>45571</v>
      </c>
      <c r="C248" t="s">
        <v>1063</v>
      </c>
      <c r="D248" t="s">
        <v>1401</v>
      </c>
      <c r="E248" t="s">
        <v>1595</v>
      </c>
      <c r="F248" t="s">
        <v>1597</v>
      </c>
      <c r="G248" t="s">
        <v>1610</v>
      </c>
      <c r="H248" t="s">
        <v>1616</v>
      </c>
      <c r="I248" t="s">
        <v>1621</v>
      </c>
      <c r="J248" t="s">
        <v>1628</v>
      </c>
      <c r="K248" t="s">
        <v>1631</v>
      </c>
      <c r="L248" t="s">
        <v>1663</v>
      </c>
      <c r="M248" t="s">
        <v>1667</v>
      </c>
      <c r="N248" t="s">
        <v>1667</v>
      </c>
      <c r="O248">
        <v>3</v>
      </c>
      <c r="P248">
        <v>788.52</v>
      </c>
      <c r="Q248">
        <v>0</v>
      </c>
      <c r="R248">
        <v>2365.5700000000002</v>
      </c>
      <c r="S248">
        <v>2145.6999999999998</v>
      </c>
      <c r="T248">
        <v>219.88</v>
      </c>
      <c r="U248" t="s">
        <v>1697</v>
      </c>
      <c r="V248">
        <v>4</v>
      </c>
      <c r="W248" t="str">
        <f t="shared" si="6"/>
        <v>No</v>
      </c>
      <c r="X248" t="str">
        <f t="shared" si="7"/>
        <v>No Bonus</v>
      </c>
    </row>
    <row r="249" spans="1:24" x14ac:dyDescent="0.3">
      <c r="A249" t="s">
        <v>269</v>
      </c>
      <c r="B249" s="2">
        <v>45775</v>
      </c>
      <c r="C249" t="s">
        <v>1178</v>
      </c>
      <c r="D249" t="s">
        <v>1442</v>
      </c>
      <c r="E249" t="s">
        <v>1592</v>
      </c>
      <c r="F249" t="s">
        <v>1598</v>
      </c>
      <c r="G249" t="s">
        <v>1601</v>
      </c>
      <c r="H249" t="s">
        <v>1612</v>
      </c>
      <c r="I249" t="s">
        <v>1623</v>
      </c>
      <c r="J249" t="s">
        <v>1628</v>
      </c>
      <c r="K249" t="s">
        <v>1659</v>
      </c>
      <c r="L249" t="s">
        <v>1661</v>
      </c>
      <c r="M249" t="s">
        <v>1695</v>
      </c>
      <c r="N249" t="s">
        <v>1695</v>
      </c>
      <c r="O249">
        <v>1</v>
      </c>
      <c r="P249">
        <v>60481.09</v>
      </c>
      <c r="Q249">
        <v>0.1</v>
      </c>
      <c r="R249">
        <v>54432.98</v>
      </c>
      <c r="S249">
        <v>48388.04</v>
      </c>
      <c r="T249">
        <v>6044.94</v>
      </c>
      <c r="U249" t="s">
        <v>1697</v>
      </c>
      <c r="V249">
        <v>4</v>
      </c>
      <c r="W249" t="str">
        <f t="shared" si="6"/>
        <v>Yes</v>
      </c>
      <c r="X249" t="str">
        <f t="shared" si="7"/>
        <v>No Bonus</v>
      </c>
    </row>
    <row r="250" spans="1:24" x14ac:dyDescent="0.3">
      <c r="A250" t="s">
        <v>270</v>
      </c>
      <c r="B250" s="2">
        <v>45506</v>
      </c>
      <c r="C250" t="s">
        <v>1116</v>
      </c>
      <c r="D250" t="s">
        <v>1403</v>
      </c>
      <c r="E250" t="s">
        <v>1595</v>
      </c>
      <c r="F250" t="s">
        <v>1597</v>
      </c>
      <c r="G250" t="s">
        <v>1606</v>
      </c>
      <c r="H250" t="s">
        <v>1617</v>
      </c>
      <c r="I250" t="s">
        <v>1621</v>
      </c>
      <c r="J250" t="s">
        <v>1627</v>
      </c>
      <c r="K250" t="s">
        <v>1646</v>
      </c>
      <c r="L250" t="s">
        <v>1662</v>
      </c>
      <c r="M250" t="s">
        <v>1682</v>
      </c>
      <c r="N250" t="s">
        <v>1682</v>
      </c>
      <c r="O250">
        <v>9</v>
      </c>
      <c r="P250">
        <v>48.79</v>
      </c>
      <c r="Q250">
        <v>0</v>
      </c>
      <c r="R250">
        <v>439.13</v>
      </c>
      <c r="S250">
        <v>399.78</v>
      </c>
      <c r="T250">
        <v>39.35</v>
      </c>
      <c r="U250" t="s">
        <v>1697</v>
      </c>
      <c r="V250">
        <v>5</v>
      </c>
      <c r="W250" t="str">
        <f t="shared" si="6"/>
        <v>No</v>
      </c>
      <c r="X250" t="str">
        <f t="shared" si="7"/>
        <v>No Bonus</v>
      </c>
    </row>
    <row r="251" spans="1:24" x14ac:dyDescent="0.3">
      <c r="A251" t="s">
        <v>271</v>
      </c>
      <c r="B251" s="2">
        <v>45446</v>
      </c>
      <c r="C251" t="s">
        <v>1154</v>
      </c>
      <c r="D251" t="s">
        <v>1442</v>
      </c>
      <c r="E251" t="s">
        <v>1592</v>
      </c>
      <c r="F251" t="s">
        <v>1597</v>
      </c>
      <c r="G251" t="s">
        <v>1601</v>
      </c>
      <c r="H251" t="s">
        <v>1611</v>
      </c>
      <c r="I251" t="s">
        <v>1621</v>
      </c>
      <c r="J251" t="s">
        <v>1628</v>
      </c>
      <c r="K251" t="s">
        <v>1645</v>
      </c>
      <c r="L251" t="s">
        <v>1662</v>
      </c>
      <c r="M251" t="s">
        <v>1681</v>
      </c>
      <c r="N251" t="s">
        <v>1681</v>
      </c>
      <c r="O251">
        <v>8</v>
      </c>
      <c r="P251">
        <v>56.02</v>
      </c>
      <c r="Q251">
        <v>0</v>
      </c>
      <c r="R251">
        <v>448.18</v>
      </c>
      <c r="S251">
        <v>394.35</v>
      </c>
      <c r="T251">
        <v>53.83</v>
      </c>
      <c r="U251" t="s">
        <v>1697</v>
      </c>
      <c r="V251">
        <v>4</v>
      </c>
      <c r="W251" t="str">
        <f t="shared" si="6"/>
        <v>No</v>
      </c>
      <c r="X251" t="str">
        <f t="shared" si="7"/>
        <v>No Bonus</v>
      </c>
    </row>
    <row r="252" spans="1:24" x14ac:dyDescent="0.3">
      <c r="A252" t="s">
        <v>272</v>
      </c>
      <c r="B252" s="2">
        <v>45317</v>
      </c>
      <c r="C252" t="s">
        <v>1093</v>
      </c>
      <c r="D252" t="s">
        <v>1474</v>
      </c>
      <c r="E252" t="s">
        <v>1592</v>
      </c>
      <c r="F252" t="s">
        <v>1597</v>
      </c>
      <c r="G252" t="s">
        <v>1607</v>
      </c>
      <c r="H252" t="s">
        <v>1618</v>
      </c>
      <c r="I252" t="s">
        <v>1621</v>
      </c>
      <c r="J252" t="s">
        <v>1626</v>
      </c>
      <c r="K252" t="s">
        <v>1649</v>
      </c>
      <c r="L252" t="s">
        <v>1664</v>
      </c>
      <c r="M252" t="s">
        <v>1685</v>
      </c>
      <c r="N252" t="s">
        <v>1685</v>
      </c>
      <c r="O252">
        <v>8</v>
      </c>
      <c r="P252">
        <v>52.54</v>
      </c>
      <c r="Q252">
        <v>0.05</v>
      </c>
      <c r="R252">
        <v>399.32</v>
      </c>
      <c r="S252">
        <v>280.79000000000002</v>
      </c>
      <c r="T252">
        <v>118.53</v>
      </c>
      <c r="U252" t="s">
        <v>1697</v>
      </c>
      <c r="V252">
        <v>4</v>
      </c>
      <c r="W252" t="str">
        <f t="shared" si="6"/>
        <v>No</v>
      </c>
      <c r="X252" t="str">
        <f t="shared" si="7"/>
        <v>Bonus</v>
      </c>
    </row>
    <row r="253" spans="1:24" x14ac:dyDescent="0.3">
      <c r="A253" t="s">
        <v>273</v>
      </c>
      <c r="B253" s="2">
        <v>45755</v>
      </c>
      <c r="C253" t="s">
        <v>1141</v>
      </c>
      <c r="D253" t="s">
        <v>1385</v>
      </c>
      <c r="E253" t="s">
        <v>1593</v>
      </c>
      <c r="F253" t="s">
        <v>1596</v>
      </c>
      <c r="G253" t="s">
        <v>1607</v>
      </c>
      <c r="H253" t="s">
        <v>1611</v>
      </c>
      <c r="I253" t="s">
        <v>1624</v>
      </c>
      <c r="J253" t="s">
        <v>1625</v>
      </c>
      <c r="K253" t="s">
        <v>1635</v>
      </c>
      <c r="L253" t="s">
        <v>1662</v>
      </c>
      <c r="M253" t="s">
        <v>1671</v>
      </c>
      <c r="N253" t="s">
        <v>1671</v>
      </c>
      <c r="O253">
        <v>5</v>
      </c>
      <c r="P253">
        <v>45.09</v>
      </c>
      <c r="Q253">
        <v>0</v>
      </c>
      <c r="R253">
        <v>225.46</v>
      </c>
      <c r="S253">
        <v>203.68</v>
      </c>
      <c r="T253">
        <v>21.78</v>
      </c>
      <c r="U253" t="s">
        <v>1697</v>
      </c>
      <c r="V253">
        <v>5</v>
      </c>
      <c r="W253" t="str">
        <f t="shared" si="6"/>
        <v>No</v>
      </c>
      <c r="X253" t="str">
        <f t="shared" si="7"/>
        <v>No Bonus</v>
      </c>
    </row>
    <row r="254" spans="1:24" x14ac:dyDescent="0.3">
      <c r="A254" t="s">
        <v>274</v>
      </c>
      <c r="B254" s="2">
        <v>45306</v>
      </c>
      <c r="C254" t="s">
        <v>1112</v>
      </c>
      <c r="D254" t="s">
        <v>1413</v>
      </c>
      <c r="E254" t="s">
        <v>1594</v>
      </c>
      <c r="F254" t="s">
        <v>1600</v>
      </c>
      <c r="G254" t="s">
        <v>1605</v>
      </c>
      <c r="H254" t="s">
        <v>1617</v>
      </c>
      <c r="I254" t="s">
        <v>1624</v>
      </c>
      <c r="J254" t="s">
        <v>1625</v>
      </c>
      <c r="K254" t="s">
        <v>1649</v>
      </c>
      <c r="L254" t="s">
        <v>1664</v>
      </c>
      <c r="M254" t="s">
        <v>1685</v>
      </c>
      <c r="N254" t="s">
        <v>1685</v>
      </c>
      <c r="O254">
        <v>4</v>
      </c>
      <c r="P254">
        <v>52.08</v>
      </c>
      <c r="Q254">
        <v>0</v>
      </c>
      <c r="R254">
        <v>208.32</v>
      </c>
      <c r="S254">
        <v>167.83</v>
      </c>
      <c r="T254">
        <v>40.49</v>
      </c>
      <c r="U254" t="s">
        <v>1697</v>
      </c>
      <c r="W254" t="str">
        <f t="shared" si="6"/>
        <v>No</v>
      </c>
      <c r="X254" t="str">
        <f t="shared" si="7"/>
        <v>No Bonus</v>
      </c>
    </row>
    <row r="255" spans="1:24" x14ac:dyDescent="0.3">
      <c r="A255" t="s">
        <v>275</v>
      </c>
      <c r="B255" s="2">
        <v>45855</v>
      </c>
      <c r="C255" t="s">
        <v>1187</v>
      </c>
      <c r="D255" t="s">
        <v>1475</v>
      </c>
      <c r="E255" t="s">
        <v>1595</v>
      </c>
      <c r="F255" t="s">
        <v>1599</v>
      </c>
      <c r="G255" t="s">
        <v>1608</v>
      </c>
      <c r="H255" t="s">
        <v>1615</v>
      </c>
      <c r="I255" t="s">
        <v>1621</v>
      </c>
      <c r="J255" t="s">
        <v>1625</v>
      </c>
      <c r="K255" t="s">
        <v>1658</v>
      </c>
      <c r="L255" t="s">
        <v>1662</v>
      </c>
      <c r="M255" t="s">
        <v>1694</v>
      </c>
      <c r="N255" t="s">
        <v>1694</v>
      </c>
      <c r="O255">
        <v>2</v>
      </c>
      <c r="P255">
        <v>178.19</v>
      </c>
      <c r="Q255">
        <v>0.2</v>
      </c>
      <c r="R255">
        <v>285.10000000000002</v>
      </c>
      <c r="S255">
        <v>216.99</v>
      </c>
      <c r="T255">
        <v>68.12</v>
      </c>
      <c r="U255" t="s">
        <v>1697</v>
      </c>
      <c r="V255">
        <v>5</v>
      </c>
      <c r="W255" t="str">
        <f t="shared" si="6"/>
        <v>No</v>
      </c>
      <c r="X255" t="str">
        <f t="shared" si="7"/>
        <v>Bonus</v>
      </c>
    </row>
    <row r="256" spans="1:24" x14ac:dyDescent="0.3">
      <c r="A256" t="s">
        <v>276</v>
      </c>
      <c r="B256" s="2">
        <v>45765</v>
      </c>
      <c r="C256" t="s">
        <v>1153</v>
      </c>
      <c r="D256" t="s">
        <v>1476</v>
      </c>
      <c r="E256" t="s">
        <v>1594</v>
      </c>
      <c r="F256" t="s">
        <v>1597</v>
      </c>
      <c r="G256" t="s">
        <v>1609</v>
      </c>
      <c r="H256" t="s">
        <v>1615</v>
      </c>
      <c r="I256" t="s">
        <v>1621</v>
      </c>
      <c r="J256" t="s">
        <v>1628</v>
      </c>
      <c r="K256" t="s">
        <v>1654</v>
      </c>
      <c r="L256" t="s">
        <v>1663</v>
      </c>
      <c r="M256" t="s">
        <v>1690</v>
      </c>
      <c r="N256" t="s">
        <v>1690</v>
      </c>
      <c r="O256">
        <v>3</v>
      </c>
      <c r="P256">
        <v>714.52</v>
      </c>
      <c r="Q256">
        <v>0</v>
      </c>
      <c r="R256">
        <v>2143.56</v>
      </c>
      <c r="S256">
        <v>1504.35</v>
      </c>
      <c r="T256">
        <v>639.21</v>
      </c>
      <c r="U256" t="s">
        <v>1697</v>
      </c>
      <c r="V256">
        <v>4</v>
      </c>
      <c r="W256" t="str">
        <f t="shared" si="6"/>
        <v>No</v>
      </c>
      <c r="X256" t="str">
        <f t="shared" si="7"/>
        <v>Bonus</v>
      </c>
    </row>
    <row r="257" spans="1:24" x14ac:dyDescent="0.3">
      <c r="A257" t="s">
        <v>277</v>
      </c>
      <c r="B257" s="2">
        <v>45644</v>
      </c>
      <c r="C257" t="s">
        <v>1183</v>
      </c>
      <c r="D257" t="s">
        <v>1477</v>
      </c>
      <c r="E257" t="s">
        <v>1595</v>
      </c>
      <c r="F257" t="s">
        <v>1596</v>
      </c>
      <c r="G257" t="s">
        <v>1601</v>
      </c>
      <c r="H257" t="s">
        <v>1620</v>
      </c>
      <c r="I257" t="s">
        <v>1622</v>
      </c>
      <c r="J257" t="s">
        <v>1628</v>
      </c>
      <c r="K257" t="s">
        <v>1647</v>
      </c>
      <c r="L257" t="s">
        <v>1664</v>
      </c>
      <c r="M257" t="s">
        <v>1683</v>
      </c>
      <c r="N257" t="s">
        <v>1683</v>
      </c>
      <c r="O257">
        <v>5</v>
      </c>
      <c r="P257">
        <v>41.52</v>
      </c>
      <c r="Q257">
        <v>0.15</v>
      </c>
      <c r="R257">
        <v>176.45</v>
      </c>
      <c r="S257">
        <v>159.29</v>
      </c>
      <c r="T257">
        <v>17.16</v>
      </c>
      <c r="U257" t="s">
        <v>1697</v>
      </c>
      <c r="V257">
        <v>3</v>
      </c>
      <c r="W257" t="str">
        <f t="shared" si="6"/>
        <v>No</v>
      </c>
      <c r="X257" t="str">
        <f t="shared" si="7"/>
        <v>No Bonus</v>
      </c>
    </row>
    <row r="258" spans="1:24" x14ac:dyDescent="0.3">
      <c r="A258" t="s">
        <v>278</v>
      </c>
      <c r="B258" s="2">
        <v>45479</v>
      </c>
      <c r="C258" t="s">
        <v>1062</v>
      </c>
      <c r="D258" t="s">
        <v>1478</v>
      </c>
      <c r="E258" t="s">
        <v>1593</v>
      </c>
      <c r="F258" t="s">
        <v>1596</v>
      </c>
      <c r="G258" t="s">
        <v>1602</v>
      </c>
      <c r="H258" t="s">
        <v>1611</v>
      </c>
      <c r="I258" t="s">
        <v>1621</v>
      </c>
      <c r="J258" t="s">
        <v>1625</v>
      </c>
      <c r="K258" t="s">
        <v>1644</v>
      </c>
      <c r="L258" t="s">
        <v>1664</v>
      </c>
      <c r="M258" t="s">
        <v>1680</v>
      </c>
      <c r="N258" t="s">
        <v>1680</v>
      </c>
      <c r="O258">
        <v>5</v>
      </c>
      <c r="P258">
        <v>210.36</v>
      </c>
      <c r="Q258">
        <v>0.15</v>
      </c>
      <c r="R258">
        <v>894.03</v>
      </c>
      <c r="S258">
        <v>621.65</v>
      </c>
      <c r="T258">
        <v>272.38</v>
      </c>
      <c r="U258" t="s">
        <v>1697</v>
      </c>
      <c r="V258">
        <v>3</v>
      </c>
      <c r="W258" t="str">
        <f t="shared" si="6"/>
        <v>No</v>
      </c>
      <c r="X258" t="str">
        <f t="shared" si="7"/>
        <v>Bonus</v>
      </c>
    </row>
    <row r="259" spans="1:24" x14ac:dyDescent="0.3">
      <c r="A259" t="s">
        <v>279</v>
      </c>
      <c r="B259" s="2">
        <v>45639</v>
      </c>
      <c r="C259" t="s">
        <v>1188</v>
      </c>
      <c r="D259" t="s">
        <v>1369</v>
      </c>
      <c r="E259" t="s">
        <v>1595</v>
      </c>
      <c r="F259" t="s">
        <v>1598</v>
      </c>
      <c r="G259" t="s">
        <v>1605</v>
      </c>
      <c r="H259" t="s">
        <v>1617</v>
      </c>
      <c r="I259" t="s">
        <v>1621</v>
      </c>
      <c r="J259" t="s">
        <v>1625</v>
      </c>
      <c r="K259" t="s">
        <v>1638</v>
      </c>
      <c r="L259" t="s">
        <v>1661</v>
      </c>
      <c r="M259" t="s">
        <v>1674</v>
      </c>
      <c r="N259" t="s">
        <v>1674</v>
      </c>
      <c r="O259">
        <v>4</v>
      </c>
      <c r="P259">
        <v>26160.5</v>
      </c>
      <c r="Q259">
        <v>0</v>
      </c>
      <c r="R259">
        <v>104641.99</v>
      </c>
      <c r="S259">
        <v>83956.46</v>
      </c>
      <c r="T259">
        <v>20685.53</v>
      </c>
      <c r="U259" t="s">
        <v>1697</v>
      </c>
      <c r="V259">
        <v>1</v>
      </c>
      <c r="W259" t="str">
        <f t="shared" ref="W259:W322" si="8">IF(R259&gt;50000,"Yes","No")</f>
        <v>Yes</v>
      </c>
      <c r="X259" t="str">
        <f t="shared" ref="X259:X322" si="9">IF(T259/R259&gt;0.2,"Bonus","No Bonus")</f>
        <v>No Bonus</v>
      </c>
    </row>
    <row r="260" spans="1:24" x14ac:dyDescent="0.3">
      <c r="A260" t="s">
        <v>280</v>
      </c>
      <c r="B260" s="2">
        <v>45547</v>
      </c>
      <c r="C260" t="s">
        <v>1113</v>
      </c>
      <c r="D260" t="s">
        <v>1479</v>
      </c>
      <c r="E260" t="s">
        <v>1595</v>
      </c>
      <c r="F260" t="s">
        <v>1598</v>
      </c>
      <c r="G260" t="s">
        <v>1602</v>
      </c>
      <c r="H260" t="s">
        <v>1612</v>
      </c>
      <c r="I260" t="s">
        <v>1621</v>
      </c>
      <c r="J260" t="s">
        <v>1628</v>
      </c>
      <c r="K260" t="s">
        <v>1656</v>
      </c>
      <c r="L260" t="s">
        <v>1663</v>
      </c>
      <c r="M260" t="s">
        <v>1692</v>
      </c>
      <c r="N260" t="s">
        <v>1692</v>
      </c>
      <c r="O260">
        <v>4</v>
      </c>
      <c r="P260">
        <v>12839.6</v>
      </c>
      <c r="Q260">
        <v>0</v>
      </c>
      <c r="R260">
        <v>51358.39</v>
      </c>
      <c r="S260">
        <v>39247.86</v>
      </c>
      <c r="T260">
        <v>12110.53</v>
      </c>
      <c r="U260" t="s">
        <v>1697</v>
      </c>
      <c r="V260">
        <v>2</v>
      </c>
      <c r="W260" t="str">
        <f t="shared" si="8"/>
        <v>Yes</v>
      </c>
      <c r="X260" t="str">
        <f t="shared" si="9"/>
        <v>Bonus</v>
      </c>
    </row>
    <row r="261" spans="1:24" x14ac:dyDescent="0.3">
      <c r="A261" t="s">
        <v>281</v>
      </c>
      <c r="B261" s="2">
        <v>45623</v>
      </c>
      <c r="C261" t="s">
        <v>1142</v>
      </c>
      <c r="D261" t="s">
        <v>1313</v>
      </c>
      <c r="E261" t="s">
        <v>1593</v>
      </c>
      <c r="F261" t="s">
        <v>1599</v>
      </c>
      <c r="G261" t="s">
        <v>1603</v>
      </c>
      <c r="H261" t="s">
        <v>1611</v>
      </c>
      <c r="I261" t="s">
        <v>1621</v>
      </c>
      <c r="J261" t="s">
        <v>1627</v>
      </c>
      <c r="K261" t="s">
        <v>1639</v>
      </c>
      <c r="L261" t="s">
        <v>1663</v>
      </c>
      <c r="M261" t="s">
        <v>1675</v>
      </c>
      <c r="N261" t="s">
        <v>1675</v>
      </c>
      <c r="O261">
        <v>5</v>
      </c>
      <c r="P261">
        <v>806.14</v>
      </c>
      <c r="Q261">
        <v>0.05</v>
      </c>
      <c r="R261">
        <v>3829.16</v>
      </c>
      <c r="S261">
        <v>3373.78</v>
      </c>
      <c r="T261">
        <v>455.38</v>
      </c>
      <c r="U261" t="s">
        <v>1697</v>
      </c>
      <c r="V261">
        <v>4</v>
      </c>
      <c r="W261" t="str">
        <f t="shared" si="8"/>
        <v>No</v>
      </c>
      <c r="X261" t="str">
        <f t="shared" si="9"/>
        <v>No Bonus</v>
      </c>
    </row>
    <row r="262" spans="1:24" x14ac:dyDescent="0.3">
      <c r="A262" t="s">
        <v>282</v>
      </c>
      <c r="B262" s="2">
        <v>45337</v>
      </c>
      <c r="C262" t="s">
        <v>1127</v>
      </c>
      <c r="D262" t="s">
        <v>1480</v>
      </c>
      <c r="E262" t="s">
        <v>1595</v>
      </c>
      <c r="F262" t="s">
        <v>1599</v>
      </c>
      <c r="G262" t="s">
        <v>1609</v>
      </c>
      <c r="H262" t="s">
        <v>1619</v>
      </c>
      <c r="I262" t="s">
        <v>1621</v>
      </c>
      <c r="J262" t="s">
        <v>1628</v>
      </c>
      <c r="K262" t="s">
        <v>1635</v>
      </c>
      <c r="L262" t="s">
        <v>1662</v>
      </c>
      <c r="M262" t="s">
        <v>1671</v>
      </c>
      <c r="N262" t="s">
        <v>1671</v>
      </c>
      <c r="O262">
        <v>10</v>
      </c>
      <c r="P262">
        <v>42.61</v>
      </c>
      <c r="Q262">
        <v>0</v>
      </c>
      <c r="R262">
        <v>426.09</v>
      </c>
      <c r="S262">
        <v>342.67</v>
      </c>
      <c r="T262">
        <v>83.42</v>
      </c>
      <c r="U262" t="s">
        <v>1697</v>
      </c>
      <c r="V262">
        <v>3</v>
      </c>
      <c r="W262" t="str">
        <f t="shared" si="8"/>
        <v>No</v>
      </c>
      <c r="X262" t="str">
        <f t="shared" si="9"/>
        <v>No Bonus</v>
      </c>
    </row>
    <row r="263" spans="1:24" x14ac:dyDescent="0.3">
      <c r="A263" t="s">
        <v>283</v>
      </c>
      <c r="B263" s="2">
        <v>45312</v>
      </c>
      <c r="C263" t="s">
        <v>1085</v>
      </c>
      <c r="D263" t="s">
        <v>1481</v>
      </c>
      <c r="E263" t="s">
        <v>1594</v>
      </c>
      <c r="F263" t="s">
        <v>1596</v>
      </c>
      <c r="G263" t="s">
        <v>1609</v>
      </c>
      <c r="H263" t="s">
        <v>1619</v>
      </c>
      <c r="I263" t="s">
        <v>1622</v>
      </c>
      <c r="J263" t="s">
        <v>1628</v>
      </c>
      <c r="K263" t="s">
        <v>1647</v>
      </c>
      <c r="L263" t="s">
        <v>1664</v>
      </c>
      <c r="M263" t="s">
        <v>1683</v>
      </c>
      <c r="N263" t="s">
        <v>1683</v>
      </c>
      <c r="O263">
        <v>3</v>
      </c>
      <c r="P263">
        <v>34.18</v>
      </c>
      <c r="Q263">
        <v>0.15</v>
      </c>
      <c r="R263">
        <v>87.15</v>
      </c>
      <c r="S263">
        <v>60.43</v>
      </c>
      <c r="T263">
        <v>26.72</v>
      </c>
      <c r="U263" t="s">
        <v>1697</v>
      </c>
      <c r="V263">
        <v>4</v>
      </c>
      <c r="W263" t="str">
        <f t="shared" si="8"/>
        <v>No</v>
      </c>
      <c r="X263" t="str">
        <f t="shared" si="9"/>
        <v>Bonus</v>
      </c>
    </row>
    <row r="264" spans="1:24" x14ac:dyDescent="0.3">
      <c r="A264" t="s">
        <v>284</v>
      </c>
      <c r="B264" s="2">
        <v>45585</v>
      </c>
      <c r="C264" t="s">
        <v>1128</v>
      </c>
      <c r="D264" t="s">
        <v>1462</v>
      </c>
      <c r="E264" t="s">
        <v>1593</v>
      </c>
      <c r="F264" t="s">
        <v>1596</v>
      </c>
      <c r="G264" t="s">
        <v>1604</v>
      </c>
      <c r="H264" t="s">
        <v>1618</v>
      </c>
      <c r="I264" t="s">
        <v>1622</v>
      </c>
      <c r="J264" t="s">
        <v>1625</v>
      </c>
      <c r="K264" t="s">
        <v>1631</v>
      </c>
      <c r="L264" t="s">
        <v>1663</v>
      </c>
      <c r="M264" t="s">
        <v>1667</v>
      </c>
      <c r="N264" t="s">
        <v>1667</v>
      </c>
      <c r="O264">
        <v>4</v>
      </c>
      <c r="P264">
        <v>686.38</v>
      </c>
      <c r="Q264">
        <v>0.05</v>
      </c>
      <c r="R264">
        <v>2608.2600000000002</v>
      </c>
      <c r="S264">
        <v>2248.7199999999998</v>
      </c>
      <c r="T264">
        <v>359.55</v>
      </c>
      <c r="U264" t="s">
        <v>1697</v>
      </c>
      <c r="V264">
        <v>5</v>
      </c>
      <c r="W264" t="str">
        <f t="shared" si="8"/>
        <v>No</v>
      </c>
      <c r="X264" t="str">
        <f t="shared" si="9"/>
        <v>No Bonus</v>
      </c>
    </row>
    <row r="265" spans="1:24" x14ac:dyDescent="0.3">
      <c r="A265" t="s">
        <v>285</v>
      </c>
      <c r="B265" s="2">
        <v>45428</v>
      </c>
      <c r="C265" t="s">
        <v>1189</v>
      </c>
      <c r="D265" t="s">
        <v>1473</v>
      </c>
      <c r="E265" t="s">
        <v>1593</v>
      </c>
      <c r="F265" t="s">
        <v>1599</v>
      </c>
      <c r="G265" t="s">
        <v>1605</v>
      </c>
      <c r="H265" t="s">
        <v>1618</v>
      </c>
      <c r="I265" t="s">
        <v>1624</v>
      </c>
      <c r="J265" t="s">
        <v>1628</v>
      </c>
      <c r="K265" t="s">
        <v>1647</v>
      </c>
      <c r="L265" t="s">
        <v>1664</v>
      </c>
      <c r="M265" t="s">
        <v>1683</v>
      </c>
      <c r="N265" t="s">
        <v>1683</v>
      </c>
      <c r="O265">
        <v>3</v>
      </c>
      <c r="P265">
        <v>43.84</v>
      </c>
      <c r="Q265">
        <v>0.15</v>
      </c>
      <c r="R265">
        <v>111.79</v>
      </c>
      <c r="S265">
        <v>85.11</v>
      </c>
      <c r="T265">
        <v>26.68</v>
      </c>
      <c r="U265" t="s">
        <v>1697</v>
      </c>
      <c r="V265">
        <v>3</v>
      </c>
      <c r="W265" t="str">
        <f t="shared" si="8"/>
        <v>No</v>
      </c>
      <c r="X265" t="str">
        <f t="shared" si="9"/>
        <v>Bonus</v>
      </c>
    </row>
    <row r="266" spans="1:24" x14ac:dyDescent="0.3">
      <c r="A266" t="s">
        <v>286</v>
      </c>
      <c r="B266" s="2">
        <v>45471</v>
      </c>
      <c r="C266" t="s">
        <v>1190</v>
      </c>
      <c r="D266" t="s">
        <v>1482</v>
      </c>
      <c r="E266" t="s">
        <v>1592</v>
      </c>
      <c r="F266" t="s">
        <v>1598</v>
      </c>
      <c r="G266" t="s">
        <v>1610</v>
      </c>
      <c r="H266" t="s">
        <v>1612</v>
      </c>
      <c r="I266" t="s">
        <v>1621</v>
      </c>
      <c r="J266" t="s">
        <v>1626</v>
      </c>
      <c r="K266" t="s">
        <v>1635</v>
      </c>
      <c r="L266" t="s">
        <v>1662</v>
      </c>
      <c r="M266" t="s">
        <v>1671</v>
      </c>
      <c r="N266" t="s">
        <v>1671</v>
      </c>
      <c r="O266">
        <v>3</v>
      </c>
      <c r="P266">
        <v>52.38</v>
      </c>
      <c r="Q266">
        <v>0</v>
      </c>
      <c r="R266">
        <v>157.15</v>
      </c>
      <c r="S266">
        <v>107.6</v>
      </c>
      <c r="T266">
        <v>49.55</v>
      </c>
      <c r="U266" t="s">
        <v>1697</v>
      </c>
      <c r="V266">
        <v>3</v>
      </c>
      <c r="W266" t="str">
        <f t="shared" si="8"/>
        <v>No</v>
      </c>
      <c r="X266" t="str">
        <f t="shared" si="9"/>
        <v>Bonus</v>
      </c>
    </row>
    <row r="267" spans="1:24" x14ac:dyDescent="0.3">
      <c r="A267" t="s">
        <v>287</v>
      </c>
      <c r="B267" s="2">
        <v>45469</v>
      </c>
      <c r="C267" t="s">
        <v>1137</v>
      </c>
      <c r="D267" t="s">
        <v>1408</v>
      </c>
      <c r="E267" t="s">
        <v>1594</v>
      </c>
      <c r="F267" t="s">
        <v>1600</v>
      </c>
      <c r="G267" t="s">
        <v>1609</v>
      </c>
      <c r="H267" t="s">
        <v>1618</v>
      </c>
      <c r="I267" t="s">
        <v>1624</v>
      </c>
      <c r="J267" t="s">
        <v>1625</v>
      </c>
      <c r="K267" t="s">
        <v>1647</v>
      </c>
      <c r="L267" t="s">
        <v>1664</v>
      </c>
      <c r="M267" t="s">
        <v>1683</v>
      </c>
      <c r="N267" t="s">
        <v>1683</v>
      </c>
      <c r="O267">
        <v>8</v>
      </c>
      <c r="P267">
        <v>42.4</v>
      </c>
      <c r="Q267">
        <v>0.05</v>
      </c>
      <c r="R267">
        <v>322.27999999999997</v>
      </c>
      <c r="S267">
        <v>292.95</v>
      </c>
      <c r="T267">
        <v>29.33</v>
      </c>
      <c r="U267" t="s">
        <v>1697</v>
      </c>
      <c r="V267">
        <v>4</v>
      </c>
      <c r="W267" t="str">
        <f t="shared" si="8"/>
        <v>No</v>
      </c>
      <c r="X267" t="str">
        <f t="shared" si="9"/>
        <v>No Bonus</v>
      </c>
    </row>
    <row r="268" spans="1:24" x14ac:dyDescent="0.3">
      <c r="A268" t="s">
        <v>288</v>
      </c>
      <c r="B268" s="2">
        <v>45883</v>
      </c>
      <c r="C268" t="s">
        <v>1067</v>
      </c>
      <c r="D268" t="s">
        <v>1452</v>
      </c>
      <c r="E268" t="s">
        <v>1592</v>
      </c>
      <c r="F268" t="s">
        <v>1596</v>
      </c>
      <c r="G268" t="s">
        <v>1610</v>
      </c>
      <c r="H268" t="s">
        <v>1620</v>
      </c>
      <c r="I268" t="s">
        <v>1621</v>
      </c>
      <c r="J268" t="s">
        <v>1627</v>
      </c>
      <c r="K268" t="s">
        <v>1632</v>
      </c>
      <c r="L268" t="s">
        <v>1663</v>
      </c>
      <c r="M268" t="s">
        <v>1668</v>
      </c>
      <c r="N268" t="s">
        <v>1668</v>
      </c>
      <c r="O268">
        <v>6</v>
      </c>
      <c r="P268">
        <v>915.18</v>
      </c>
      <c r="Q268">
        <v>0</v>
      </c>
      <c r="R268">
        <v>5491.08</v>
      </c>
      <c r="S268">
        <v>4144.21</v>
      </c>
      <c r="T268">
        <v>1346.87</v>
      </c>
      <c r="U268" t="s">
        <v>1697</v>
      </c>
      <c r="V268">
        <v>2</v>
      </c>
      <c r="W268" t="str">
        <f t="shared" si="8"/>
        <v>No</v>
      </c>
      <c r="X268" t="str">
        <f t="shared" si="9"/>
        <v>Bonus</v>
      </c>
    </row>
    <row r="269" spans="1:24" x14ac:dyDescent="0.3">
      <c r="A269" t="s">
        <v>289</v>
      </c>
      <c r="B269" s="2">
        <v>45743</v>
      </c>
      <c r="C269" t="s">
        <v>1092</v>
      </c>
      <c r="D269" t="s">
        <v>1483</v>
      </c>
      <c r="E269" t="s">
        <v>1595</v>
      </c>
      <c r="F269" t="s">
        <v>1600</v>
      </c>
      <c r="G269" t="s">
        <v>1604</v>
      </c>
      <c r="H269" t="s">
        <v>1612</v>
      </c>
      <c r="I269" t="s">
        <v>1623</v>
      </c>
      <c r="J269" t="s">
        <v>1628</v>
      </c>
      <c r="K269" t="s">
        <v>1637</v>
      </c>
      <c r="L269" t="s">
        <v>1662</v>
      </c>
      <c r="M269" t="s">
        <v>1673</v>
      </c>
      <c r="N269" t="s">
        <v>1673</v>
      </c>
      <c r="O269">
        <v>2</v>
      </c>
      <c r="P269">
        <v>114.96</v>
      </c>
      <c r="Q269">
        <v>0.05</v>
      </c>
      <c r="R269">
        <v>218.43</v>
      </c>
      <c r="S269">
        <v>149.04</v>
      </c>
      <c r="T269">
        <v>69.39</v>
      </c>
      <c r="U269" t="s">
        <v>1698</v>
      </c>
      <c r="V269">
        <v>5</v>
      </c>
      <c r="W269" t="str">
        <f t="shared" si="8"/>
        <v>No</v>
      </c>
      <c r="X269" t="str">
        <f t="shared" si="9"/>
        <v>Bonus</v>
      </c>
    </row>
    <row r="270" spans="1:24" x14ac:dyDescent="0.3">
      <c r="A270" t="s">
        <v>290</v>
      </c>
      <c r="B270" s="2">
        <v>45359</v>
      </c>
      <c r="C270" t="s">
        <v>1075</v>
      </c>
      <c r="D270" t="s">
        <v>1484</v>
      </c>
      <c r="E270" t="s">
        <v>1593</v>
      </c>
      <c r="F270" t="s">
        <v>1597</v>
      </c>
      <c r="G270" t="s">
        <v>1603</v>
      </c>
      <c r="H270" t="s">
        <v>1617</v>
      </c>
      <c r="I270" t="s">
        <v>1621</v>
      </c>
      <c r="J270" t="s">
        <v>1625</v>
      </c>
      <c r="K270" t="s">
        <v>1657</v>
      </c>
      <c r="L270" t="s">
        <v>1661</v>
      </c>
      <c r="M270" t="s">
        <v>1693</v>
      </c>
      <c r="N270" t="s">
        <v>1693</v>
      </c>
      <c r="O270">
        <v>7</v>
      </c>
      <c r="P270">
        <v>46732.59</v>
      </c>
      <c r="Q270">
        <v>0.05</v>
      </c>
      <c r="R270">
        <v>310771.74</v>
      </c>
      <c r="S270">
        <v>274600.34999999998</v>
      </c>
      <c r="T270">
        <v>36171.39</v>
      </c>
      <c r="U270" t="s">
        <v>1697</v>
      </c>
      <c r="V270">
        <v>3</v>
      </c>
      <c r="W270" t="str">
        <f t="shared" si="8"/>
        <v>Yes</v>
      </c>
      <c r="X270" t="str">
        <f t="shared" si="9"/>
        <v>No Bonus</v>
      </c>
    </row>
    <row r="271" spans="1:24" x14ac:dyDescent="0.3">
      <c r="A271" t="s">
        <v>291</v>
      </c>
      <c r="B271" s="2">
        <v>45745</v>
      </c>
      <c r="C271" t="s">
        <v>1191</v>
      </c>
      <c r="D271" t="s">
        <v>1485</v>
      </c>
      <c r="E271" t="s">
        <v>1592</v>
      </c>
      <c r="F271" t="s">
        <v>1596</v>
      </c>
      <c r="G271" t="s">
        <v>1607</v>
      </c>
      <c r="H271" t="s">
        <v>1620</v>
      </c>
      <c r="I271" t="s">
        <v>1624</v>
      </c>
      <c r="J271" t="s">
        <v>1625</v>
      </c>
      <c r="K271" t="s">
        <v>1635</v>
      </c>
      <c r="L271" t="s">
        <v>1662</v>
      </c>
      <c r="M271" t="s">
        <v>1671</v>
      </c>
      <c r="N271" t="s">
        <v>1671</v>
      </c>
      <c r="O271">
        <v>9</v>
      </c>
      <c r="P271">
        <v>48.62</v>
      </c>
      <c r="Q271">
        <v>0</v>
      </c>
      <c r="R271">
        <v>437.56</v>
      </c>
      <c r="S271">
        <v>322.68</v>
      </c>
      <c r="T271">
        <v>114.89</v>
      </c>
      <c r="U271" t="s">
        <v>1697</v>
      </c>
      <c r="V271">
        <v>5</v>
      </c>
      <c r="W271" t="str">
        <f t="shared" si="8"/>
        <v>No</v>
      </c>
      <c r="X271" t="str">
        <f t="shared" si="9"/>
        <v>Bonus</v>
      </c>
    </row>
    <row r="272" spans="1:24" x14ac:dyDescent="0.3">
      <c r="A272" t="s">
        <v>292</v>
      </c>
      <c r="B272" s="2">
        <v>45813</v>
      </c>
      <c r="C272" t="s">
        <v>1192</v>
      </c>
      <c r="D272" t="s">
        <v>1486</v>
      </c>
      <c r="E272" t="s">
        <v>1593</v>
      </c>
      <c r="F272" t="s">
        <v>1597</v>
      </c>
      <c r="G272" t="s">
        <v>1604</v>
      </c>
      <c r="H272" t="s">
        <v>1613</v>
      </c>
      <c r="I272" t="s">
        <v>1621</v>
      </c>
      <c r="J272" t="s">
        <v>1628</v>
      </c>
      <c r="K272" t="s">
        <v>1631</v>
      </c>
      <c r="L272" t="s">
        <v>1663</v>
      </c>
      <c r="M272" t="s">
        <v>1667</v>
      </c>
      <c r="N272" t="s">
        <v>1667</v>
      </c>
      <c r="O272">
        <v>10</v>
      </c>
      <c r="P272">
        <v>906.08</v>
      </c>
      <c r="Q272">
        <v>0</v>
      </c>
      <c r="R272">
        <v>9060.7800000000007</v>
      </c>
      <c r="S272">
        <v>7351.55</v>
      </c>
      <c r="T272">
        <v>1709.23</v>
      </c>
      <c r="U272" t="s">
        <v>1697</v>
      </c>
      <c r="V272">
        <v>3</v>
      </c>
      <c r="W272" t="str">
        <f t="shared" si="8"/>
        <v>No</v>
      </c>
      <c r="X272" t="str">
        <f t="shared" si="9"/>
        <v>No Bonus</v>
      </c>
    </row>
    <row r="273" spans="1:24" x14ac:dyDescent="0.3">
      <c r="A273" t="s">
        <v>293</v>
      </c>
      <c r="B273" s="2">
        <v>45302</v>
      </c>
      <c r="C273" t="s">
        <v>1193</v>
      </c>
      <c r="D273" t="s">
        <v>1487</v>
      </c>
      <c r="E273" t="s">
        <v>1593</v>
      </c>
      <c r="F273" t="s">
        <v>1598</v>
      </c>
      <c r="G273" t="s">
        <v>1610</v>
      </c>
      <c r="H273" t="s">
        <v>1614</v>
      </c>
      <c r="I273" t="s">
        <v>1621</v>
      </c>
      <c r="J273" t="s">
        <v>1625</v>
      </c>
      <c r="K273" t="s">
        <v>1645</v>
      </c>
      <c r="L273" t="s">
        <v>1662</v>
      </c>
      <c r="M273" t="s">
        <v>1681</v>
      </c>
      <c r="N273" t="s">
        <v>1681</v>
      </c>
      <c r="O273">
        <v>5</v>
      </c>
      <c r="P273">
        <v>46.04</v>
      </c>
      <c r="Q273">
        <v>0</v>
      </c>
      <c r="R273">
        <v>230.18</v>
      </c>
      <c r="S273">
        <v>209.14</v>
      </c>
      <c r="T273">
        <v>21.05</v>
      </c>
      <c r="U273" t="s">
        <v>1697</v>
      </c>
      <c r="V273">
        <v>3</v>
      </c>
      <c r="W273" t="str">
        <f t="shared" si="8"/>
        <v>No</v>
      </c>
      <c r="X273" t="str">
        <f t="shared" si="9"/>
        <v>No Bonus</v>
      </c>
    </row>
    <row r="274" spans="1:24" x14ac:dyDescent="0.3">
      <c r="A274" t="s">
        <v>294</v>
      </c>
      <c r="B274" s="2">
        <v>45777</v>
      </c>
      <c r="C274" t="s">
        <v>1093</v>
      </c>
      <c r="D274" t="s">
        <v>1488</v>
      </c>
      <c r="E274" t="s">
        <v>1595</v>
      </c>
      <c r="F274" t="s">
        <v>1598</v>
      </c>
      <c r="G274" t="s">
        <v>1603</v>
      </c>
      <c r="H274" t="s">
        <v>1619</v>
      </c>
      <c r="I274" t="s">
        <v>1622</v>
      </c>
      <c r="J274" t="s">
        <v>1625</v>
      </c>
      <c r="K274" t="s">
        <v>1653</v>
      </c>
      <c r="L274" t="s">
        <v>1662</v>
      </c>
      <c r="M274" t="s">
        <v>1689</v>
      </c>
      <c r="N274" t="s">
        <v>1689</v>
      </c>
      <c r="O274">
        <v>4</v>
      </c>
      <c r="P274">
        <v>204.82</v>
      </c>
      <c r="Q274">
        <v>0</v>
      </c>
      <c r="R274">
        <v>819.28</v>
      </c>
      <c r="S274">
        <v>533.27</v>
      </c>
      <c r="T274">
        <v>286.01</v>
      </c>
      <c r="U274" t="s">
        <v>1697</v>
      </c>
      <c r="V274">
        <v>4</v>
      </c>
      <c r="W274" t="str">
        <f t="shared" si="8"/>
        <v>No</v>
      </c>
      <c r="X274" t="str">
        <f t="shared" si="9"/>
        <v>Bonus</v>
      </c>
    </row>
    <row r="275" spans="1:24" x14ac:dyDescent="0.3">
      <c r="A275" t="s">
        <v>295</v>
      </c>
      <c r="B275" s="2">
        <v>45859</v>
      </c>
      <c r="C275" t="s">
        <v>1194</v>
      </c>
      <c r="D275" t="s">
        <v>1343</v>
      </c>
      <c r="E275" t="s">
        <v>1593</v>
      </c>
      <c r="F275" t="s">
        <v>1596</v>
      </c>
      <c r="G275" t="s">
        <v>1606</v>
      </c>
      <c r="H275" t="s">
        <v>1619</v>
      </c>
      <c r="I275" t="s">
        <v>1621</v>
      </c>
      <c r="J275" t="s">
        <v>1627</v>
      </c>
      <c r="K275" t="s">
        <v>1660</v>
      </c>
      <c r="L275" t="s">
        <v>1664</v>
      </c>
      <c r="M275" t="s">
        <v>1696</v>
      </c>
      <c r="N275" t="s">
        <v>1696</v>
      </c>
      <c r="O275">
        <v>7</v>
      </c>
      <c r="P275">
        <v>71.849999999999994</v>
      </c>
      <c r="Q275">
        <v>0</v>
      </c>
      <c r="R275">
        <v>502.93</v>
      </c>
      <c r="S275">
        <v>415.18</v>
      </c>
      <c r="T275">
        <v>87.74</v>
      </c>
      <c r="U275" t="s">
        <v>1697</v>
      </c>
      <c r="V275">
        <v>4</v>
      </c>
      <c r="W275" t="str">
        <f t="shared" si="8"/>
        <v>No</v>
      </c>
      <c r="X275" t="str">
        <f t="shared" si="9"/>
        <v>No Bonus</v>
      </c>
    </row>
    <row r="276" spans="1:24" x14ac:dyDescent="0.3">
      <c r="A276" t="s">
        <v>296</v>
      </c>
      <c r="B276" s="2">
        <v>45296</v>
      </c>
      <c r="C276" t="s">
        <v>1195</v>
      </c>
      <c r="D276" t="s">
        <v>1343</v>
      </c>
      <c r="E276" t="s">
        <v>1594</v>
      </c>
      <c r="F276" t="s">
        <v>1600</v>
      </c>
      <c r="G276" t="s">
        <v>1604</v>
      </c>
      <c r="H276" t="s">
        <v>1612</v>
      </c>
      <c r="I276" t="s">
        <v>1624</v>
      </c>
      <c r="J276" t="s">
        <v>1628</v>
      </c>
      <c r="K276" t="s">
        <v>1651</v>
      </c>
      <c r="L276" t="s">
        <v>1664</v>
      </c>
      <c r="M276" t="s">
        <v>1687</v>
      </c>
      <c r="N276" t="s">
        <v>1687</v>
      </c>
      <c r="O276">
        <v>9</v>
      </c>
      <c r="P276">
        <v>140.51</v>
      </c>
      <c r="Q276">
        <v>0</v>
      </c>
      <c r="R276">
        <v>1264.6300000000001</v>
      </c>
      <c r="S276">
        <v>1077.7</v>
      </c>
      <c r="T276">
        <v>186.93</v>
      </c>
      <c r="U276" t="s">
        <v>1697</v>
      </c>
      <c r="V276">
        <v>5</v>
      </c>
      <c r="W276" t="str">
        <f t="shared" si="8"/>
        <v>No</v>
      </c>
      <c r="X276" t="str">
        <f t="shared" si="9"/>
        <v>No Bonus</v>
      </c>
    </row>
    <row r="277" spans="1:24" x14ac:dyDescent="0.3">
      <c r="A277" t="s">
        <v>297</v>
      </c>
      <c r="B277" s="2">
        <v>45447</v>
      </c>
      <c r="C277" t="s">
        <v>1196</v>
      </c>
      <c r="D277" t="s">
        <v>1419</v>
      </c>
      <c r="E277" t="s">
        <v>1595</v>
      </c>
      <c r="F277" t="s">
        <v>1600</v>
      </c>
      <c r="G277" t="s">
        <v>1604</v>
      </c>
      <c r="H277" t="s">
        <v>1615</v>
      </c>
      <c r="I277" t="s">
        <v>1621</v>
      </c>
      <c r="J277" t="s">
        <v>1627</v>
      </c>
      <c r="K277" t="s">
        <v>1629</v>
      </c>
      <c r="L277" t="s">
        <v>1661</v>
      </c>
      <c r="M277" t="s">
        <v>1665</v>
      </c>
      <c r="N277" t="s">
        <v>1665</v>
      </c>
      <c r="O277">
        <v>2</v>
      </c>
      <c r="P277">
        <v>15428.55</v>
      </c>
      <c r="Q277">
        <v>0</v>
      </c>
      <c r="R277">
        <v>30857.1</v>
      </c>
      <c r="S277">
        <v>26903.360000000001</v>
      </c>
      <c r="T277">
        <v>3953.74</v>
      </c>
      <c r="U277" t="s">
        <v>1698</v>
      </c>
      <c r="V277">
        <v>5</v>
      </c>
      <c r="W277" t="str">
        <f t="shared" si="8"/>
        <v>No</v>
      </c>
      <c r="X277" t="str">
        <f t="shared" si="9"/>
        <v>No Bonus</v>
      </c>
    </row>
    <row r="278" spans="1:24" x14ac:dyDescent="0.3">
      <c r="A278" t="s">
        <v>298</v>
      </c>
      <c r="B278" s="2">
        <v>45539</v>
      </c>
      <c r="C278" t="s">
        <v>1148</v>
      </c>
      <c r="D278" t="s">
        <v>1489</v>
      </c>
      <c r="E278" t="s">
        <v>1595</v>
      </c>
      <c r="F278" t="s">
        <v>1598</v>
      </c>
      <c r="G278" t="s">
        <v>1607</v>
      </c>
      <c r="H278" t="s">
        <v>1620</v>
      </c>
      <c r="I278" t="s">
        <v>1624</v>
      </c>
      <c r="J278" t="s">
        <v>1628</v>
      </c>
      <c r="K278" t="s">
        <v>1633</v>
      </c>
      <c r="L278" t="s">
        <v>1661</v>
      </c>
      <c r="M278" t="s">
        <v>1669</v>
      </c>
      <c r="N278" t="s">
        <v>1669</v>
      </c>
      <c r="O278">
        <v>10</v>
      </c>
      <c r="P278">
        <v>53563.73</v>
      </c>
      <c r="Q278">
        <v>0.15</v>
      </c>
      <c r="R278">
        <v>455291.71</v>
      </c>
      <c r="S278">
        <v>340022.7</v>
      </c>
      <c r="T278">
        <v>115269.01</v>
      </c>
      <c r="U278" t="s">
        <v>1697</v>
      </c>
      <c r="V278">
        <v>2</v>
      </c>
      <c r="W278" t="str">
        <f t="shared" si="8"/>
        <v>Yes</v>
      </c>
      <c r="X278" t="str">
        <f t="shared" si="9"/>
        <v>Bonus</v>
      </c>
    </row>
    <row r="279" spans="1:24" x14ac:dyDescent="0.3">
      <c r="A279" t="s">
        <v>299</v>
      </c>
      <c r="B279" s="2">
        <v>45567</v>
      </c>
      <c r="C279" t="s">
        <v>1164</v>
      </c>
      <c r="D279" t="s">
        <v>1438</v>
      </c>
      <c r="E279" t="s">
        <v>1594</v>
      </c>
      <c r="F279" t="s">
        <v>1597</v>
      </c>
      <c r="G279" t="s">
        <v>1610</v>
      </c>
      <c r="H279" t="s">
        <v>1617</v>
      </c>
      <c r="I279" t="s">
        <v>1621</v>
      </c>
      <c r="J279" t="s">
        <v>1625</v>
      </c>
      <c r="K279" t="s">
        <v>1638</v>
      </c>
      <c r="L279" t="s">
        <v>1661</v>
      </c>
      <c r="M279" t="s">
        <v>1674</v>
      </c>
      <c r="N279" t="s">
        <v>1674</v>
      </c>
      <c r="O279">
        <v>8</v>
      </c>
      <c r="P279">
        <v>30640.37</v>
      </c>
      <c r="Q279">
        <v>0</v>
      </c>
      <c r="R279">
        <v>245122.98</v>
      </c>
      <c r="S279">
        <v>200350.62</v>
      </c>
      <c r="T279">
        <v>44772.36</v>
      </c>
      <c r="U279" t="s">
        <v>1697</v>
      </c>
      <c r="V279">
        <v>5</v>
      </c>
      <c r="W279" t="str">
        <f t="shared" si="8"/>
        <v>Yes</v>
      </c>
      <c r="X279" t="str">
        <f t="shared" si="9"/>
        <v>No Bonus</v>
      </c>
    </row>
    <row r="280" spans="1:24" x14ac:dyDescent="0.3">
      <c r="A280" t="s">
        <v>300</v>
      </c>
      <c r="B280" s="2">
        <v>45812</v>
      </c>
      <c r="C280" t="s">
        <v>1058</v>
      </c>
      <c r="D280" t="s">
        <v>1490</v>
      </c>
      <c r="E280" t="s">
        <v>1592</v>
      </c>
      <c r="F280" t="s">
        <v>1597</v>
      </c>
      <c r="G280" t="s">
        <v>1602</v>
      </c>
      <c r="H280" t="s">
        <v>1618</v>
      </c>
      <c r="I280" t="s">
        <v>1622</v>
      </c>
      <c r="J280" t="s">
        <v>1628</v>
      </c>
      <c r="K280" t="s">
        <v>1640</v>
      </c>
      <c r="L280" t="s">
        <v>1663</v>
      </c>
      <c r="M280" t="s">
        <v>1676</v>
      </c>
      <c r="N280" t="s">
        <v>1676</v>
      </c>
      <c r="O280">
        <v>7</v>
      </c>
      <c r="P280">
        <v>24518.85</v>
      </c>
      <c r="Q280">
        <v>0</v>
      </c>
      <c r="R280">
        <v>171631.94</v>
      </c>
      <c r="S280">
        <v>137854.37</v>
      </c>
      <c r="T280">
        <v>33777.57</v>
      </c>
      <c r="U280" t="s">
        <v>1697</v>
      </c>
      <c r="V280">
        <v>4</v>
      </c>
      <c r="W280" t="str">
        <f t="shared" si="8"/>
        <v>Yes</v>
      </c>
      <c r="X280" t="str">
        <f t="shared" si="9"/>
        <v>No Bonus</v>
      </c>
    </row>
    <row r="281" spans="1:24" x14ac:dyDescent="0.3">
      <c r="A281" t="s">
        <v>301</v>
      </c>
      <c r="B281" s="2">
        <v>45586</v>
      </c>
      <c r="C281" t="s">
        <v>1197</v>
      </c>
      <c r="D281" t="s">
        <v>1370</v>
      </c>
      <c r="E281" t="s">
        <v>1594</v>
      </c>
      <c r="F281" t="s">
        <v>1599</v>
      </c>
      <c r="G281" t="s">
        <v>1608</v>
      </c>
      <c r="H281" t="s">
        <v>1618</v>
      </c>
      <c r="I281" t="s">
        <v>1621</v>
      </c>
      <c r="J281" t="s">
        <v>1625</v>
      </c>
      <c r="K281" t="s">
        <v>1656</v>
      </c>
      <c r="L281" t="s">
        <v>1663</v>
      </c>
      <c r="M281" t="s">
        <v>1692</v>
      </c>
      <c r="N281" t="s">
        <v>1692</v>
      </c>
      <c r="O281">
        <v>2</v>
      </c>
      <c r="P281">
        <v>12626.53</v>
      </c>
      <c r="Q281">
        <v>0</v>
      </c>
      <c r="R281">
        <v>25253.05</v>
      </c>
      <c r="S281">
        <v>21035</v>
      </c>
      <c r="T281">
        <v>4218.05</v>
      </c>
      <c r="U281" t="s">
        <v>1697</v>
      </c>
      <c r="W281" t="str">
        <f t="shared" si="8"/>
        <v>No</v>
      </c>
      <c r="X281" t="str">
        <f t="shared" si="9"/>
        <v>No Bonus</v>
      </c>
    </row>
    <row r="282" spans="1:24" x14ac:dyDescent="0.3">
      <c r="A282" t="s">
        <v>302</v>
      </c>
      <c r="B282" s="2">
        <v>45349</v>
      </c>
      <c r="C282" t="s">
        <v>1028</v>
      </c>
      <c r="D282" t="s">
        <v>1349</v>
      </c>
      <c r="E282" t="s">
        <v>1592</v>
      </c>
      <c r="F282" t="s">
        <v>1598</v>
      </c>
      <c r="G282" t="s">
        <v>1605</v>
      </c>
      <c r="H282" t="s">
        <v>1616</v>
      </c>
      <c r="I282" t="s">
        <v>1624</v>
      </c>
      <c r="J282" t="s">
        <v>1628</v>
      </c>
      <c r="K282" t="s">
        <v>1632</v>
      </c>
      <c r="L282" t="s">
        <v>1663</v>
      </c>
      <c r="M282" t="s">
        <v>1668</v>
      </c>
      <c r="N282" t="s">
        <v>1668</v>
      </c>
      <c r="O282">
        <v>1</v>
      </c>
      <c r="P282">
        <v>907.1</v>
      </c>
      <c r="Q282">
        <v>0.1</v>
      </c>
      <c r="R282">
        <v>816.39</v>
      </c>
      <c r="S282">
        <v>610.55999999999995</v>
      </c>
      <c r="T282">
        <v>205.83</v>
      </c>
      <c r="U282" t="s">
        <v>1697</v>
      </c>
      <c r="V282">
        <v>5</v>
      </c>
      <c r="W282" t="str">
        <f t="shared" si="8"/>
        <v>No</v>
      </c>
      <c r="X282" t="str">
        <f t="shared" si="9"/>
        <v>Bonus</v>
      </c>
    </row>
    <row r="283" spans="1:24" x14ac:dyDescent="0.3">
      <c r="A283" t="s">
        <v>303</v>
      </c>
      <c r="B283" s="2">
        <v>45450</v>
      </c>
      <c r="C283" t="s">
        <v>1077</v>
      </c>
      <c r="D283" t="s">
        <v>1356</v>
      </c>
      <c r="E283" t="s">
        <v>1594</v>
      </c>
      <c r="F283" t="s">
        <v>1598</v>
      </c>
      <c r="G283" t="s">
        <v>1607</v>
      </c>
      <c r="H283" t="s">
        <v>1614</v>
      </c>
      <c r="I283" t="s">
        <v>1621</v>
      </c>
      <c r="J283" t="s">
        <v>1628</v>
      </c>
      <c r="K283" t="s">
        <v>1651</v>
      </c>
      <c r="L283" t="s">
        <v>1664</v>
      </c>
      <c r="M283" t="s">
        <v>1687</v>
      </c>
      <c r="N283" t="s">
        <v>1687</v>
      </c>
      <c r="O283">
        <v>2</v>
      </c>
      <c r="P283">
        <v>138.35</v>
      </c>
      <c r="Q283">
        <v>0</v>
      </c>
      <c r="R283">
        <v>276.69</v>
      </c>
      <c r="S283">
        <v>216.4</v>
      </c>
      <c r="T283">
        <v>60.29</v>
      </c>
      <c r="U283" t="s">
        <v>1697</v>
      </c>
      <c r="V283">
        <v>5</v>
      </c>
      <c r="W283" t="str">
        <f t="shared" si="8"/>
        <v>No</v>
      </c>
      <c r="X283" t="str">
        <f t="shared" si="9"/>
        <v>Bonus</v>
      </c>
    </row>
    <row r="284" spans="1:24" x14ac:dyDescent="0.3">
      <c r="A284" t="s">
        <v>304</v>
      </c>
      <c r="B284" s="2">
        <v>45669</v>
      </c>
      <c r="C284" t="s">
        <v>1198</v>
      </c>
      <c r="D284" t="s">
        <v>1491</v>
      </c>
      <c r="E284" t="s">
        <v>1593</v>
      </c>
      <c r="F284" t="s">
        <v>1600</v>
      </c>
      <c r="G284" t="s">
        <v>1603</v>
      </c>
      <c r="H284" t="s">
        <v>1618</v>
      </c>
      <c r="I284" t="s">
        <v>1621</v>
      </c>
      <c r="J284" t="s">
        <v>1628</v>
      </c>
      <c r="K284" t="s">
        <v>1639</v>
      </c>
      <c r="L284" t="s">
        <v>1663</v>
      </c>
      <c r="M284" t="s">
        <v>1675</v>
      </c>
      <c r="N284" t="s">
        <v>1675</v>
      </c>
      <c r="O284">
        <v>1</v>
      </c>
      <c r="P284">
        <v>884.06</v>
      </c>
      <c r="Q284">
        <v>0.1</v>
      </c>
      <c r="R284">
        <v>795.66</v>
      </c>
      <c r="S284">
        <v>669.6</v>
      </c>
      <c r="T284">
        <v>126.06</v>
      </c>
      <c r="U284" t="s">
        <v>1697</v>
      </c>
      <c r="W284" t="str">
        <f t="shared" si="8"/>
        <v>No</v>
      </c>
      <c r="X284" t="str">
        <f t="shared" si="9"/>
        <v>No Bonus</v>
      </c>
    </row>
    <row r="285" spans="1:24" x14ac:dyDescent="0.3">
      <c r="A285" t="s">
        <v>305</v>
      </c>
      <c r="B285" s="2">
        <v>45628</v>
      </c>
      <c r="C285" t="s">
        <v>1116</v>
      </c>
      <c r="D285" t="s">
        <v>1384</v>
      </c>
      <c r="E285" t="s">
        <v>1594</v>
      </c>
      <c r="F285" t="s">
        <v>1597</v>
      </c>
      <c r="G285" t="s">
        <v>1606</v>
      </c>
      <c r="H285" t="s">
        <v>1616</v>
      </c>
      <c r="I285" t="s">
        <v>1621</v>
      </c>
      <c r="J285" t="s">
        <v>1627</v>
      </c>
      <c r="K285" t="s">
        <v>1654</v>
      </c>
      <c r="L285" t="s">
        <v>1663</v>
      </c>
      <c r="M285" t="s">
        <v>1690</v>
      </c>
      <c r="N285" t="s">
        <v>1690</v>
      </c>
      <c r="O285">
        <v>5</v>
      </c>
      <c r="P285">
        <v>779.92</v>
      </c>
      <c r="Q285">
        <v>0.15</v>
      </c>
      <c r="R285">
        <v>3314.68</v>
      </c>
      <c r="S285">
        <v>2166.02</v>
      </c>
      <c r="T285">
        <v>1148.6500000000001</v>
      </c>
      <c r="U285" t="s">
        <v>1697</v>
      </c>
      <c r="V285">
        <v>4</v>
      </c>
      <c r="W285" t="str">
        <f t="shared" si="8"/>
        <v>No</v>
      </c>
      <c r="X285" t="str">
        <f t="shared" si="9"/>
        <v>Bonus</v>
      </c>
    </row>
    <row r="286" spans="1:24" x14ac:dyDescent="0.3">
      <c r="A286" t="s">
        <v>306</v>
      </c>
      <c r="B286" s="2">
        <v>45586</v>
      </c>
      <c r="C286" t="s">
        <v>1098</v>
      </c>
      <c r="D286" t="s">
        <v>1492</v>
      </c>
      <c r="E286" t="s">
        <v>1594</v>
      </c>
      <c r="F286" t="s">
        <v>1598</v>
      </c>
      <c r="G286" t="s">
        <v>1608</v>
      </c>
      <c r="H286" t="s">
        <v>1613</v>
      </c>
      <c r="I286" t="s">
        <v>1621</v>
      </c>
      <c r="J286" t="s">
        <v>1628</v>
      </c>
      <c r="K286" t="s">
        <v>1659</v>
      </c>
      <c r="L286" t="s">
        <v>1661</v>
      </c>
      <c r="M286" t="s">
        <v>1695</v>
      </c>
      <c r="N286" t="s">
        <v>1695</v>
      </c>
      <c r="O286">
        <v>7</v>
      </c>
      <c r="P286">
        <v>55314.09</v>
      </c>
      <c r="Q286">
        <v>0</v>
      </c>
      <c r="R286">
        <v>387198.62</v>
      </c>
      <c r="S286">
        <v>280778.96999999997</v>
      </c>
      <c r="T286">
        <v>106419.65</v>
      </c>
      <c r="U286" t="s">
        <v>1697</v>
      </c>
      <c r="W286" t="str">
        <f t="shared" si="8"/>
        <v>Yes</v>
      </c>
      <c r="X286" t="str">
        <f t="shared" si="9"/>
        <v>Bonus</v>
      </c>
    </row>
    <row r="287" spans="1:24" x14ac:dyDescent="0.3">
      <c r="A287" t="s">
        <v>307</v>
      </c>
      <c r="B287" s="2">
        <v>45838</v>
      </c>
      <c r="C287" t="s">
        <v>1199</v>
      </c>
      <c r="D287" t="s">
        <v>1372</v>
      </c>
      <c r="E287" t="s">
        <v>1593</v>
      </c>
      <c r="F287" t="s">
        <v>1599</v>
      </c>
      <c r="G287" t="s">
        <v>1603</v>
      </c>
      <c r="H287" t="s">
        <v>1616</v>
      </c>
      <c r="I287" t="s">
        <v>1622</v>
      </c>
      <c r="J287" t="s">
        <v>1625</v>
      </c>
      <c r="K287" t="s">
        <v>1630</v>
      </c>
      <c r="L287" t="s">
        <v>1662</v>
      </c>
      <c r="M287" t="s">
        <v>1666</v>
      </c>
      <c r="N287" t="s">
        <v>1666</v>
      </c>
      <c r="O287">
        <v>2</v>
      </c>
      <c r="P287">
        <v>97.03</v>
      </c>
      <c r="Q287">
        <v>0.1</v>
      </c>
      <c r="R287">
        <v>174.65</v>
      </c>
      <c r="S287">
        <v>140.79</v>
      </c>
      <c r="T287">
        <v>33.86</v>
      </c>
      <c r="U287" t="s">
        <v>1697</v>
      </c>
      <c r="V287">
        <v>4</v>
      </c>
      <c r="W287" t="str">
        <f t="shared" si="8"/>
        <v>No</v>
      </c>
      <c r="X287" t="str">
        <f t="shared" si="9"/>
        <v>No Bonus</v>
      </c>
    </row>
    <row r="288" spans="1:24" x14ac:dyDescent="0.3">
      <c r="A288" t="s">
        <v>308</v>
      </c>
      <c r="B288" s="2">
        <v>45669</v>
      </c>
      <c r="C288" t="s">
        <v>1133</v>
      </c>
      <c r="D288" t="s">
        <v>1369</v>
      </c>
      <c r="E288" t="s">
        <v>1594</v>
      </c>
      <c r="F288" t="s">
        <v>1599</v>
      </c>
      <c r="G288" t="s">
        <v>1601</v>
      </c>
      <c r="H288" t="s">
        <v>1619</v>
      </c>
      <c r="I288" t="s">
        <v>1623</v>
      </c>
      <c r="J288" t="s">
        <v>1628</v>
      </c>
      <c r="K288" t="s">
        <v>1632</v>
      </c>
      <c r="L288" t="s">
        <v>1663</v>
      </c>
      <c r="M288" t="s">
        <v>1668</v>
      </c>
      <c r="N288" t="s">
        <v>1668</v>
      </c>
      <c r="O288">
        <v>6</v>
      </c>
      <c r="P288">
        <v>840.88</v>
      </c>
      <c r="Q288">
        <v>0.1</v>
      </c>
      <c r="R288">
        <v>4540.7299999999996</v>
      </c>
      <c r="S288">
        <v>3036.05</v>
      </c>
      <c r="T288">
        <v>1504.69</v>
      </c>
      <c r="U288" t="s">
        <v>1697</v>
      </c>
      <c r="V288">
        <v>4</v>
      </c>
      <c r="W288" t="str">
        <f t="shared" si="8"/>
        <v>No</v>
      </c>
      <c r="X288" t="str">
        <f t="shared" si="9"/>
        <v>Bonus</v>
      </c>
    </row>
    <row r="289" spans="1:24" x14ac:dyDescent="0.3">
      <c r="A289" t="s">
        <v>309</v>
      </c>
      <c r="B289" s="2">
        <v>45548</v>
      </c>
      <c r="C289" t="s">
        <v>1200</v>
      </c>
      <c r="D289" t="s">
        <v>1389</v>
      </c>
      <c r="E289" t="s">
        <v>1592</v>
      </c>
      <c r="F289" t="s">
        <v>1599</v>
      </c>
      <c r="G289" t="s">
        <v>1608</v>
      </c>
      <c r="H289" t="s">
        <v>1619</v>
      </c>
      <c r="I289" t="s">
        <v>1622</v>
      </c>
      <c r="J289" t="s">
        <v>1625</v>
      </c>
      <c r="K289" t="s">
        <v>1656</v>
      </c>
      <c r="L289" t="s">
        <v>1663</v>
      </c>
      <c r="M289" t="s">
        <v>1692</v>
      </c>
      <c r="N289" t="s">
        <v>1692</v>
      </c>
      <c r="O289">
        <v>3</v>
      </c>
      <c r="P289">
        <v>12641.39</v>
      </c>
      <c r="Q289">
        <v>0.05</v>
      </c>
      <c r="R289">
        <v>36027.96</v>
      </c>
      <c r="S289">
        <v>30647.99</v>
      </c>
      <c r="T289">
        <v>5379.98</v>
      </c>
      <c r="U289" t="s">
        <v>1697</v>
      </c>
      <c r="V289">
        <v>4</v>
      </c>
      <c r="W289" t="str">
        <f t="shared" si="8"/>
        <v>No</v>
      </c>
      <c r="X289" t="str">
        <f t="shared" si="9"/>
        <v>No Bonus</v>
      </c>
    </row>
    <row r="290" spans="1:24" x14ac:dyDescent="0.3">
      <c r="A290" t="s">
        <v>310</v>
      </c>
      <c r="B290" s="2">
        <v>45564</v>
      </c>
      <c r="C290" t="s">
        <v>1168</v>
      </c>
      <c r="D290" t="s">
        <v>1419</v>
      </c>
      <c r="E290" t="s">
        <v>1595</v>
      </c>
      <c r="F290" t="s">
        <v>1596</v>
      </c>
      <c r="G290" t="s">
        <v>1601</v>
      </c>
      <c r="H290" t="s">
        <v>1616</v>
      </c>
      <c r="I290" t="s">
        <v>1621</v>
      </c>
      <c r="J290" t="s">
        <v>1628</v>
      </c>
      <c r="K290" t="s">
        <v>1632</v>
      </c>
      <c r="L290" t="s">
        <v>1663</v>
      </c>
      <c r="M290" t="s">
        <v>1668</v>
      </c>
      <c r="N290" t="s">
        <v>1668</v>
      </c>
      <c r="O290">
        <v>9</v>
      </c>
      <c r="P290">
        <v>707.15</v>
      </c>
      <c r="Q290">
        <v>0.15</v>
      </c>
      <c r="R290">
        <v>5409.66</v>
      </c>
      <c r="S290">
        <v>4609.03</v>
      </c>
      <c r="T290">
        <v>800.63</v>
      </c>
      <c r="U290" t="s">
        <v>1697</v>
      </c>
      <c r="W290" t="str">
        <f t="shared" si="8"/>
        <v>No</v>
      </c>
      <c r="X290" t="str">
        <f t="shared" si="9"/>
        <v>No Bonus</v>
      </c>
    </row>
    <row r="291" spans="1:24" x14ac:dyDescent="0.3">
      <c r="A291" t="s">
        <v>311</v>
      </c>
      <c r="B291" s="2">
        <v>45640</v>
      </c>
      <c r="C291" t="s">
        <v>1045</v>
      </c>
      <c r="D291" t="s">
        <v>1493</v>
      </c>
      <c r="E291" t="s">
        <v>1593</v>
      </c>
      <c r="F291" t="s">
        <v>1596</v>
      </c>
      <c r="G291" t="s">
        <v>1608</v>
      </c>
      <c r="H291" t="s">
        <v>1611</v>
      </c>
      <c r="I291" t="s">
        <v>1623</v>
      </c>
      <c r="J291" t="s">
        <v>1625</v>
      </c>
      <c r="K291" t="s">
        <v>1654</v>
      </c>
      <c r="L291" t="s">
        <v>1663</v>
      </c>
      <c r="M291" t="s">
        <v>1690</v>
      </c>
      <c r="N291" t="s">
        <v>1690</v>
      </c>
      <c r="O291">
        <v>10</v>
      </c>
      <c r="P291">
        <v>778.1</v>
      </c>
      <c r="Q291">
        <v>0.15</v>
      </c>
      <c r="R291">
        <v>6613.83</v>
      </c>
      <c r="S291">
        <v>4869.3500000000004</v>
      </c>
      <c r="T291">
        <v>1744.48</v>
      </c>
      <c r="U291" t="s">
        <v>1697</v>
      </c>
      <c r="V291">
        <v>5</v>
      </c>
      <c r="W291" t="str">
        <f t="shared" si="8"/>
        <v>No</v>
      </c>
      <c r="X291" t="str">
        <f t="shared" si="9"/>
        <v>Bonus</v>
      </c>
    </row>
    <row r="292" spans="1:24" x14ac:dyDescent="0.3">
      <c r="A292" t="s">
        <v>312</v>
      </c>
      <c r="B292" s="2">
        <v>45362</v>
      </c>
      <c r="C292" t="s">
        <v>1059</v>
      </c>
      <c r="D292" t="s">
        <v>1396</v>
      </c>
      <c r="E292" t="s">
        <v>1594</v>
      </c>
      <c r="F292" t="s">
        <v>1596</v>
      </c>
      <c r="G292" t="s">
        <v>1606</v>
      </c>
      <c r="H292" t="s">
        <v>1615</v>
      </c>
      <c r="I292" t="s">
        <v>1622</v>
      </c>
      <c r="J292" t="s">
        <v>1626</v>
      </c>
      <c r="K292" t="s">
        <v>1643</v>
      </c>
      <c r="L292" t="s">
        <v>1664</v>
      </c>
      <c r="M292" t="s">
        <v>1679</v>
      </c>
      <c r="N292" t="s">
        <v>1679</v>
      </c>
      <c r="O292">
        <v>9</v>
      </c>
      <c r="P292">
        <v>46.91</v>
      </c>
      <c r="Q292">
        <v>0</v>
      </c>
      <c r="R292">
        <v>422.23</v>
      </c>
      <c r="S292">
        <v>320.16000000000003</v>
      </c>
      <c r="T292">
        <v>102.08</v>
      </c>
      <c r="U292" t="s">
        <v>1697</v>
      </c>
      <c r="V292">
        <v>2</v>
      </c>
      <c r="W292" t="str">
        <f t="shared" si="8"/>
        <v>No</v>
      </c>
      <c r="X292" t="str">
        <f t="shared" si="9"/>
        <v>Bonus</v>
      </c>
    </row>
    <row r="293" spans="1:24" x14ac:dyDescent="0.3">
      <c r="A293" t="s">
        <v>313</v>
      </c>
      <c r="B293" s="2">
        <v>45883</v>
      </c>
      <c r="C293" t="s">
        <v>1083</v>
      </c>
      <c r="D293" t="s">
        <v>1466</v>
      </c>
      <c r="E293" t="s">
        <v>1594</v>
      </c>
      <c r="F293" t="s">
        <v>1598</v>
      </c>
      <c r="G293" t="s">
        <v>1602</v>
      </c>
      <c r="H293" t="s">
        <v>1617</v>
      </c>
      <c r="I293" t="s">
        <v>1621</v>
      </c>
      <c r="J293" t="s">
        <v>1627</v>
      </c>
      <c r="K293" t="s">
        <v>1631</v>
      </c>
      <c r="L293" t="s">
        <v>1663</v>
      </c>
      <c r="M293" t="s">
        <v>1667</v>
      </c>
      <c r="N293" t="s">
        <v>1667</v>
      </c>
      <c r="O293">
        <v>4</v>
      </c>
      <c r="P293">
        <v>720.44</v>
      </c>
      <c r="Q293">
        <v>0</v>
      </c>
      <c r="R293">
        <v>2881.77</v>
      </c>
      <c r="S293">
        <v>2395.91</v>
      </c>
      <c r="T293">
        <v>485.87</v>
      </c>
      <c r="U293" t="s">
        <v>1697</v>
      </c>
      <c r="V293">
        <v>2</v>
      </c>
      <c r="W293" t="str">
        <f t="shared" si="8"/>
        <v>No</v>
      </c>
      <c r="X293" t="str">
        <f t="shared" si="9"/>
        <v>No Bonus</v>
      </c>
    </row>
    <row r="294" spans="1:24" x14ac:dyDescent="0.3">
      <c r="A294" t="s">
        <v>314</v>
      </c>
      <c r="B294" s="2">
        <v>45595</v>
      </c>
      <c r="C294" t="s">
        <v>1162</v>
      </c>
      <c r="D294" t="s">
        <v>1494</v>
      </c>
      <c r="E294" t="s">
        <v>1594</v>
      </c>
      <c r="F294" t="s">
        <v>1598</v>
      </c>
      <c r="G294" t="s">
        <v>1603</v>
      </c>
      <c r="H294" t="s">
        <v>1616</v>
      </c>
      <c r="I294" t="s">
        <v>1621</v>
      </c>
      <c r="J294" t="s">
        <v>1628</v>
      </c>
      <c r="K294" t="s">
        <v>1646</v>
      </c>
      <c r="L294" t="s">
        <v>1662</v>
      </c>
      <c r="M294" t="s">
        <v>1682</v>
      </c>
      <c r="N294" t="s">
        <v>1682</v>
      </c>
      <c r="O294">
        <v>8</v>
      </c>
      <c r="P294">
        <v>55.06</v>
      </c>
      <c r="Q294">
        <v>0</v>
      </c>
      <c r="R294">
        <v>440.44</v>
      </c>
      <c r="S294">
        <v>394.34</v>
      </c>
      <c r="T294">
        <v>46.1</v>
      </c>
      <c r="U294" t="s">
        <v>1697</v>
      </c>
      <c r="V294">
        <v>2</v>
      </c>
      <c r="W294" t="str">
        <f t="shared" si="8"/>
        <v>No</v>
      </c>
      <c r="X294" t="str">
        <f t="shared" si="9"/>
        <v>No Bonus</v>
      </c>
    </row>
    <row r="295" spans="1:24" x14ac:dyDescent="0.3">
      <c r="A295" t="s">
        <v>315</v>
      </c>
      <c r="B295" s="2">
        <v>45667</v>
      </c>
      <c r="C295" t="s">
        <v>1201</v>
      </c>
      <c r="D295" t="s">
        <v>1445</v>
      </c>
      <c r="E295" t="s">
        <v>1595</v>
      </c>
      <c r="F295" t="s">
        <v>1599</v>
      </c>
      <c r="G295" t="s">
        <v>1602</v>
      </c>
      <c r="H295" t="s">
        <v>1611</v>
      </c>
      <c r="I295" t="s">
        <v>1623</v>
      </c>
      <c r="J295" t="s">
        <v>1625</v>
      </c>
      <c r="K295" t="s">
        <v>1657</v>
      </c>
      <c r="L295" t="s">
        <v>1661</v>
      </c>
      <c r="M295" t="s">
        <v>1693</v>
      </c>
      <c r="N295" t="s">
        <v>1693</v>
      </c>
      <c r="O295">
        <v>7</v>
      </c>
      <c r="P295">
        <v>49592.1</v>
      </c>
      <c r="Q295">
        <v>0.15</v>
      </c>
      <c r="R295">
        <v>295073.02</v>
      </c>
      <c r="S295">
        <v>234014.77</v>
      </c>
      <c r="T295">
        <v>61058.25</v>
      </c>
      <c r="U295" t="s">
        <v>1697</v>
      </c>
      <c r="V295">
        <v>4</v>
      </c>
      <c r="W295" t="str">
        <f t="shared" si="8"/>
        <v>Yes</v>
      </c>
      <c r="X295" t="str">
        <f t="shared" si="9"/>
        <v>Bonus</v>
      </c>
    </row>
    <row r="296" spans="1:24" x14ac:dyDescent="0.3">
      <c r="A296" t="s">
        <v>316</v>
      </c>
      <c r="B296" s="2">
        <v>45707</v>
      </c>
      <c r="C296" t="s">
        <v>1056</v>
      </c>
      <c r="D296" t="s">
        <v>1480</v>
      </c>
      <c r="E296" t="s">
        <v>1594</v>
      </c>
      <c r="F296" t="s">
        <v>1597</v>
      </c>
      <c r="G296" t="s">
        <v>1605</v>
      </c>
      <c r="H296" t="s">
        <v>1616</v>
      </c>
      <c r="I296" t="s">
        <v>1621</v>
      </c>
      <c r="J296" t="s">
        <v>1628</v>
      </c>
      <c r="K296" t="s">
        <v>1631</v>
      </c>
      <c r="L296" t="s">
        <v>1663</v>
      </c>
      <c r="M296" t="s">
        <v>1667</v>
      </c>
      <c r="N296" t="s">
        <v>1667</v>
      </c>
      <c r="O296">
        <v>6</v>
      </c>
      <c r="P296">
        <v>854.97</v>
      </c>
      <c r="Q296">
        <v>0.2</v>
      </c>
      <c r="R296">
        <v>4103.8500000000004</v>
      </c>
      <c r="S296">
        <v>3406.94</v>
      </c>
      <c r="T296">
        <v>696.9</v>
      </c>
      <c r="U296" t="s">
        <v>1697</v>
      </c>
      <c r="V296">
        <v>1</v>
      </c>
      <c r="W296" t="str">
        <f t="shared" si="8"/>
        <v>No</v>
      </c>
      <c r="X296" t="str">
        <f t="shared" si="9"/>
        <v>No Bonus</v>
      </c>
    </row>
    <row r="297" spans="1:24" x14ac:dyDescent="0.3">
      <c r="A297" t="s">
        <v>317</v>
      </c>
      <c r="B297" s="2">
        <v>45299</v>
      </c>
      <c r="C297" t="s">
        <v>1037</v>
      </c>
      <c r="D297" t="s">
        <v>1495</v>
      </c>
      <c r="E297" t="s">
        <v>1595</v>
      </c>
      <c r="F297" t="s">
        <v>1599</v>
      </c>
      <c r="G297" t="s">
        <v>1608</v>
      </c>
      <c r="H297" t="s">
        <v>1616</v>
      </c>
      <c r="I297" t="s">
        <v>1621</v>
      </c>
      <c r="J297" t="s">
        <v>1625</v>
      </c>
      <c r="K297" t="s">
        <v>1646</v>
      </c>
      <c r="L297" t="s">
        <v>1662</v>
      </c>
      <c r="M297" t="s">
        <v>1682</v>
      </c>
      <c r="N297" t="s">
        <v>1682</v>
      </c>
      <c r="O297">
        <v>3</v>
      </c>
      <c r="P297">
        <v>42.88</v>
      </c>
      <c r="Q297">
        <v>0.1</v>
      </c>
      <c r="R297">
        <v>115.78</v>
      </c>
      <c r="S297">
        <v>78.61</v>
      </c>
      <c r="T297">
        <v>37.17</v>
      </c>
      <c r="U297" t="s">
        <v>1697</v>
      </c>
      <c r="V297">
        <v>5</v>
      </c>
      <c r="W297" t="str">
        <f t="shared" si="8"/>
        <v>No</v>
      </c>
      <c r="X297" t="str">
        <f t="shared" si="9"/>
        <v>Bonus</v>
      </c>
    </row>
    <row r="298" spans="1:24" x14ac:dyDescent="0.3">
      <c r="A298" t="s">
        <v>318</v>
      </c>
      <c r="B298" s="2">
        <v>45680</v>
      </c>
      <c r="C298" t="s">
        <v>1202</v>
      </c>
      <c r="D298" t="s">
        <v>1496</v>
      </c>
      <c r="E298" t="s">
        <v>1594</v>
      </c>
      <c r="F298" t="s">
        <v>1596</v>
      </c>
      <c r="G298" t="s">
        <v>1608</v>
      </c>
      <c r="H298" t="s">
        <v>1619</v>
      </c>
      <c r="I298" t="s">
        <v>1624</v>
      </c>
      <c r="J298" t="s">
        <v>1628</v>
      </c>
      <c r="K298" t="s">
        <v>1636</v>
      </c>
      <c r="L298" t="s">
        <v>1663</v>
      </c>
      <c r="M298" t="s">
        <v>1672</v>
      </c>
      <c r="N298" t="s">
        <v>1672</v>
      </c>
      <c r="O298">
        <v>1</v>
      </c>
      <c r="P298">
        <v>20947.47</v>
      </c>
      <c r="Q298">
        <v>0</v>
      </c>
      <c r="R298">
        <v>20947.47</v>
      </c>
      <c r="S298">
        <v>17303.38</v>
      </c>
      <c r="T298">
        <v>3644.1</v>
      </c>
      <c r="U298" t="s">
        <v>1697</v>
      </c>
      <c r="V298">
        <v>5</v>
      </c>
      <c r="W298" t="str">
        <f t="shared" si="8"/>
        <v>No</v>
      </c>
      <c r="X298" t="str">
        <f t="shared" si="9"/>
        <v>No Bonus</v>
      </c>
    </row>
    <row r="299" spans="1:24" x14ac:dyDescent="0.3">
      <c r="A299" t="s">
        <v>319</v>
      </c>
      <c r="B299" s="2">
        <v>45587</v>
      </c>
      <c r="C299" t="s">
        <v>1157</v>
      </c>
      <c r="D299" t="s">
        <v>1388</v>
      </c>
      <c r="E299" t="s">
        <v>1595</v>
      </c>
      <c r="F299" t="s">
        <v>1600</v>
      </c>
      <c r="G299" t="s">
        <v>1605</v>
      </c>
      <c r="H299" t="s">
        <v>1612</v>
      </c>
      <c r="I299" t="s">
        <v>1621</v>
      </c>
      <c r="J299" t="s">
        <v>1626</v>
      </c>
      <c r="K299" t="s">
        <v>1634</v>
      </c>
      <c r="L299" t="s">
        <v>1661</v>
      </c>
      <c r="M299" t="s">
        <v>1670</v>
      </c>
      <c r="N299" t="s">
        <v>1670</v>
      </c>
      <c r="O299">
        <v>1</v>
      </c>
      <c r="P299">
        <v>67943.63</v>
      </c>
      <c r="Q299">
        <v>0</v>
      </c>
      <c r="R299">
        <v>67943.63</v>
      </c>
      <c r="S299">
        <v>62063.45</v>
      </c>
      <c r="T299">
        <v>5880.17</v>
      </c>
      <c r="U299" t="s">
        <v>1697</v>
      </c>
      <c r="V299">
        <v>3</v>
      </c>
      <c r="W299" t="str">
        <f t="shared" si="8"/>
        <v>Yes</v>
      </c>
      <c r="X299" t="str">
        <f t="shared" si="9"/>
        <v>No Bonus</v>
      </c>
    </row>
    <row r="300" spans="1:24" x14ac:dyDescent="0.3">
      <c r="A300" t="s">
        <v>320</v>
      </c>
      <c r="B300" s="2">
        <v>45755</v>
      </c>
      <c r="C300" t="s">
        <v>1203</v>
      </c>
      <c r="D300" t="s">
        <v>1497</v>
      </c>
      <c r="E300" t="s">
        <v>1593</v>
      </c>
      <c r="F300" t="s">
        <v>1597</v>
      </c>
      <c r="G300" t="s">
        <v>1602</v>
      </c>
      <c r="H300" t="s">
        <v>1619</v>
      </c>
      <c r="I300" t="s">
        <v>1621</v>
      </c>
      <c r="J300" t="s">
        <v>1625</v>
      </c>
      <c r="K300" t="s">
        <v>1642</v>
      </c>
      <c r="L300" t="s">
        <v>1662</v>
      </c>
      <c r="M300" t="s">
        <v>1678</v>
      </c>
      <c r="N300" t="s">
        <v>1678</v>
      </c>
      <c r="O300">
        <v>4</v>
      </c>
      <c r="P300">
        <v>174.84</v>
      </c>
      <c r="Q300">
        <v>0.15</v>
      </c>
      <c r="R300">
        <v>594.46</v>
      </c>
      <c r="S300">
        <v>463.55</v>
      </c>
      <c r="T300">
        <v>130.9</v>
      </c>
      <c r="U300" t="s">
        <v>1697</v>
      </c>
      <c r="V300">
        <v>4</v>
      </c>
      <c r="W300" t="str">
        <f t="shared" si="8"/>
        <v>No</v>
      </c>
      <c r="X300" t="str">
        <f t="shared" si="9"/>
        <v>Bonus</v>
      </c>
    </row>
    <row r="301" spans="1:24" x14ac:dyDescent="0.3">
      <c r="A301" t="s">
        <v>321</v>
      </c>
      <c r="B301" s="2">
        <v>45838</v>
      </c>
      <c r="C301" t="s">
        <v>1121</v>
      </c>
      <c r="D301" t="s">
        <v>1498</v>
      </c>
      <c r="E301" t="s">
        <v>1594</v>
      </c>
      <c r="F301" t="s">
        <v>1599</v>
      </c>
      <c r="G301" t="s">
        <v>1601</v>
      </c>
      <c r="H301" t="s">
        <v>1613</v>
      </c>
      <c r="I301" t="s">
        <v>1621</v>
      </c>
      <c r="J301" t="s">
        <v>1628</v>
      </c>
      <c r="K301" t="s">
        <v>1657</v>
      </c>
      <c r="L301" t="s">
        <v>1661</v>
      </c>
      <c r="M301" t="s">
        <v>1693</v>
      </c>
      <c r="N301" t="s">
        <v>1693</v>
      </c>
      <c r="O301">
        <v>7</v>
      </c>
      <c r="P301">
        <v>45126.85</v>
      </c>
      <c r="Q301">
        <v>0.1</v>
      </c>
      <c r="R301">
        <v>284299.14</v>
      </c>
      <c r="S301">
        <v>205704.58</v>
      </c>
      <c r="T301">
        <v>78594.55</v>
      </c>
      <c r="U301" t="s">
        <v>1697</v>
      </c>
      <c r="V301">
        <v>4</v>
      </c>
      <c r="W301" t="str">
        <f t="shared" si="8"/>
        <v>Yes</v>
      </c>
      <c r="X301" t="str">
        <f t="shared" si="9"/>
        <v>Bonus</v>
      </c>
    </row>
    <row r="302" spans="1:24" x14ac:dyDescent="0.3">
      <c r="A302" t="s">
        <v>322</v>
      </c>
      <c r="B302" s="2">
        <v>45652</v>
      </c>
      <c r="C302" t="s">
        <v>1075</v>
      </c>
      <c r="D302" t="s">
        <v>1435</v>
      </c>
      <c r="E302" t="s">
        <v>1595</v>
      </c>
      <c r="F302" t="s">
        <v>1596</v>
      </c>
      <c r="G302" t="s">
        <v>1608</v>
      </c>
      <c r="H302" t="s">
        <v>1611</v>
      </c>
      <c r="I302" t="s">
        <v>1621</v>
      </c>
      <c r="J302" t="s">
        <v>1628</v>
      </c>
      <c r="K302" t="s">
        <v>1633</v>
      </c>
      <c r="L302" t="s">
        <v>1661</v>
      </c>
      <c r="M302" t="s">
        <v>1669</v>
      </c>
      <c r="N302" t="s">
        <v>1669</v>
      </c>
      <c r="O302">
        <v>6</v>
      </c>
      <c r="P302">
        <v>59973.69</v>
      </c>
      <c r="Q302">
        <v>0.15</v>
      </c>
      <c r="R302">
        <v>305865.82</v>
      </c>
      <c r="S302">
        <v>207828.72</v>
      </c>
      <c r="T302">
        <v>98037.1</v>
      </c>
      <c r="U302" t="s">
        <v>1698</v>
      </c>
      <c r="V302">
        <v>5</v>
      </c>
      <c r="W302" t="str">
        <f t="shared" si="8"/>
        <v>Yes</v>
      </c>
      <c r="X302" t="str">
        <f t="shared" si="9"/>
        <v>Bonus</v>
      </c>
    </row>
    <row r="303" spans="1:24" x14ac:dyDescent="0.3">
      <c r="A303" t="s">
        <v>323</v>
      </c>
      <c r="B303" s="2">
        <v>45293</v>
      </c>
      <c r="C303" t="s">
        <v>1204</v>
      </c>
      <c r="D303" t="s">
        <v>1445</v>
      </c>
      <c r="E303" t="s">
        <v>1592</v>
      </c>
      <c r="F303" t="s">
        <v>1599</v>
      </c>
      <c r="G303" t="s">
        <v>1604</v>
      </c>
      <c r="H303" t="s">
        <v>1615</v>
      </c>
      <c r="I303" t="s">
        <v>1623</v>
      </c>
      <c r="J303" t="s">
        <v>1628</v>
      </c>
      <c r="K303" t="s">
        <v>1631</v>
      </c>
      <c r="L303" t="s">
        <v>1663</v>
      </c>
      <c r="M303" t="s">
        <v>1667</v>
      </c>
      <c r="N303" t="s">
        <v>1667</v>
      </c>
      <c r="O303">
        <v>9</v>
      </c>
      <c r="P303">
        <v>912.08</v>
      </c>
      <c r="Q303">
        <v>0</v>
      </c>
      <c r="R303">
        <v>8208.69</v>
      </c>
      <c r="S303">
        <v>5807.01</v>
      </c>
      <c r="T303">
        <v>2401.6799999999998</v>
      </c>
      <c r="U303" t="s">
        <v>1698</v>
      </c>
      <c r="V303">
        <v>1</v>
      </c>
      <c r="W303" t="str">
        <f t="shared" si="8"/>
        <v>No</v>
      </c>
      <c r="X303" t="str">
        <f t="shared" si="9"/>
        <v>Bonus</v>
      </c>
    </row>
    <row r="304" spans="1:24" x14ac:dyDescent="0.3">
      <c r="A304" t="s">
        <v>324</v>
      </c>
      <c r="B304" s="2">
        <v>45603</v>
      </c>
      <c r="C304" t="s">
        <v>1205</v>
      </c>
      <c r="D304" t="s">
        <v>1499</v>
      </c>
      <c r="E304" t="s">
        <v>1595</v>
      </c>
      <c r="F304" t="s">
        <v>1596</v>
      </c>
      <c r="G304" t="s">
        <v>1607</v>
      </c>
      <c r="H304" t="s">
        <v>1620</v>
      </c>
      <c r="I304" t="s">
        <v>1622</v>
      </c>
      <c r="J304" t="s">
        <v>1628</v>
      </c>
      <c r="K304" t="s">
        <v>1658</v>
      </c>
      <c r="L304" t="s">
        <v>1662</v>
      </c>
      <c r="M304" t="s">
        <v>1694</v>
      </c>
      <c r="N304" t="s">
        <v>1694</v>
      </c>
      <c r="O304">
        <v>4</v>
      </c>
      <c r="P304">
        <v>163.58000000000001</v>
      </c>
      <c r="Q304">
        <v>0.1</v>
      </c>
      <c r="R304">
        <v>588.88</v>
      </c>
      <c r="S304">
        <v>414.5</v>
      </c>
      <c r="T304">
        <v>174.37</v>
      </c>
      <c r="U304" t="s">
        <v>1697</v>
      </c>
      <c r="W304" t="str">
        <f t="shared" si="8"/>
        <v>No</v>
      </c>
      <c r="X304" t="str">
        <f t="shared" si="9"/>
        <v>Bonus</v>
      </c>
    </row>
    <row r="305" spans="1:24" x14ac:dyDescent="0.3">
      <c r="A305" t="s">
        <v>325</v>
      </c>
      <c r="B305" s="2">
        <v>45601</v>
      </c>
      <c r="C305" t="s">
        <v>1047</v>
      </c>
      <c r="D305" t="s">
        <v>1408</v>
      </c>
      <c r="E305" t="s">
        <v>1593</v>
      </c>
      <c r="F305" t="s">
        <v>1596</v>
      </c>
      <c r="G305" t="s">
        <v>1609</v>
      </c>
      <c r="H305" t="s">
        <v>1614</v>
      </c>
      <c r="I305" t="s">
        <v>1624</v>
      </c>
      <c r="J305" t="s">
        <v>1628</v>
      </c>
      <c r="K305" t="s">
        <v>1639</v>
      </c>
      <c r="L305" t="s">
        <v>1663</v>
      </c>
      <c r="M305" t="s">
        <v>1675</v>
      </c>
      <c r="N305" t="s">
        <v>1675</v>
      </c>
      <c r="O305">
        <v>1</v>
      </c>
      <c r="P305">
        <v>908.82</v>
      </c>
      <c r="Q305">
        <v>0</v>
      </c>
      <c r="R305">
        <v>908.82</v>
      </c>
      <c r="S305">
        <v>662.08</v>
      </c>
      <c r="T305">
        <v>246.75</v>
      </c>
      <c r="U305" t="s">
        <v>1697</v>
      </c>
      <c r="V305">
        <v>4</v>
      </c>
      <c r="W305" t="str">
        <f t="shared" si="8"/>
        <v>No</v>
      </c>
      <c r="X305" t="str">
        <f t="shared" si="9"/>
        <v>Bonus</v>
      </c>
    </row>
    <row r="306" spans="1:24" x14ac:dyDescent="0.3">
      <c r="A306" t="s">
        <v>326</v>
      </c>
      <c r="B306" s="2">
        <v>45627</v>
      </c>
      <c r="C306" t="s">
        <v>1206</v>
      </c>
      <c r="D306" t="s">
        <v>1325</v>
      </c>
      <c r="E306" t="s">
        <v>1593</v>
      </c>
      <c r="F306" t="s">
        <v>1597</v>
      </c>
      <c r="G306" t="s">
        <v>1602</v>
      </c>
      <c r="H306" t="s">
        <v>1614</v>
      </c>
      <c r="I306" t="s">
        <v>1621</v>
      </c>
      <c r="J306" t="s">
        <v>1628</v>
      </c>
      <c r="K306" t="s">
        <v>1641</v>
      </c>
      <c r="L306" t="s">
        <v>1661</v>
      </c>
      <c r="M306" t="s">
        <v>1677</v>
      </c>
      <c r="N306" t="s">
        <v>1677</v>
      </c>
      <c r="O306">
        <v>8</v>
      </c>
      <c r="P306">
        <v>35985.769999999997</v>
      </c>
      <c r="Q306">
        <v>0</v>
      </c>
      <c r="R306">
        <v>287886.18</v>
      </c>
      <c r="S306">
        <v>226606.13</v>
      </c>
      <c r="T306">
        <v>61280.04</v>
      </c>
      <c r="U306" t="s">
        <v>1697</v>
      </c>
      <c r="V306">
        <v>3</v>
      </c>
      <c r="W306" t="str">
        <f t="shared" si="8"/>
        <v>Yes</v>
      </c>
      <c r="X306" t="str">
        <f t="shared" si="9"/>
        <v>Bonus</v>
      </c>
    </row>
    <row r="307" spans="1:24" x14ac:dyDescent="0.3">
      <c r="A307" t="s">
        <v>327</v>
      </c>
      <c r="B307" s="2">
        <v>45769</v>
      </c>
      <c r="C307" t="s">
        <v>1207</v>
      </c>
      <c r="D307" t="s">
        <v>1379</v>
      </c>
      <c r="E307" t="s">
        <v>1595</v>
      </c>
      <c r="F307" t="s">
        <v>1597</v>
      </c>
      <c r="G307" t="s">
        <v>1609</v>
      </c>
      <c r="H307" t="s">
        <v>1620</v>
      </c>
      <c r="I307" t="s">
        <v>1624</v>
      </c>
      <c r="J307" t="s">
        <v>1625</v>
      </c>
      <c r="K307" t="s">
        <v>1650</v>
      </c>
      <c r="L307" t="s">
        <v>1664</v>
      </c>
      <c r="M307" t="s">
        <v>1686</v>
      </c>
      <c r="N307" t="s">
        <v>1686</v>
      </c>
      <c r="O307">
        <v>10</v>
      </c>
      <c r="P307">
        <v>188.12</v>
      </c>
      <c r="Q307">
        <v>0.15</v>
      </c>
      <c r="R307">
        <v>1599.06</v>
      </c>
      <c r="S307">
        <v>1085.3900000000001</v>
      </c>
      <c r="T307">
        <v>513.66999999999996</v>
      </c>
      <c r="U307" t="s">
        <v>1697</v>
      </c>
      <c r="V307">
        <v>2</v>
      </c>
      <c r="W307" t="str">
        <f t="shared" si="8"/>
        <v>No</v>
      </c>
      <c r="X307" t="str">
        <f t="shared" si="9"/>
        <v>Bonus</v>
      </c>
    </row>
    <row r="308" spans="1:24" x14ac:dyDescent="0.3">
      <c r="A308" t="s">
        <v>328</v>
      </c>
      <c r="B308" s="2">
        <v>45783</v>
      </c>
      <c r="C308" t="s">
        <v>1197</v>
      </c>
      <c r="D308" t="s">
        <v>1323</v>
      </c>
      <c r="E308" t="s">
        <v>1593</v>
      </c>
      <c r="F308" t="s">
        <v>1599</v>
      </c>
      <c r="G308" t="s">
        <v>1604</v>
      </c>
      <c r="H308" t="s">
        <v>1618</v>
      </c>
      <c r="I308" t="s">
        <v>1624</v>
      </c>
      <c r="J308" t="s">
        <v>1627</v>
      </c>
      <c r="K308" t="s">
        <v>1641</v>
      </c>
      <c r="L308" t="s">
        <v>1661</v>
      </c>
      <c r="M308" t="s">
        <v>1677</v>
      </c>
      <c r="N308" t="s">
        <v>1677</v>
      </c>
      <c r="O308">
        <v>4</v>
      </c>
      <c r="P308">
        <v>44343.95</v>
      </c>
      <c r="Q308">
        <v>0.15</v>
      </c>
      <c r="R308">
        <v>150769.43</v>
      </c>
      <c r="S308">
        <v>110302.13</v>
      </c>
      <c r="T308">
        <v>40467.300000000003</v>
      </c>
      <c r="U308" t="s">
        <v>1697</v>
      </c>
      <c r="V308">
        <v>4</v>
      </c>
      <c r="W308" t="str">
        <f t="shared" si="8"/>
        <v>Yes</v>
      </c>
      <c r="X308" t="str">
        <f t="shared" si="9"/>
        <v>Bonus</v>
      </c>
    </row>
    <row r="309" spans="1:24" x14ac:dyDescent="0.3">
      <c r="A309" t="s">
        <v>329</v>
      </c>
      <c r="B309" s="2">
        <v>45791</v>
      </c>
      <c r="C309" t="s">
        <v>1094</v>
      </c>
      <c r="D309" t="s">
        <v>1345</v>
      </c>
      <c r="E309" t="s">
        <v>1592</v>
      </c>
      <c r="F309" t="s">
        <v>1597</v>
      </c>
      <c r="G309" t="s">
        <v>1603</v>
      </c>
      <c r="H309" t="s">
        <v>1618</v>
      </c>
      <c r="I309" t="s">
        <v>1621</v>
      </c>
      <c r="J309" t="s">
        <v>1626</v>
      </c>
      <c r="K309" t="s">
        <v>1635</v>
      </c>
      <c r="L309" t="s">
        <v>1662</v>
      </c>
      <c r="M309" t="s">
        <v>1671</v>
      </c>
      <c r="N309" t="s">
        <v>1671</v>
      </c>
      <c r="O309">
        <v>9</v>
      </c>
      <c r="P309">
        <v>42.52</v>
      </c>
      <c r="Q309">
        <v>0.1</v>
      </c>
      <c r="R309">
        <v>344.37</v>
      </c>
      <c r="S309">
        <v>290.41000000000003</v>
      </c>
      <c r="T309">
        <v>53.96</v>
      </c>
      <c r="U309" t="s">
        <v>1697</v>
      </c>
      <c r="V309">
        <v>3</v>
      </c>
      <c r="W309" t="str">
        <f t="shared" si="8"/>
        <v>No</v>
      </c>
      <c r="X309" t="str">
        <f t="shared" si="9"/>
        <v>No Bonus</v>
      </c>
    </row>
    <row r="310" spans="1:24" x14ac:dyDescent="0.3">
      <c r="A310" t="s">
        <v>330</v>
      </c>
      <c r="B310" s="2">
        <v>45458</v>
      </c>
      <c r="C310" t="s">
        <v>1118</v>
      </c>
      <c r="D310" t="s">
        <v>1326</v>
      </c>
      <c r="E310" t="s">
        <v>1592</v>
      </c>
      <c r="F310" t="s">
        <v>1600</v>
      </c>
      <c r="G310" t="s">
        <v>1604</v>
      </c>
      <c r="H310" t="s">
        <v>1615</v>
      </c>
      <c r="I310" t="s">
        <v>1622</v>
      </c>
      <c r="J310" t="s">
        <v>1628</v>
      </c>
      <c r="K310" t="s">
        <v>1639</v>
      </c>
      <c r="L310" t="s">
        <v>1663</v>
      </c>
      <c r="M310" t="s">
        <v>1675</v>
      </c>
      <c r="N310" t="s">
        <v>1675</v>
      </c>
      <c r="O310">
        <v>8</v>
      </c>
      <c r="P310">
        <v>682.39</v>
      </c>
      <c r="Q310">
        <v>0.2</v>
      </c>
      <c r="R310">
        <v>4367.3</v>
      </c>
      <c r="S310">
        <v>3277.84</v>
      </c>
      <c r="T310">
        <v>1089.45</v>
      </c>
      <c r="U310" t="s">
        <v>1697</v>
      </c>
      <c r="V310">
        <v>3</v>
      </c>
      <c r="W310" t="str">
        <f t="shared" si="8"/>
        <v>No</v>
      </c>
      <c r="X310" t="str">
        <f t="shared" si="9"/>
        <v>Bonus</v>
      </c>
    </row>
    <row r="311" spans="1:24" x14ac:dyDescent="0.3">
      <c r="A311" t="s">
        <v>331</v>
      </c>
      <c r="B311" s="2">
        <v>45350</v>
      </c>
      <c r="C311" t="s">
        <v>1197</v>
      </c>
      <c r="D311" t="s">
        <v>1487</v>
      </c>
      <c r="E311" t="s">
        <v>1592</v>
      </c>
      <c r="F311" t="s">
        <v>1597</v>
      </c>
      <c r="G311" t="s">
        <v>1602</v>
      </c>
      <c r="H311" t="s">
        <v>1612</v>
      </c>
      <c r="I311" t="s">
        <v>1623</v>
      </c>
      <c r="J311" t="s">
        <v>1628</v>
      </c>
      <c r="K311" t="s">
        <v>1655</v>
      </c>
      <c r="L311" t="s">
        <v>1663</v>
      </c>
      <c r="M311" t="s">
        <v>1691</v>
      </c>
      <c r="N311" t="s">
        <v>1691</v>
      </c>
      <c r="O311">
        <v>6</v>
      </c>
      <c r="P311">
        <v>9024.89</v>
      </c>
      <c r="Q311">
        <v>0</v>
      </c>
      <c r="R311">
        <v>54149.35</v>
      </c>
      <c r="S311">
        <v>37731.629999999997</v>
      </c>
      <c r="T311">
        <v>16417.72</v>
      </c>
      <c r="U311" t="s">
        <v>1697</v>
      </c>
      <c r="V311">
        <v>4</v>
      </c>
      <c r="W311" t="str">
        <f t="shared" si="8"/>
        <v>Yes</v>
      </c>
      <c r="X311" t="str">
        <f t="shared" si="9"/>
        <v>Bonus</v>
      </c>
    </row>
    <row r="312" spans="1:24" x14ac:dyDescent="0.3">
      <c r="A312" t="s">
        <v>332</v>
      </c>
      <c r="B312" s="2">
        <v>45403</v>
      </c>
      <c r="C312" t="s">
        <v>1107</v>
      </c>
      <c r="D312" t="s">
        <v>1361</v>
      </c>
      <c r="E312" t="s">
        <v>1595</v>
      </c>
      <c r="F312" t="s">
        <v>1600</v>
      </c>
      <c r="G312" t="s">
        <v>1604</v>
      </c>
      <c r="H312" t="s">
        <v>1614</v>
      </c>
      <c r="I312" t="s">
        <v>1621</v>
      </c>
      <c r="J312" t="s">
        <v>1626</v>
      </c>
      <c r="K312" t="s">
        <v>1638</v>
      </c>
      <c r="L312" t="s">
        <v>1661</v>
      </c>
      <c r="M312" t="s">
        <v>1674</v>
      </c>
      <c r="N312" t="s">
        <v>1674</v>
      </c>
      <c r="O312">
        <v>7</v>
      </c>
      <c r="P312">
        <v>24115.439999999999</v>
      </c>
      <c r="Q312">
        <v>0</v>
      </c>
      <c r="R312">
        <v>168808.08</v>
      </c>
      <c r="S312">
        <v>122941.59</v>
      </c>
      <c r="T312">
        <v>45866.49</v>
      </c>
      <c r="U312" t="s">
        <v>1697</v>
      </c>
      <c r="V312">
        <v>4</v>
      </c>
      <c r="W312" t="str">
        <f t="shared" si="8"/>
        <v>Yes</v>
      </c>
      <c r="X312" t="str">
        <f t="shared" si="9"/>
        <v>Bonus</v>
      </c>
    </row>
    <row r="313" spans="1:24" x14ac:dyDescent="0.3">
      <c r="A313" t="s">
        <v>333</v>
      </c>
      <c r="B313" s="2">
        <v>45684</v>
      </c>
      <c r="C313" t="s">
        <v>1208</v>
      </c>
      <c r="D313" t="s">
        <v>1448</v>
      </c>
      <c r="E313" t="s">
        <v>1594</v>
      </c>
      <c r="F313" t="s">
        <v>1597</v>
      </c>
      <c r="G313" t="s">
        <v>1602</v>
      </c>
      <c r="H313" t="s">
        <v>1619</v>
      </c>
      <c r="I313" t="s">
        <v>1622</v>
      </c>
      <c r="J313" t="s">
        <v>1628</v>
      </c>
      <c r="K313" t="s">
        <v>1635</v>
      </c>
      <c r="L313" t="s">
        <v>1662</v>
      </c>
      <c r="M313" t="s">
        <v>1671</v>
      </c>
      <c r="N313" t="s">
        <v>1671</v>
      </c>
      <c r="O313">
        <v>1</v>
      </c>
      <c r="P313">
        <v>47.32</v>
      </c>
      <c r="Q313">
        <v>0</v>
      </c>
      <c r="R313">
        <v>47.32</v>
      </c>
      <c r="S313">
        <v>32.32</v>
      </c>
      <c r="T313">
        <v>15</v>
      </c>
      <c r="U313" t="s">
        <v>1697</v>
      </c>
      <c r="V313">
        <v>4</v>
      </c>
      <c r="W313" t="str">
        <f t="shared" si="8"/>
        <v>No</v>
      </c>
      <c r="X313" t="str">
        <f t="shared" si="9"/>
        <v>Bonus</v>
      </c>
    </row>
    <row r="314" spans="1:24" x14ac:dyDescent="0.3">
      <c r="A314" t="s">
        <v>334</v>
      </c>
      <c r="B314" s="2">
        <v>45781</v>
      </c>
      <c r="C314" t="s">
        <v>1113</v>
      </c>
      <c r="D314" t="s">
        <v>1500</v>
      </c>
      <c r="E314" t="s">
        <v>1595</v>
      </c>
      <c r="F314" t="s">
        <v>1598</v>
      </c>
      <c r="G314" t="s">
        <v>1606</v>
      </c>
      <c r="H314" t="s">
        <v>1618</v>
      </c>
      <c r="I314" t="s">
        <v>1621</v>
      </c>
      <c r="J314" t="s">
        <v>1625</v>
      </c>
      <c r="K314" t="s">
        <v>1642</v>
      </c>
      <c r="L314" t="s">
        <v>1662</v>
      </c>
      <c r="M314" t="s">
        <v>1678</v>
      </c>
      <c r="N314" t="s">
        <v>1678</v>
      </c>
      <c r="O314">
        <v>10</v>
      </c>
      <c r="P314">
        <v>166.85</v>
      </c>
      <c r="Q314">
        <v>0.2</v>
      </c>
      <c r="R314">
        <v>1334.83</v>
      </c>
      <c r="S314">
        <v>881.23</v>
      </c>
      <c r="T314">
        <v>453.6</v>
      </c>
      <c r="U314" t="s">
        <v>1697</v>
      </c>
      <c r="V314">
        <v>5</v>
      </c>
      <c r="W314" t="str">
        <f t="shared" si="8"/>
        <v>No</v>
      </c>
      <c r="X314" t="str">
        <f t="shared" si="9"/>
        <v>Bonus</v>
      </c>
    </row>
    <row r="315" spans="1:24" x14ac:dyDescent="0.3">
      <c r="A315" t="s">
        <v>335</v>
      </c>
      <c r="B315" s="2">
        <v>45535</v>
      </c>
      <c r="C315" t="s">
        <v>1209</v>
      </c>
      <c r="D315" t="s">
        <v>1408</v>
      </c>
      <c r="E315" t="s">
        <v>1594</v>
      </c>
      <c r="F315" t="s">
        <v>1598</v>
      </c>
      <c r="G315" t="s">
        <v>1603</v>
      </c>
      <c r="H315" t="s">
        <v>1611</v>
      </c>
      <c r="I315" t="s">
        <v>1621</v>
      </c>
      <c r="J315" t="s">
        <v>1628</v>
      </c>
      <c r="K315" t="s">
        <v>1643</v>
      </c>
      <c r="L315" t="s">
        <v>1664</v>
      </c>
      <c r="M315" t="s">
        <v>1679</v>
      </c>
      <c r="N315" t="s">
        <v>1679</v>
      </c>
      <c r="O315">
        <v>4</v>
      </c>
      <c r="P315">
        <v>51.12</v>
      </c>
      <c r="Q315">
        <v>0</v>
      </c>
      <c r="R315">
        <v>204.48</v>
      </c>
      <c r="S315">
        <v>147.78</v>
      </c>
      <c r="T315">
        <v>56.7</v>
      </c>
      <c r="U315" t="s">
        <v>1697</v>
      </c>
      <c r="V315">
        <v>5</v>
      </c>
      <c r="W315" t="str">
        <f t="shared" si="8"/>
        <v>No</v>
      </c>
      <c r="X315" t="str">
        <f t="shared" si="9"/>
        <v>Bonus</v>
      </c>
    </row>
    <row r="316" spans="1:24" x14ac:dyDescent="0.3">
      <c r="A316" t="s">
        <v>336</v>
      </c>
      <c r="B316" s="2">
        <v>45300</v>
      </c>
      <c r="C316" t="s">
        <v>1210</v>
      </c>
      <c r="D316" t="s">
        <v>1408</v>
      </c>
      <c r="E316" t="s">
        <v>1592</v>
      </c>
      <c r="F316" t="s">
        <v>1599</v>
      </c>
      <c r="G316" t="s">
        <v>1609</v>
      </c>
      <c r="H316" t="s">
        <v>1620</v>
      </c>
      <c r="I316" t="s">
        <v>1621</v>
      </c>
      <c r="J316" t="s">
        <v>1628</v>
      </c>
      <c r="K316" t="s">
        <v>1657</v>
      </c>
      <c r="L316" t="s">
        <v>1661</v>
      </c>
      <c r="M316" t="s">
        <v>1693</v>
      </c>
      <c r="N316" t="s">
        <v>1693</v>
      </c>
      <c r="O316">
        <v>2</v>
      </c>
      <c r="P316">
        <v>43481.69</v>
      </c>
      <c r="Q316">
        <v>0.25</v>
      </c>
      <c r="R316">
        <v>65222.54</v>
      </c>
      <c r="S316">
        <v>59324.7</v>
      </c>
      <c r="T316">
        <v>5897.85</v>
      </c>
      <c r="U316" t="s">
        <v>1697</v>
      </c>
      <c r="V316">
        <v>3</v>
      </c>
      <c r="W316" t="str">
        <f t="shared" si="8"/>
        <v>Yes</v>
      </c>
      <c r="X316" t="str">
        <f t="shared" si="9"/>
        <v>No Bonus</v>
      </c>
    </row>
    <row r="317" spans="1:24" x14ac:dyDescent="0.3">
      <c r="A317" t="s">
        <v>337</v>
      </c>
      <c r="B317" s="2">
        <v>45678</v>
      </c>
      <c r="C317" t="s">
        <v>1170</v>
      </c>
      <c r="D317" t="s">
        <v>1501</v>
      </c>
      <c r="E317" t="s">
        <v>1592</v>
      </c>
      <c r="F317" t="s">
        <v>1596</v>
      </c>
      <c r="G317" t="s">
        <v>1610</v>
      </c>
      <c r="H317" t="s">
        <v>1611</v>
      </c>
      <c r="I317" t="s">
        <v>1621</v>
      </c>
      <c r="J317" t="s">
        <v>1627</v>
      </c>
      <c r="K317" t="s">
        <v>1655</v>
      </c>
      <c r="L317" t="s">
        <v>1663</v>
      </c>
      <c r="M317" t="s">
        <v>1691</v>
      </c>
      <c r="N317" t="s">
        <v>1691</v>
      </c>
      <c r="O317">
        <v>2</v>
      </c>
      <c r="P317">
        <v>10843.99</v>
      </c>
      <c r="Q317">
        <v>0</v>
      </c>
      <c r="R317">
        <v>21687.98</v>
      </c>
      <c r="S317">
        <v>16972.34</v>
      </c>
      <c r="T317">
        <v>4715.6400000000003</v>
      </c>
      <c r="U317" t="s">
        <v>1697</v>
      </c>
      <c r="V317">
        <v>5</v>
      </c>
      <c r="W317" t="str">
        <f t="shared" si="8"/>
        <v>No</v>
      </c>
      <c r="X317" t="str">
        <f t="shared" si="9"/>
        <v>Bonus</v>
      </c>
    </row>
    <row r="318" spans="1:24" x14ac:dyDescent="0.3">
      <c r="A318" t="s">
        <v>338</v>
      </c>
      <c r="B318" s="2">
        <v>45698</v>
      </c>
      <c r="C318" t="s">
        <v>1207</v>
      </c>
      <c r="D318" t="s">
        <v>1434</v>
      </c>
      <c r="E318" t="s">
        <v>1595</v>
      </c>
      <c r="F318" t="s">
        <v>1597</v>
      </c>
      <c r="G318" t="s">
        <v>1607</v>
      </c>
      <c r="H318" t="s">
        <v>1613</v>
      </c>
      <c r="I318" t="s">
        <v>1621</v>
      </c>
      <c r="J318" t="s">
        <v>1625</v>
      </c>
      <c r="K318" t="s">
        <v>1640</v>
      </c>
      <c r="L318" t="s">
        <v>1663</v>
      </c>
      <c r="M318" t="s">
        <v>1676</v>
      </c>
      <c r="N318" t="s">
        <v>1676</v>
      </c>
      <c r="O318">
        <v>1</v>
      </c>
      <c r="P318">
        <v>30154.12</v>
      </c>
      <c r="Q318">
        <v>0</v>
      </c>
      <c r="R318">
        <v>30154.12</v>
      </c>
      <c r="S318">
        <v>25435.18</v>
      </c>
      <c r="T318">
        <v>4718.9399999999996</v>
      </c>
      <c r="U318" t="s">
        <v>1697</v>
      </c>
      <c r="V318">
        <v>1</v>
      </c>
      <c r="W318" t="str">
        <f t="shared" si="8"/>
        <v>No</v>
      </c>
      <c r="X318" t="str">
        <f t="shared" si="9"/>
        <v>No Bonus</v>
      </c>
    </row>
    <row r="319" spans="1:24" x14ac:dyDescent="0.3">
      <c r="A319" t="s">
        <v>339</v>
      </c>
      <c r="B319" s="2">
        <v>45840</v>
      </c>
      <c r="C319" t="s">
        <v>1206</v>
      </c>
      <c r="D319" t="s">
        <v>1502</v>
      </c>
      <c r="E319" t="s">
        <v>1592</v>
      </c>
      <c r="F319" t="s">
        <v>1597</v>
      </c>
      <c r="G319" t="s">
        <v>1604</v>
      </c>
      <c r="H319" t="s">
        <v>1617</v>
      </c>
      <c r="I319" t="s">
        <v>1622</v>
      </c>
      <c r="J319" t="s">
        <v>1628</v>
      </c>
      <c r="K319" t="s">
        <v>1659</v>
      </c>
      <c r="L319" t="s">
        <v>1661</v>
      </c>
      <c r="M319" t="s">
        <v>1695</v>
      </c>
      <c r="N319" t="s">
        <v>1695</v>
      </c>
      <c r="O319">
        <v>4</v>
      </c>
      <c r="P319">
        <v>62349.77</v>
      </c>
      <c r="Q319">
        <v>0.15</v>
      </c>
      <c r="R319">
        <v>211989.23</v>
      </c>
      <c r="S319">
        <v>165891.64000000001</v>
      </c>
      <c r="T319">
        <v>46097.59</v>
      </c>
      <c r="U319" t="s">
        <v>1697</v>
      </c>
      <c r="V319">
        <v>4</v>
      </c>
      <c r="W319" t="str">
        <f t="shared" si="8"/>
        <v>Yes</v>
      </c>
      <c r="X319" t="str">
        <f t="shared" si="9"/>
        <v>Bonus</v>
      </c>
    </row>
    <row r="320" spans="1:24" x14ac:dyDescent="0.3">
      <c r="A320" t="s">
        <v>340</v>
      </c>
      <c r="B320" s="2">
        <v>45607</v>
      </c>
      <c r="C320" t="s">
        <v>1175</v>
      </c>
      <c r="D320" t="s">
        <v>1329</v>
      </c>
      <c r="E320" t="s">
        <v>1592</v>
      </c>
      <c r="F320" t="s">
        <v>1598</v>
      </c>
      <c r="G320" t="s">
        <v>1602</v>
      </c>
      <c r="H320" t="s">
        <v>1620</v>
      </c>
      <c r="I320" t="s">
        <v>1621</v>
      </c>
      <c r="J320" t="s">
        <v>1627</v>
      </c>
      <c r="K320" t="s">
        <v>1656</v>
      </c>
      <c r="L320" t="s">
        <v>1663</v>
      </c>
      <c r="M320" t="s">
        <v>1692</v>
      </c>
      <c r="N320" t="s">
        <v>1692</v>
      </c>
      <c r="O320">
        <v>3</v>
      </c>
      <c r="P320">
        <v>11223.98</v>
      </c>
      <c r="Q320">
        <v>0.1</v>
      </c>
      <c r="R320">
        <v>30304.74</v>
      </c>
      <c r="S320">
        <v>21972.58</v>
      </c>
      <c r="T320">
        <v>8332.16</v>
      </c>
      <c r="U320" t="s">
        <v>1697</v>
      </c>
      <c r="V320">
        <v>2</v>
      </c>
      <c r="W320" t="str">
        <f t="shared" si="8"/>
        <v>No</v>
      </c>
      <c r="X320" t="str">
        <f t="shared" si="9"/>
        <v>Bonus</v>
      </c>
    </row>
    <row r="321" spans="1:24" x14ac:dyDescent="0.3">
      <c r="A321" t="s">
        <v>341</v>
      </c>
      <c r="B321" s="2">
        <v>45844</v>
      </c>
      <c r="C321" t="s">
        <v>1211</v>
      </c>
      <c r="D321" t="s">
        <v>1503</v>
      </c>
      <c r="E321" t="s">
        <v>1594</v>
      </c>
      <c r="F321" t="s">
        <v>1597</v>
      </c>
      <c r="G321" t="s">
        <v>1606</v>
      </c>
      <c r="H321" t="s">
        <v>1618</v>
      </c>
      <c r="I321" t="s">
        <v>1621</v>
      </c>
      <c r="J321" t="s">
        <v>1625</v>
      </c>
      <c r="K321" t="s">
        <v>1656</v>
      </c>
      <c r="L321" t="s">
        <v>1663</v>
      </c>
      <c r="M321" t="s">
        <v>1692</v>
      </c>
      <c r="N321" t="s">
        <v>1692</v>
      </c>
      <c r="O321">
        <v>4</v>
      </c>
      <c r="P321">
        <v>11135.47</v>
      </c>
      <c r="Q321">
        <v>0.1</v>
      </c>
      <c r="R321">
        <v>40087.71</v>
      </c>
      <c r="S321">
        <v>29574.2</v>
      </c>
      <c r="T321">
        <v>10513.51</v>
      </c>
      <c r="U321" t="s">
        <v>1698</v>
      </c>
      <c r="V321">
        <v>5</v>
      </c>
      <c r="W321" t="str">
        <f t="shared" si="8"/>
        <v>No</v>
      </c>
      <c r="X321" t="str">
        <f t="shared" si="9"/>
        <v>Bonus</v>
      </c>
    </row>
    <row r="322" spans="1:24" x14ac:dyDescent="0.3">
      <c r="A322" t="s">
        <v>342</v>
      </c>
      <c r="B322" s="2">
        <v>45404</v>
      </c>
      <c r="C322" t="s">
        <v>1212</v>
      </c>
      <c r="D322" t="s">
        <v>1504</v>
      </c>
      <c r="E322" t="s">
        <v>1593</v>
      </c>
      <c r="F322" t="s">
        <v>1599</v>
      </c>
      <c r="G322" t="s">
        <v>1607</v>
      </c>
      <c r="H322" t="s">
        <v>1615</v>
      </c>
      <c r="I322" t="s">
        <v>1622</v>
      </c>
      <c r="J322" t="s">
        <v>1628</v>
      </c>
      <c r="K322" t="s">
        <v>1646</v>
      </c>
      <c r="L322" t="s">
        <v>1662</v>
      </c>
      <c r="M322" t="s">
        <v>1682</v>
      </c>
      <c r="N322" t="s">
        <v>1682</v>
      </c>
      <c r="O322">
        <v>4</v>
      </c>
      <c r="P322">
        <v>43.72</v>
      </c>
      <c r="Q322">
        <v>0.05</v>
      </c>
      <c r="R322">
        <v>166.14</v>
      </c>
      <c r="S322">
        <v>127.92</v>
      </c>
      <c r="T322">
        <v>38.229999999999997</v>
      </c>
      <c r="U322" t="s">
        <v>1697</v>
      </c>
      <c r="V322">
        <v>3</v>
      </c>
      <c r="W322" t="str">
        <f t="shared" si="8"/>
        <v>No</v>
      </c>
      <c r="X322" t="str">
        <f t="shared" si="9"/>
        <v>Bonus</v>
      </c>
    </row>
    <row r="323" spans="1:24" x14ac:dyDescent="0.3">
      <c r="A323" t="s">
        <v>343</v>
      </c>
      <c r="B323" s="2">
        <v>45449</v>
      </c>
      <c r="C323" t="s">
        <v>1066</v>
      </c>
      <c r="D323" t="s">
        <v>1371</v>
      </c>
      <c r="E323" t="s">
        <v>1595</v>
      </c>
      <c r="F323" t="s">
        <v>1598</v>
      </c>
      <c r="G323" t="s">
        <v>1608</v>
      </c>
      <c r="H323" t="s">
        <v>1619</v>
      </c>
      <c r="I323" t="s">
        <v>1621</v>
      </c>
      <c r="J323" t="s">
        <v>1627</v>
      </c>
      <c r="K323" t="s">
        <v>1635</v>
      </c>
      <c r="L323" t="s">
        <v>1662</v>
      </c>
      <c r="M323" t="s">
        <v>1671</v>
      </c>
      <c r="N323" t="s">
        <v>1671</v>
      </c>
      <c r="O323">
        <v>8</v>
      </c>
      <c r="P323">
        <v>46.91</v>
      </c>
      <c r="Q323">
        <v>0</v>
      </c>
      <c r="R323">
        <v>375.27</v>
      </c>
      <c r="S323">
        <v>282.43</v>
      </c>
      <c r="T323">
        <v>92.84</v>
      </c>
      <c r="U323" t="s">
        <v>1697</v>
      </c>
      <c r="V323">
        <v>2</v>
      </c>
      <c r="W323" t="str">
        <f t="shared" ref="W323:W386" si="10">IF(R323&gt;50000,"Yes","No")</f>
        <v>No</v>
      </c>
      <c r="X323" t="str">
        <f t="shared" ref="X323:X386" si="11">IF(T323/R323&gt;0.2,"Bonus","No Bonus")</f>
        <v>Bonus</v>
      </c>
    </row>
    <row r="324" spans="1:24" x14ac:dyDescent="0.3">
      <c r="A324" t="s">
        <v>344</v>
      </c>
      <c r="B324" s="2">
        <v>45397</v>
      </c>
      <c r="C324" t="s">
        <v>1118</v>
      </c>
      <c r="D324" t="s">
        <v>1421</v>
      </c>
      <c r="E324" t="s">
        <v>1592</v>
      </c>
      <c r="F324" t="s">
        <v>1600</v>
      </c>
      <c r="G324" t="s">
        <v>1601</v>
      </c>
      <c r="H324" t="s">
        <v>1617</v>
      </c>
      <c r="I324" t="s">
        <v>1621</v>
      </c>
      <c r="J324" t="s">
        <v>1625</v>
      </c>
      <c r="K324" t="s">
        <v>1660</v>
      </c>
      <c r="L324" t="s">
        <v>1664</v>
      </c>
      <c r="M324" t="s">
        <v>1696</v>
      </c>
      <c r="N324" t="s">
        <v>1696</v>
      </c>
      <c r="O324">
        <v>3</v>
      </c>
      <c r="P324">
        <v>84.36</v>
      </c>
      <c r="Q324">
        <v>0.25</v>
      </c>
      <c r="R324">
        <v>189.8</v>
      </c>
      <c r="S324">
        <v>156.68</v>
      </c>
      <c r="T324">
        <v>33.119999999999997</v>
      </c>
      <c r="U324" t="s">
        <v>1697</v>
      </c>
      <c r="V324">
        <v>4</v>
      </c>
      <c r="W324" t="str">
        <f t="shared" si="10"/>
        <v>No</v>
      </c>
      <c r="X324" t="str">
        <f t="shared" si="11"/>
        <v>No Bonus</v>
      </c>
    </row>
    <row r="325" spans="1:24" x14ac:dyDescent="0.3">
      <c r="A325" t="s">
        <v>345</v>
      </c>
      <c r="B325" s="2">
        <v>45519</v>
      </c>
      <c r="C325" t="s">
        <v>1191</v>
      </c>
      <c r="D325" t="s">
        <v>1505</v>
      </c>
      <c r="E325" t="s">
        <v>1592</v>
      </c>
      <c r="F325" t="s">
        <v>1599</v>
      </c>
      <c r="G325" t="s">
        <v>1603</v>
      </c>
      <c r="H325" t="s">
        <v>1620</v>
      </c>
      <c r="I325" t="s">
        <v>1624</v>
      </c>
      <c r="J325" t="s">
        <v>1625</v>
      </c>
      <c r="K325" t="s">
        <v>1641</v>
      </c>
      <c r="L325" t="s">
        <v>1661</v>
      </c>
      <c r="M325" t="s">
        <v>1677</v>
      </c>
      <c r="N325" t="s">
        <v>1677</v>
      </c>
      <c r="O325">
        <v>8</v>
      </c>
      <c r="P325">
        <v>43968.98</v>
      </c>
      <c r="Q325">
        <v>0</v>
      </c>
      <c r="R325">
        <v>351751.8</v>
      </c>
      <c r="S325">
        <v>269347.51</v>
      </c>
      <c r="T325">
        <v>82404.289999999994</v>
      </c>
      <c r="U325" t="s">
        <v>1697</v>
      </c>
      <c r="V325">
        <v>5</v>
      </c>
      <c r="W325" t="str">
        <f t="shared" si="10"/>
        <v>Yes</v>
      </c>
      <c r="X325" t="str">
        <f t="shared" si="11"/>
        <v>Bonus</v>
      </c>
    </row>
    <row r="326" spans="1:24" x14ac:dyDescent="0.3">
      <c r="A326" t="s">
        <v>346</v>
      </c>
      <c r="B326" s="2">
        <v>45662</v>
      </c>
      <c r="C326" t="s">
        <v>1213</v>
      </c>
      <c r="D326" t="s">
        <v>1425</v>
      </c>
      <c r="E326" t="s">
        <v>1595</v>
      </c>
      <c r="F326" t="s">
        <v>1596</v>
      </c>
      <c r="G326" t="s">
        <v>1603</v>
      </c>
      <c r="H326" t="s">
        <v>1617</v>
      </c>
      <c r="I326" t="s">
        <v>1624</v>
      </c>
      <c r="J326" t="s">
        <v>1628</v>
      </c>
      <c r="K326" t="s">
        <v>1645</v>
      </c>
      <c r="L326" t="s">
        <v>1662</v>
      </c>
      <c r="M326" t="s">
        <v>1681</v>
      </c>
      <c r="N326" t="s">
        <v>1681</v>
      </c>
      <c r="O326">
        <v>10</v>
      </c>
      <c r="P326">
        <v>43.48</v>
      </c>
      <c r="Q326">
        <v>0.15</v>
      </c>
      <c r="R326">
        <v>369.59</v>
      </c>
      <c r="S326">
        <v>334.98</v>
      </c>
      <c r="T326">
        <v>34.61</v>
      </c>
      <c r="U326" t="s">
        <v>1697</v>
      </c>
      <c r="V326">
        <v>2</v>
      </c>
      <c r="W326" t="str">
        <f t="shared" si="10"/>
        <v>No</v>
      </c>
      <c r="X326" t="str">
        <f t="shared" si="11"/>
        <v>No Bonus</v>
      </c>
    </row>
    <row r="327" spans="1:24" x14ac:dyDescent="0.3">
      <c r="A327" t="s">
        <v>347</v>
      </c>
      <c r="B327" s="2">
        <v>45866</v>
      </c>
      <c r="C327" t="s">
        <v>1151</v>
      </c>
      <c r="D327" t="s">
        <v>1417</v>
      </c>
      <c r="E327" t="s">
        <v>1594</v>
      </c>
      <c r="F327" t="s">
        <v>1596</v>
      </c>
      <c r="G327" t="s">
        <v>1609</v>
      </c>
      <c r="H327" t="s">
        <v>1617</v>
      </c>
      <c r="I327" t="s">
        <v>1621</v>
      </c>
      <c r="J327" t="s">
        <v>1625</v>
      </c>
      <c r="K327" t="s">
        <v>1650</v>
      </c>
      <c r="L327" t="s">
        <v>1664</v>
      </c>
      <c r="M327" t="s">
        <v>1686</v>
      </c>
      <c r="N327" t="s">
        <v>1686</v>
      </c>
      <c r="O327">
        <v>8</v>
      </c>
      <c r="P327">
        <v>219.4</v>
      </c>
      <c r="Q327">
        <v>0.1</v>
      </c>
      <c r="R327">
        <v>1579.67</v>
      </c>
      <c r="S327">
        <v>1223.26</v>
      </c>
      <c r="T327">
        <v>356.41</v>
      </c>
      <c r="U327" t="s">
        <v>1697</v>
      </c>
      <c r="V327">
        <v>2</v>
      </c>
      <c r="W327" t="str">
        <f t="shared" si="10"/>
        <v>No</v>
      </c>
      <c r="X327" t="str">
        <f t="shared" si="11"/>
        <v>Bonus</v>
      </c>
    </row>
    <row r="328" spans="1:24" x14ac:dyDescent="0.3">
      <c r="A328" t="s">
        <v>348</v>
      </c>
      <c r="B328" s="2">
        <v>45562</v>
      </c>
      <c r="C328" t="s">
        <v>1171</v>
      </c>
      <c r="D328" t="s">
        <v>1434</v>
      </c>
      <c r="E328" t="s">
        <v>1592</v>
      </c>
      <c r="F328" t="s">
        <v>1597</v>
      </c>
      <c r="G328" t="s">
        <v>1609</v>
      </c>
      <c r="H328" t="s">
        <v>1620</v>
      </c>
      <c r="I328" t="s">
        <v>1622</v>
      </c>
      <c r="J328" t="s">
        <v>1625</v>
      </c>
      <c r="K328" t="s">
        <v>1656</v>
      </c>
      <c r="L328" t="s">
        <v>1663</v>
      </c>
      <c r="M328" t="s">
        <v>1692</v>
      </c>
      <c r="N328" t="s">
        <v>1692</v>
      </c>
      <c r="O328">
        <v>8</v>
      </c>
      <c r="P328">
        <v>12959.21</v>
      </c>
      <c r="Q328">
        <v>0.1</v>
      </c>
      <c r="R328">
        <v>93306.29</v>
      </c>
      <c r="S328">
        <v>75965.509999999995</v>
      </c>
      <c r="T328">
        <v>17340.79</v>
      </c>
      <c r="U328" t="s">
        <v>1697</v>
      </c>
      <c r="V328">
        <v>4</v>
      </c>
      <c r="W328" t="str">
        <f t="shared" si="10"/>
        <v>Yes</v>
      </c>
      <c r="X328" t="str">
        <f t="shared" si="11"/>
        <v>No Bonus</v>
      </c>
    </row>
    <row r="329" spans="1:24" x14ac:dyDescent="0.3">
      <c r="A329" t="s">
        <v>349</v>
      </c>
      <c r="B329" s="2">
        <v>45742</v>
      </c>
      <c r="C329" t="s">
        <v>1214</v>
      </c>
      <c r="D329" t="s">
        <v>1336</v>
      </c>
      <c r="E329" t="s">
        <v>1593</v>
      </c>
      <c r="F329" t="s">
        <v>1597</v>
      </c>
      <c r="G329" t="s">
        <v>1601</v>
      </c>
      <c r="H329" t="s">
        <v>1618</v>
      </c>
      <c r="I329" t="s">
        <v>1624</v>
      </c>
      <c r="J329" t="s">
        <v>1625</v>
      </c>
      <c r="K329" t="s">
        <v>1637</v>
      </c>
      <c r="L329" t="s">
        <v>1662</v>
      </c>
      <c r="M329" t="s">
        <v>1673</v>
      </c>
      <c r="N329" t="s">
        <v>1673</v>
      </c>
      <c r="O329">
        <v>9</v>
      </c>
      <c r="P329">
        <v>106.95</v>
      </c>
      <c r="Q329">
        <v>0.15</v>
      </c>
      <c r="R329">
        <v>818.13</v>
      </c>
      <c r="S329">
        <v>663.6</v>
      </c>
      <c r="T329">
        <v>154.53</v>
      </c>
      <c r="U329" t="s">
        <v>1697</v>
      </c>
      <c r="W329" t="str">
        <f t="shared" si="10"/>
        <v>No</v>
      </c>
      <c r="X329" t="str">
        <f t="shared" si="11"/>
        <v>No Bonus</v>
      </c>
    </row>
    <row r="330" spans="1:24" x14ac:dyDescent="0.3">
      <c r="A330" t="s">
        <v>350</v>
      </c>
      <c r="B330" s="2">
        <v>45364</v>
      </c>
      <c r="C330" t="s">
        <v>1105</v>
      </c>
      <c r="D330" t="s">
        <v>1441</v>
      </c>
      <c r="E330" t="s">
        <v>1592</v>
      </c>
      <c r="F330" t="s">
        <v>1599</v>
      </c>
      <c r="G330" t="s">
        <v>1607</v>
      </c>
      <c r="H330" t="s">
        <v>1619</v>
      </c>
      <c r="I330" t="s">
        <v>1621</v>
      </c>
      <c r="J330" t="s">
        <v>1628</v>
      </c>
      <c r="K330" t="s">
        <v>1640</v>
      </c>
      <c r="L330" t="s">
        <v>1663</v>
      </c>
      <c r="M330" t="s">
        <v>1676</v>
      </c>
      <c r="N330" t="s">
        <v>1676</v>
      </c>
      <c r="O330">
        <v>7</v>
      </c>
      <c r="P330">
        <v>30657.19</v>
      </c>
      <c r="Q330">
        <v>0</v>
      </c>
      <c r="R330">
        <v>214600.34</v>
      </c>
      <c r="S330">
        <v>154582.72</v>
      </c>
      <c r="T330">
        <v>60017.62</v>
      </c>
      <c r="U330" t="s">
        <v>1697</v>
      </c>
      <c r="V330">
        <v>3</v>
      </c>
      <c r="W330" t="str">
        <f t="shared" si="10"/>
        <v>Yes</v>
      </c>
      <c r="X330" t="str">
        <f t="shared" si="11"/>
        <v>Bonus</v>
      </c>
    </row>
    <row r="331" spans="1:24" x14ac:dyDescent="0.3">
      <c r="A331" t="s">
        <v>351</v>
      </c>
      <c r="B331" s="2">
        <v>45493</v>
      </c>
      <c r="C331" t="s">
        <v>1072</v>
      </c>
      <c r="D331" t="s">
        <v>1353</v>
      </c>
      <c r="E331" t="s">
        <v>1595</v>
      </c>
      <c r="F331" t="s">
        <v>1597</v>
      </c>
      <c r="G331" t="s">
        <v>1605</v>
      </c>
      <c r="H331" t="s">
        <v>1615</v>
      </c>
      <c r="I331" t="s">
        <v>1621</v>
      </c>
      <c r="J331" t="s">
        <v>1625</v>
      </c>
      <c r="K331" t="s">
        <v>1635</v>
      </c>
      <c r="L331" t="s">
        <v>1662</v>
      </c>
      <c r="M331" t="s">
        <v>1671</v>
      </c>
      <c r="N331" t="s">
        <v>1671</v>
      </c>
      <c r="O331">
        <v>10</v>
      </c>
      <c r="P331">
        <v>46.75</v>
      </c>
      <c r="Q331">
        <v>0.1</v>
      </c>
      <c r="R331">
        <v>420.76</v>
      </c>
      <c r="S331">
        <v>318.07</v>
      </c>
      <c r="T331">
        <v>102.69</v>
      </c>
      <c r="U331" t="s">
        <v>1697</v>
      </c>
      <c r="V331">
        <v>3</v>
      </c>
      <c r="W331" t="str">
        <f t="shared" si="10"/>
        <v>No</v>
      </c>
      <c r="X331" t="str">
        <f t="shared" si="11"/>
        <v>Bonus</v>
      </c>
    </row>
    <row r="332" spans="1:24" x14ac:dyDescent="0.3">
      <c r="A332" t="s">
        <v>352</v>
      </c>
      <c r="B332" s="2">
        <v>45703</v>
      </c>
      <c r="C332" t="s">
        <v>1215</v>
      </c>
      <c r="D332" t="s">
        <v>1456</v>
      </c>
      <c r="E332" t="s">
        <v>1592</v>
      </c>
      <c r="F332" t="s">
        <v>1596</v>
      </c>
      <c r="G332" t="s">
        <v>1609</v>
      </c>
      <c r="H332" t="s">
        <v>1613</v>
      </c>
      <c r="I332" t="s">
        <v>1621</v>
      </c>
      <c r="J332" t="s">
        <v>1625</v>
      </c>
      <c r="K332" t="s">
        <v>1654</v>
      </c>
      <c r="L332" t="s">
        <v>1663</v>
      </c>
      <c r="M332" t="s">
        <v>1690</v>
      </c>
      <c r="N332" t="s">
        <v>1690</v>
      </c>
      <c r="O332">
        <v>8</v>
      </c>
      <c r="P332">
        <v>745.08</v>
      </c>
      <c r="Q332">
        <v>0</v>
      </c>
      <c r="R332">
        <v>5960.61</v>
      </c>
      <c r="S332">
        <v>4128.72</v>
      </c>
      <c r="T332">
        <v>1831.89</v>
      </c>
      <c r="U332" t="s">
        <v>1697</v>
      </c>
      <c r="V332">
        <v>4</v>
      </c>
      <c r="W332" t="str">
        <f t="shared" si="10"/>
        <v>No</v>
      </c>
      <c r="X332" t="str">
        <f t="shared" si="11"/>
        <v>Bonus</v>
      </c>
    </row>
    <row r="333" spans="1:24" x14ac:dyDescent="0.3">
      <c r="A333" t="s">
        <v>353</v>
      </c>
      <c r="B333" s="2">
        <v>45558</v>
      </c>
      <c r="C333" t="s">
        <v>1134</v>
      </c>
      <c r="D333" t="s">
        <v>1506</v>
      </c>
      <c r="E333" t="s">
        <v>1593</v>
      </c>
      <c r="F333" t="s">
        <v>1597</v>
      </c>
      <c r="G333" t="s">
        <v>1605</v>
      </c>
      <c r="H333" t="s">
        <v>1614</v>
      </c>
      <c r="I333" t="s">
        <v>1624</v>
      </c>
      <c r="J333" t="s">
        <v>1625</v>
      </c>
      <c r="K333" t="s">
        <v>1633</v>
      </c>
      <c r="L333" t="s">
        <v>1661</v>
      </c>
      <c r="M333" t="s">
        <v>1669</v>
      </c>
      <c r="N333" t="s">
        <v>1669</v>
      </c>
      <c r="O333">
        <v>8</v>
      </c>
      <c r="P333">
        <v>53040</v>
      </c>
      <c r="Q333">
        <v>0</v>
      </c>
      <c r="R333">
        <v>424319.98</v>
      </c>
      <c r="S333">
        <v>355704.04</v>
      </c>
      <c r="T333">
        <v>68615.94</v>
      </c>
      <c r="U333" t="s">
        <v>1697</v>
      </c>
      <c r="V333">
        <v>4</v>
      </c>
      <c r="W333" t="str">
        <f t="shared" si="10"/>
        <v>Yes</v>
      </c>
      <c r="X333" t="str">
        <f t="shared" si="11"/>
        <v>No Bonus</v>
      </c>
    </row>
    <row r="334" spans="1:24" x14ac:dyDescent="0.3">
      <c r="A334" t="s">
        <v>354</v>
      </c>
      <c r="B334" s="2">
        <v>45304</v>
      </c>
      <c r="C334" t="s">
        <v>1160</v>
      </c>
      <c r="D334" t="s">
        <v>1507</v>
      </c>
      <c r="E334" t="s">
        <v>1592</v>
      </c>
      <c r="F334" t="s">
        <v>1598</v>
      </c>
      <c r="G334" t="s">
        <v>1610</v>
      </c>
      <c r="H334" t="s">
        <v>1619</v>
      </c>
      <c r="I334" t="s">
        <v>1621</v>
      </c>
      <c r="J334" t="s">
        <v>1628</v>
      </c>
      <c r="K334" t="s">
        <v>1644</v>
      </c>
      <c r="L334" t="s">
        <v>1664</v>
      </c>
      <c r="M334" t="s">
        <v>1680</v>
      </c>
      <c r="N334" t="s">
        <v>1680</v>
      </c>
      <c r="O334">
        <v>2</v>
      </c>
      <c r="P334">
        <v>235.14</v>
      </c>
      <c r="Q334">
        <v>0.1</v>
      </c>
      <c r="R334">
        <v>423.25</v>
      </c>
      <c r="S334">
        <v>384.55</v>
      </c>
      <c r="T334">
        <v>38.700000000000003</v>
      </c>
      <c r="U334" t="s">
        <v>1697</v>
      </c>
      <c r="V334">
        <v>4</v>
      </c>
      <c r="W334" t="str">
        <f t="shared" si="10"/>
        <v>No</v>
      </c>
      <c r="X334" t="str">
        <f t="shared" si="11"/>
        <v>No Bonus</v>
      </c>
    </row>
    <row r="335" spans="1:24" x14ac:dyDescent="0.3">
      <c r="A335" t="s">
        <v>355</v>
      </c>
      <c r="B335" s="2">
        <v>45483</v>
      </c>
      <c r="C335" t="s">
        <v>1149</v>
      </c>
      <c r="D335" t="s">
        <v>1486</v>
      </c>
      <c r="E335" t="s">
        <v>1592</v>
      </c>
      <c r="F335" t="s">
        <v>1597</v>
      </c>
      <c r="G335" t="s">
        <v>1610</v>
      </c>
      <c r="H335" t="s">
        <v>1617</v>
      </c>
      <c r="I335" t="s">
        <v>1621</v>
      </c>
      <c r="J335" t="s">
        <v>1625</v>
      </c>
      <c r="K335" t="s">
        <v>1652</v>
      </c>
      <c r="L335" t="s">
        <v>1661</v>
      </c>
      <c r="M335" t="s">
        <v>1688</v>
      </c>
      <c r="N335" t="s">
        <v>1688</v>
      </c>
      <c r="O335">
        <v>9</v>
      </c>
      <c r="P335">
        <v>71078.490000000005</v>
      </c>
      <c r="Q335">
        <v>0.1</v>
      </c>
      <c r="R335">
        <v>575735.77</v>
      </c>
      <c r="S335">
        <v>506616.43</v>
      </c>
      <c r="T335">
        <v>69119.34</v>
      </c>
      <c r="U335" t="s">
        <v>1697</v>
      </c>
      <c r="V335">
        <v>2</v>
      </c>
      <c r="W335" t="str">
        <f t="shared" si="10"/>
        <v>Yes</v>
      </c>
      <c r="X335" t="str">
        <f t="shared" si="11"/>
        <v>No Bonus</v>
      </c>
    </row>
    <row r="336" spans="1:24" x14ac:dyDescent="0.3">
      <c r="A336" t="s">
        <v>356</v>
      </c>
      <c r="B336" s="2">
        <v>45309</v>
      </c>
      <c r="C336" t="s">
        <v>1216</v>
      </c>
      <c r="D336" t="s">
        <v>1508</v>
      </c>
      <c r="E336" t="s">
        <v>1593</v>
      </c>
      <c r="F336" t="s">
        <v>1596</v>
      </c>
      <c r="G336" t="s">
        <v>1607</v>
      </c>
      <c r="H336" t="s">
        <v>1618</v>
      </c>
      <c r="I336" t="s">
        <v>1621</v>
      </c>
      <c r="J336" t="s">
        <v>1628</v>
      </c>
      <c r="K336" t="s">
        <v>1633</v>
      </c>
      <c r="L336" t="s">
        <v>1661</v>
      </c>
      <c r="M336" t="s">
        <v>1669</v>
      </c>
      <c r="N336" t="s">
        <v>1669</v>
      </c>
      <c r="O336">
        <v>7</v>
      </c>
      <c r="P336">
        <v>61172.05</v>
      </c>
      <c r="Q336">
        <v>0.05</v>
      </c>
      <c r="R336">
        <v>406794.12</v>
      </c>
      <c r="S336">
        <v>289767.40999999997</v>
      </c>
      <c r="T336">
        <v>117026.71</v>
      </c>
      <c r="U336" t="s">
        <v>1697</v>
      </c>
      <c r="V336">
        <v>5</v>
      </c>
      <c r="W336" t="str">
        <f t="shared" si="10"/>
        <v>Yes</v>
      </c>
      <c r="X336" t="str">
        <f t="shared" si="11"/>
        <v>Bonus</v>
      </c>
    </row>
    <row r="337" spans="1:24" x14ac:dyDescent="0.3">
      <c r="A337" t="s">
        <v>357</v>
      </c>
      <c r="B337" s="2">
        <v>45589</v>
      </c>
      <c r="C337" t="s">
        <v>1042</v>
      </c>
      <c r="D337" t="s">
        <v>1360</v>
      </c>
      <c r="E337" t="s">
        <v>1593</v>
      </c>
      <c r="F337" t="s">
        <v>1598</v>
      </c>
      <c r="G337" t="s">
        <v>1601</v>
      </c>
      <c r="H337" t="s">
        <v>1611</v>
      </c>
      <c r="I337" t="s">
        <v>1621</v>
      </c>
      <c r="J337" t="s">
        <v>1625</v>
      </c>
      <c r="K337" t="s">
        <v>1654</v>
      </c>
      <c r="L337" t="s">
        <v>1663</v>
      </c>
      <c r="M337" t="s">
        <v>1690</v>
      </c>
      <c r="N337" t="s">
        <v>1690</v>
      </c>
      <c r="O337">
        <v>2</v>
      </c>
      <c r="P337">
        <v>682.63</v>
      </c>
      <c r="Q337">
        <v>0</v>
      </c>
      <c r="R337">
        <v>1365.26</v>
      </c>
      <c r="S337">
        <v>1015.51</v>
      </c>
      <c r="T337">
        <v>349.76</v>
      </c>
      <c r="U337" t="s">
        <v>1697</v>
      </c>
      <c r="V337">
        <v>5</v>
      </c>
      <c r="W337" t="str">
        <f t="shared" si="10"/>
        <v>No</v>
      </c>
      <c r="X337" t="str">
        <f t="shared" si="11"/>
        <v>Bonus</v>
      </c>
    </row>
    <row r="338" spans="1:24" x14ac:dyDescent="0.3">
      <c r="A338" t="s">
        <v>358</v>
      </c>
      <c r="B338" s="2">
        <v>45412</v>
      </c>
      <c r="C338" t="s">
        <v>1211</v>
      </c>
      <c r="D338" t="s">
        <v>1411</v>
      </c>
      <c r="E338" t="s">
        <v>1595</v>
      </c>
      <c r="F338" t="s">
        <v>1597</v>
      </c>
      <c r="G338" t="s">
        <v>1605</v>
      </c>
      <c r="H338" t="s">
        <v>1619</v>
      </c>
      <c r="I338" t="s">
        <v>1624</v>
      </c>
      <c r="J338" t="s">
        <v>1628</v>
      </c>
      <c r="K338" t="s">
        <v>1649</v>
      </c>
      <c r="L338" t="s">
        <v>1664</v>
      </c>
      <c r="M338" t="s">
        <v>1685</v>
      </c>
      <c r="N338" t="s">
        <v>1685</v>
      </c>
      <c r="O338">
        <v>5</v>
      </c>
      <c r="P338">
        <v>50.3</v>
      </c>
      <c r="Q338">
        <v>0.2</v>
      </c>
      <c r="R338">
        <v>201.2</v>
      </c>
      <c r="S338">
        <v>156.31</v>
      </c>
      <c r="T338">
        <v>44.89</v>
      </c>
      <c r="U338" t="s">
        <v>1697</v>
      </c>
      <c r="V338">
        <v>4</v>
      </c>
      <c r="W338" t="str">
        <f t="shared" si="10"/>
        <v>No</v>
      </c>
      <c r="X338" t="str">
        <f t="shared" si="11"/>
        <v>Bonus</v>
      </c>
    </row>
    <row r="339" spans="1:24" x14ac:dyDescent="0.3">
      <c r="A339" t="s">
        <v>359</v>
      </c>
      <c r="B339" s="2">
        <v>45508</v>
      </c>
      <c r="C339" t="s">
        <v>1135</v>
      </c>
      <c r="D339" t="s">
        <v>1469</v>
      </c>
      <c r="E339" t="s">
        <v>1595</v>
      </c>
      <c r="F339" t="s">
        <v>1596</v>
      </c>
      <c r="G339" t="s">
        <v>1604</v>
      </c>
      <c r="H339" t="s">
        <v>1617</v>
      </c>
      <c r="I339" t="s">
        <v>1622</v>
      </c>
      <c r="J339" t="s">
        <v>1628</v>
      </c>
      <c r="K339" t="s">
        <v>1653</v>
      </c>
      <c r="L339" t="s">
        <v>1662</v>
      </c>
      <c r="M339" t="s">
        <v>1689</v>
      </c>
      <c r="N339" t="s">
        <v>1689</v>
      </c>
      <c r="O339">
        <v>4</v>
      </c>
      <c r="P339">
        <v>180.43</v>
      </c>
      <c r="Q339">
        <v>0.05</v>
      </c>
      <c r="R339">
        <v>685.64</v>
      </c>
      <c r="S339">
        <v>526.94000000000005</v>
      </c>
      <c r="T339">
        <v>158.69999999999999</v>
      </c>
      <c r="U339" t="s">
        <v>1697</v>
      </c>
      <c r="V339">
        <v>4</v>
      </c>
      <c r="W339" t="str">
        <f t="shared" si="10"/>
        <v>No</v>
      </c>
      <c r="X339" t="str">
        <f t="shared" si="11"/>
        <v>Bonus</v>
      </c>
    </row>
    <row r="340" spans="1:24" x14ac:dyDescent="0.3">
      <c r="A340" t="s">
        <v>360</v>
      </c>
      <c r="B340" s="2">
        <v>45813</v>
      </c>
      <c r="C340" t="s">
        <v>1090</v>
      </c>
      <c r="D340" t="s">
        <v>1315</v>
      </c>
      <c r="E340" t="s">
        <v>1595</v>
      </c>
      <c r="F340" t="s">
        <v>1597</v>
      </c>
      <c r="G340" t="s">
        <v>1601</v>
      </c>
      <c r="H340" t="s">
        <v>1617</v>
      </c>
      <c r="I340" t="s">
        <v>1621</v>
      </c>
      <c r="J340" t="s">
        <v>1625</v>
      </c>
      <c r="K340" t="s">
        <v>1645</v>
      </c>
      <c r="L340" t="s">
        <v>1662</v>
      </c>
      <c r="M340" t="s">
        <v>1681</v>
      </c>
      <c r="N340" t="s">
        <v>1681</v>
      </c>
      <c r="O340">
        <v>4</v>
      </c>
      <c r="P340">
        <v>50.33</v>
      </c>
      <c r="Q340">
        <v>0.2</v>
      </c>
      <c r="R340">
        <v>161.07</v>
      </c>
      <c r="S340">
        <v>135.41</v>
      </c>
      <c r="T340">
        <v>25.66</v>
      </c>
      <c r="U340" t="s">
        <v>1697</v>
      </c>
      <c r="V340">
        <v>5</v>
      </c>
      <c r="W340" t="str">
        <f t="shared" si="10"/>
        <v>No</v>
      </c>
      <c r="X340" t="str">
        <f t="shared" si="11"/>
        <v>No Bonus</v>
      </c>
    </row>
    <row r="341" spans="1:24" x14ac:dyDescent="0.3">
      <c r="A341" t="s">
        <v>361</v>
      </c>
      <c r="B341" s="2">
        <v>45824</v>
      </c>
      <c r="C341" t="s">
        <v>1200</v>
      </c>
      <c r="D341" t="s">
        <v>1330</v>
      </c>
      <c r="E341" t="s">
        <v>1594</v>
      </c>
      <c r="F341" t="s">
        <v>1599</v>
      </c>
      <c r="G341" t="s">
        <v>1602</v>
      </c>
      <c r="H341" t="s">
        <v>1612</v>
      </c>
      <c r="I341" t="s">
        <v>1624</v>
      </c>
      <c r="J341" t="s">
        <v>1628</v>
      </c>
      <c r="K341" t="s">
        <v>1638</v>
      </c>
      <c r="L341" t="s">
        <v>1661</v>
      </c>
      <c r="M341" t="s">
        <v>1674</v>
      </c>
      <c r="N341" t="s">
        <v>1674</v>
      </c>
      <c r="O341">
        <v>2</v>
      </c>
      <c r="P341">
        <v>29421.55</v>
      </c>
      <c r="Q341">
        <v>0</v>
      </c>
      <c r="R341">
        <v>58843.09</v>
      </c>
      <c r="S341">
        <v>48786.69</v>
      </c>
      <c r="T341">
        <v>10056.4</v>
      </c>
      <c r="U341" t="s">
        <v>1697</v>
      </c>
      <c r="V341">
        <v>4</v>
      </c>
      <c r="W341" t="str">
        <f t="shared" si="10"/>
        <v>Yes</v>
      </c>
      <c r="X341" t="str">
        <f t="shared" si="11"/>
        <v>No Bonus</v>
      </c>
    </row>
    <row r="342" spans="1:24" x14ac:dyDescent="0.3">
      <c r="A342" t="s">
        <v>362</v>
      </c>
      <c r="B342" s="2">
        <v>45781</v>
      </c>
      <c r="C342" t="s">
        <v>1214</v>
      </c>
      <c r="D342" t="s">
        <v>1406</v>
      </c>
      <c r="E342" t="s">
        <v>1592</v>
      </c>
      <c r="F342" t="s">
        <v>1600</v>
      </c>
      <c r="G342" t="s">
        <v>1604</v>
      </c>
      <c r="H342" t="s">
        <v>1614</v>
      </c>
      <c r="I342" t="s">
        <v>1621</v>
      </c>
      <c r="J342" t="s">
        <v>1628</v>
      </c>
      <c r="K342" t="s">
        <v>1656</v>
      </c>
      <c r="L342" t="s">
        <v>1663</v>
      </c>
      <c r="M342" t="s">
        <v>1692</v>
      </c>
      <c r="N342" t="s">
        <v>1692</v>
      </c>
      <c r="O342">
        <v>7</v>
      </c>
      <c r="P342">
        <v>12608.31</v>
      </c>
      <c r="Q342">
        <v>0</v>
      </c>
      <c r="R342">
        <v>88258.2</v>
      </c>
      <c r="S342">
        <v>73151.289999999994</v>
      </c>
      <c r="T342">
        <v>15106.91</v>
      </c>
      <c r="U342" t="s">
        <v>1697</v>
      </c>
      <c r="V342">
        <v>3</v>
      </c>
      <c r="W342" t="str">
        <f t="shared" si="10"/>
        <v>Yes</v>
      </c>
      <c r="X342" t="str">
        <f t="shared" si="11"/>
        <v>No Bonus</v>
      </c>
    </row>
    <row r="343" spans="1:24" x14ac:dyDescent="0.3">
      <c r="A343" t="s">
        <v>363</v>
      </c>
      <c r="B343" s="2">
        <v>45333</v>
      </c>
      <c r="C343" t="s">
        <v>1071</v>
      </c>
      <c r="D343" t="s">
        <v>1509</v>
      </c>
      <c r="E343" t="s">
        <v>1594</v>
      </c>
      <c r="F343" t="s">
        <v>1598</v>
      </c>
      <c r="G343" t="s">
        <v>1607</v>
      </c>
      <c r="H343" t="s">
        <v>1614</v>
      </c>
      <c r="I343" t="s">
        <v>1622</v>
      </c>
      <c r="J343" t="s">
        <v>1628</v>
      </c>
      <c r="K343" t="s">
        <v>1658</v>
      </c>
      <c r="L343" t="s">
        <v>1662</v>
      </c>
      <c r="M343" t="s">
        <v>1694</v>
      </c>
      <c r="N343" t="s">
        <v>1694</v>
      </c>
      <c r="O343">
        <v>8</v>
      </c>
      <c r="P343">
        <v>187.66</v>
      </c>
      <c r="Q343">
        <v>0.15</v>
      </c>
      <c r="R343">
        <v>1276.06</v>
      </c>
      <c r="S343">
        <v>1058.1600000000001</v>
      </c>
      <c r="T343">
        <v>217.9</v>
      </c>
      <c r="U343" t="s">
        <v>1697</v>
      </c>
      <c r="V343">
        <v>5</v>
      </c>
      <c r="W343" t="str">
        <f t="shared" si="10"/>
        <v>No</v>
      </c>
      <c r="X343" t="str">
        <f t="shared" si="11"/>
        <v>No Bonus</v>
      </c>
    </row>
    <row r="344" spans="1:24" x14ac:dyDescent="0.3">
      <c r="A344" t="s">
        <v>364</v>
      </c>
      <c r="B344" s="2">
        <v>45398</v>
      </c>
      <c r="C344" t="s">
        <v>1217</v>
      </c>
      <c r="D344" t="s">
        <v>1388</v>
      </c>
      <c r="E344" t="s">
        <v>1595</v>
      </c>
      <c r="F344" t="s">
        <v>1598</v>
      </c>
      <c r="G344" t="s">
        <v>1609</v>
      </c>
      <c r="H344" t="s">
        <v>1612</v>
      </c>
      <c r="I344" t="s">
        <v>1624</v>
      </c>
      <c r="J344" t="s">
        <v>1628</v>
      </c>
      <c r="K344" t="s">
        <v>1660</v>
      </c>
      <c r="L344" t="s">
        <v>1664</v>
      </c>
      <c r="M344" t="s">
        <v>1696</v>
      </c>
      <c r="N344" t="s">
        <v>1696</v>
      </c>
      <c r="O344">
        <v>7</v>
      </c>
      <c r="P344">
        <v>76.849999999999994</v>
      </c>
      <c r="Q344">
        <v>0.05</v>
      </c>
      <c r="R344">
        <v>511.03</v>
      </c>
      <c r="S344">
        <v>431.92</v>
      </c>
      <c r="T344">
        <v>79.11</v>
      </c>
      <c r="U344" t="s">
        <v>1697</v>
      </c>
      <c r="V344">
        <v>4</v>
      </c>
      <c r="W344" t="str">
        <f t="shared" si="10"/>
        <v>No</v>
      </c>
      <c r="X344" t="str">
        <f t="shared" si="11"/>
        <v>No Bonus</v>
      </c>
    </row>
    <row r="345" spans="1:24" x14ac:dyDescent="0.3">
      <c r="A345" t="s">
        <v>365</v>
      </c>
      <c r="B345" s="2">
        <v>45672</v>
      </c>
      <c r="C345" t="s">
        <v>1034</v>
      </c>
      <c r="D345" t="s">
        <v>1471</v>
      </c>
      <c r="E345" t="s">
        <v>1594</v>
      </c>
      <c r="F345" t="s">
        <v>1600</v>
      </c>
      <c r="G345" t="s">
        <v>1610</v>
      </c>
      <c r="H345" t="s">
        <v>1619</v>
      </c>
      <c r="I345" t="s">
        <v>1623</v>
      </c>
      <c r="J345" t="s">
        <v>1628</v>
      </c>
      <c r="K345" t="s">
        <v>1643</v>
      </c>
      <c r="L345" t="s">
        <v>1664</v>
      </c>
      <c r="M345" t="s">
        <v>1679</v>
      </c>
      <c r="N345" t="s">
        <v>1679</v>
      </c>
      <c r="O345">
        <v>1</v>
      </c>
      <c r="P345">
        <v>58.06</v>
      </c>
      <c r="Q345">
        <v>0</v>
      </c>
      <c r="R345">
        <v>58.06</v>
      </c>
      <c r="S345">
        <v>48.73</v>
      </c>
      <c r="T345">
        <v>9.33</v>
      </c>
      <c r="U345" t="s">
        <v>1697</v>
      </c>
      <c r="W345" t="str">
        <f t="shared" si="10"/>
        <v>No</v>
      </c>
      <c r="X345" t="str">
        <f t="shared" si="11"/>
        <v>No Bonus</v>
      </c>
    </row>
    <row r="346" spans="1:24" x14ac:dyDescent="0.3">
      <c r="A346" t="s">
        <v>366</v>
      </c>
      <c r="B346" s="2">
        <v>45496</v>
      </c>
      <c r="C346" t="s">
        <v>1126</v>
      </c>
      <c r="D346" t="s">
        <v>1465</v>
      </c>
      <c r="E346" t="s">
        <v>1593</v>
      </c>
      <c r="F346" t="s">
        <v>1599</v>
      </c>
      <c r="G346" t="s">
        <v>1609</v>
      </c>
      <c r="H346" t="s">
        <v>1618</v>
      </c>
      <c r="I346" t="s">
        <v>1621</v>
      </c>
      <c r="J346" t="s">
        <v>1625</v>
      </c>
      <c r="K346" t="s">
        <v>1655</v>
      </c>
      <c r="L346" t="s">
        <v>1663</v>
      </c>
      <c r="M346" t="s">
        <v>1691</v>
      </c>
      <c r="N346" t="s">
        <v>1691</v>
      </c>
      <c r="O346">
        <v>10</v>
      </c>
      <c r="P346">
        <v>9611.48</v>
      </c>
      <c r="Q346">
        <v>0.05</v>
      </c>
      <c r="R346">
        <v>91309.02</v>
      </c>
      <c r="S346">
        <v>64968.09</v>
      </c>
      <c r="T346">
        <v>26340.93</v>
      </c>
      <c r="U346" t="s">
        <v>1697</v>
      </c>
      <c r="V346">
        <v>3</v>
      </c>
      <c r="W346" t="str">
        <f t="shared" si="10"/>
        <v>Yes</v>
      </c>
      <c r="X346" t="str">
        <f t="shared" si="11"/>
        <v>Bonus</v>
      </c>
    </row>
    <row r="347" spans="1:24" x14ac:dyDescent="0.3">
      <c r="A347" t="s">
        <v>367</v>
      </c>
      <c r="B347" s="2">
        <v>45621</v>
      </c>
      <c r="C347" t="s">
        <v>1188</v>
      </c>
      <c r="D347" t="s">
        <v>1510</v>
      </c>
      <c r="E347" t="s">
        <v>1594</v>
      </c>
      <c r="F347" t="s">
        <v>1600</v>
      </c>
      <c r="G347" t="s">
        <v>1608</v>
      </c>
      <c r="H347" t="s">
        <v>1611</v>
      </c>
      <c r="I347" t="s">
        <v>1621</v>
      </c>
      <c r="J347" t="s">
        <v>1628</v>
      </c>
      <c r="K347" t="s">
        <v>1655</v>
      </c>
      <c r="L347" t="s">
        <v>1663</v>
      </c>
      <c r="M347" t="s">
        <v>1691</v>
      </c>
      <c r="N347" t="s">
        <v>1691</v>
      </c>
      <c r="O347">
        <v>3</v>
      </c>
      <c r="P347">
        <v>8933.23</v>
      </c>
      <c r="Q347">
        <v>0</v>
      </c>
      <c r="R347">
        <v>26799.69</v>
      </c>
      <c r="S347">
        <v>17608.400000000001</v>
      </c>
      <c r="T347">
        <v>9191.2900000000009</v>
      </c>
      <c r="U347" t="s">
        <v>1697</v>
      </c>
      <c r="V347">
        <v>5</v>
      </c>
      <c r="W347" t="str">
        <f t="shared" si="10"/>
        <v>No</v>
      </c>
      <c r="X347" t="str">
        <f t="shared" si="11"/>
        <v>Bonus</v>
      </c>
    </row>
    <row r="348" spans="1:24" x14ac:dyDescent="0.3">
      <c r="A348" t="s">
        <v>368</v>
      </c>
      <c r="B348" s="2">
        <v>45760</v>
      </c>
      <c r="C348" t="s">
        <v>1106</v>
      </c>
      <c r="D348" t="s">
        <v>1381</v>
      </c>
      <c r="E348" t="s">
        <v>1593</v>
      </c>
      <c r="F348" t="s">
        <v>1597</v>
      </c>
      <c r="G348" t="s">
        <v>1601</v>
      </c>
      <c r="H348" t="s">
        <v>1612</v>
      </c>
      <c r="I348" t="s">
        <v>1621</v>
      </c>
      <c r="J348" t="s">
        <v>1625</v>
      </c>
      <c r="K348" t="s">
        <v>1649</v>
      </c>
      <c r="L348" t="s">
        <v>1664</v>
      </c>
      <c r="M348" t="s">
        <v>1685</v>
      </c>
      <c r="N348" t="s">
        <v>1685</v>
      </c>
      <c r="O348">
        <v>9</v>
      </c>
      <c r="P348">
        <v>54.33</v>
      </c>
      <c r="Q348">
        <v>0.15</v>
      </c>
      <c r="R348">
        <v>415.61</v>
      </c>
      <c r="S348">
        <v>288.2</v>
      </c>
      <c r="T348">
        <v>127.41</v>
      </c>
      <c r="U348" t="s">
        <v>1697</v>
      </c>
      <c r="V348">
        <v>4</v>
      </c>
      <c r="W348" t="str">
        <f t="shared" si="10"/>
        <v>No</v>
      </c>
      <c r="X348" t="str">
        <f t="shared" si="11"/>
        <v>Bonus</v>
      </c>
    </row>
    <row r="349" spans="1:24" x14ac:dyDescent="0.3">
      <c r="A349" t="s">
        <v>369</v>
      </c>
      <c r="B349" s="2">
        <v>45436</v>
      </c>
      <c r="C349" t="s">
        <v>1157</v>
      </c>
      <c r="D349" t="s">
        <v>1511</v>
      </c>
      <c r="E349" t="s">
        <v>1595</v>
      </c>
      <c r="F349" t="s">
        <v>1600</v>
      </c>
      <c r="G349" t="s">
        <v>1609</v>
      </c>
      <c r="H349" t="s">
        <v>1613</v>
      </c>
      <c r="I349" t="s">
        <v>1621</v>
      </c>
      <c r="J349" t="s">
        <v>1625</v>
      </c>
      <c r="K349" t="s">
        <v>1648</v>
      </c>
      <c r="L349" t="s">
        <v>1664</v>
      </c>
      <c r="M349" t="s">
        <v>1684</v>
      </c>
      <c r="N349" t="s">
        <v>1684</v>
      </c>
      <c r="O349">
        <v>8</v>
      </c>
      <c r="P349">
        <v>255.96</v>
      </c>
      <c r="Q349">
        <v>0.1</v>
      </c>
      <c r="R349">
        <v>1842.93</v>
      </c>
      <c r="S349">
        <v>1367.21</v>
      </c>
      <c r="T349">
        <v>475.72</v>
      </c>
      <c r="U349" t="s">
        <v>1697</v>
      </c>
      <c r="V349">
        <v>4</v>
      </c>
      <c r="W349" t="str">
        <f t="shared" si="10"/>
        <v>No</v>
      </c>
      <c r="X349" t="str">
        <f t="shared" si="11"/>
        <v>Bonus</v>
      </c>
    </row>
    <row r="350" spans="1:24" x14ac:dyDescent="0.3">
      <c r="A350" t="s">
        <v>370</v>
      </c>
      <c r="B350" s="2">
        <v>45814</v>
      </c>
      <c r="C350" t="s">
        <v>1038</v>
      </c>
      <c r="D350" t="s">
        <v>1309</v>
      </c>
      <c r="E350" t="s">
        <v>1593</v>
      </c>
      <c r="F350" t="s">
        <v>1598</v>
      </c>
      <c r="G350" t="s">
        <v>1608</v>
      </c>
      <c r="H350" t="s">
        <v>1616</v>
      </c>
      <c r="I350" t="s">
        <v>1623</v>
      </c>
      <c r="J350" t="s">
        <v>1627</v>
      </c>
      <c r="K350" t="s">
        <v>1650</v>
      </c>
      <c r="L350" t="s">
        <v>1664</v>
      </c>
      <c r="M350" t="s">
        <v>1686</v>
      </c>
      <c r="N350" t="s">
        <v>1686</v>
      </c>
      <c r="O350">
        <v>4</v>
      </c>
      <c r="P350">
        <v>212.65</v>
      </c>
      <c r="Q350">
        <v>0.05</v>
      </c>
      <c r="R350">
        <v>808.07</v>
      </c>
      <c r="S350">
        <v>571.08000000000004</v>
      </c>
      <c r="T350">
        <v>236.99</v>
      </c>
      <c r="U350" t="s">
        <v>1697</v>
      </c>
      <c r="V350">
        <v>3</v>
      </c>
      <c r="W350" t="str">
        <f t="shared" si="10"/>
        <v>No</v>
      </c>
      <c r="X350" t="str">
        <f t="shared" si="11"/>
        <v>Bonus</v>
      </c>
    </row>
    <row r="351" spans="1:24" x14ac:dyDescent="0.3">
      <c r="A351" t="s">
        <v>371</v>
      </c>
      <c r="B351" s="2">
        <v>45810</v>
      </c>
      <c r="C351" t="s">
        <v>1067</v>
      </c>
      <c r="D351" t="s">
        <v>1476</v>
      </c>
      <c r="E351" t="s">
        <v>1595</v>
      </c>
      <c r="F351" t="s">
        <v>1597</v>
      </c>
      <c r="G351" t="s">
        <v>1608</v>
      </c>
      <c r="H351" t="s">
        <v>1618</v>
      </c>
      <c r="I351" t="s">
        <v>1622</v>
      </c>
      <c r="J351" t="s">
        <v>1626</v>
      </c>
      <c r="K351" t="s">
        <v>1658</v>
      </c>
      <c r="L351" t="s">
        <v>1662</v>
      </c>
      <c r="M351" t="s">
        <v>1694</v>
      </c>
      <c r="N351" t="s">
        <v>1694</v>
      </c>
      <c r="O351">
        <v>9</v>
      </c>
      <c r="P351">
        <v>212.51</v>
      </c>
      <c r="Q351">
        <v>0</v>
      </c>
      <c r="R351">
        <v>1912.56</v>
      </c>
      <c r="S351">
        <v>1341.74</v>
      </c>
      <c r="T351">
        <v>570.82000000000005</v>
      </c>
      <c r="U351" t="s">
        <v>1697</v>
      </c>
      <c r="V351">
        <v>5</v>
      </c>
      <c r="W351" t="str">
        <f t="shared" si="10"/>
        <v>No</v>
      </c>
      <c r="X351" t="str">
        <f t="shared" si="11"/>
        <v>Bonus</v>
      </c>
    </row>
    <row r="352" spans="1:24" x14ac:dyDescent="0.3">
      <c r="A352" t="s">
        <v>372</v>
      </c>
      <c r="B352" s="2">
        <v>45358</v>
      </c>
      <c r="C352" t="s">
        <v>1104</v>
      </c>
      <c r="D352" t="s">
        <v>1401</v>
      </c>
      <c r="E352" t="s">
        <v>1595</v>
      </c>
      <c r="F352" t="s">
        <v>1599</v>
      </c>
      <c r="G352" t="s">
        <v>1609</v>
      </c>
      <c r="H352" t="s">
        <v>1616</v>
      </c>
      <c r="I352" t="s">
        <v>1622</v>
      </c>
      <c r="J352" t="s">
        <v>1625</v>
      </c>
      <c r="K352" t="s">
        <v>1658</v>
      </c>
      <c r="L352" t="s">
        <v>1662</v>
      </c>
      <c r="M352" t="s">
        <v>1694</v>
      </c>
      <c r="N352" t="s">
        <v>1694</v>
      </c>
      <c r="O352">
        <v>5</v>
      </c>
      <c r="P352">
        <v>180.69</v>
      </c>
      <c r="Q352">
        <v>0.05</v>
      </c>
      <c r="R352">
        <v>858.27</v>
      </c>
      <c r="S352">
        <v>774.7</v>
      </c>
      <c r="T352">
        <v>83.57</v>
      </c>
      <c r="U352" t="s">
        <v>1697</v>
      </c>
      <c r="V352">
        <v>3</v>
      </c>
      <c r="W352" t="str">
        <f t="shared" si="10"/>
        <v>No</v>
      </c>
      <c r="X352" t="str">
        <f t="shared" si="11"/>
        <v>No Bonus</v>
      </c>
    </row>
    <row r="353" spans="1:24" x14ac:dyDescent="0.3">
      <c r="A353" t="s">
        <v>373</v>
      </c>
      <c r="B353" s="2">
        <v>45586</v>
      </c>
      <c r="C353" t="s">
        <v>1218</v>
      </c>
      <c r="D353" t="s">
        <v>1512</v>
      </c>
      <c r="E353" t="s">
        <v>1595</v>
      </c>
      <c r="F353" t="s">
        <v>1597</v>
      </c>
      <c r="G353" t="s">
        <v>1605</v>
      </c>
      <c r="H353" t="s">
        <v>1619</v>
      </c>
      <c r="I353" t="s">
        <v>1621</v>
      </c>
      <c r="J353" t="s">
        <v>1625</v>
      </c>
      <c r="K353" t="s">
        <v>1641</v>
      </c>
      <c r="L353" t="s">
        <v>1661</v>
      </c>
      <c r="M353" t="s">
        <v>1677</v>
      </c>
      <c r="N353" t="s">
        <v>1677</v>
      </c>
      <c r="O353">
        <v>10</v>
      </c>
      <c r="P353">
        <v>38611.279999999999</v>
      </c>
      <c r="Q353">
        <v>0</v>
      </c>
      <c r="R353">
        <v>386112.75</v>
      </c>
      <c r="S353">
        <v>265917.28000000003</v>
      </c>
      <c r="T353">
        <v>120195.48</v>
      </c>
      <c r="U353" t="s">
        <v>1697</v>
      </c>
      <c r="V353">
        <v>4</v>
      </c>
      <c r="W353" t="str">
        <f t="shared" si="10"/>
        <v>Yes</v>
      </c>
      <c r="X353" t="str">
        <f t="shared" si="11"/>
        <v>Bonus</v>
      </c>
    </row>
    <row r="354" spans="1:24" x14ac:dyDescent="0.3">
      <c r="A354" t="s">
        <v>374</v>
      </c>
      <c r="B354" s="2">
        <v>45493</v>
      </c>
      <c r="C354" t="s">
        <v>1207</v>
      </c>
      <c r="D354" t="s">
        <v>1513</v>
      </c>
      <c r="E354" t="s">
        <v>1595</v>
      </c>
      <c r="F354" t="s">
        <v>1599</v>
      </c>
      <c r="G354" t="s">
        <v>1606</v>
      </c>
      <c r="H354" t="s">
        <v>1617</v>
      </c>
      <c r="I354" t="s">
        <v>1621</v>
      </c>
      <c r="J354" t="s">
        <v>1628</v>
      </c>
      <c r="K354" t="s">
        <v>1660</v>
      </c>
      <c r="L354" t="s">
        <v>1664</v>
      </c>
      <c r="M354" t="s">
        <v>1696</v>
      </c>
      <c r="N354" t="s">
        <v>1696</v>
      </c>
      <c r="O354">
        <v>2</v>
      </c>
      <c r="P354">
        <v>64.95</v>
      </c>
      <c r="Q354">
        <v>0</v>
      </c>
      <c r="R354">
        <v>129.88999999999999</v>
      </c>
      <c r="S354">
        <v>114.69</v>
      </c>
      <c r="T354">
        <v>15.2</v>
      </c>
      <c r="U354" t="s">
        <v>1697</v>
      </c>
      <c r="V354">
        <v>5</v>
      </c>
      <c r="W354" t="str">
        <f t="shared" si="10"/>
        <v>No</v>
      </c>
      <c r="X354" t="str">
        <f t="shared" si="11"/>
        <v>No Bonus</v>
      </c>
    </row>
    <row r="355" spans="1:24" x14ac:dyDescent="0.3">
      <c r="A355" t="s">
        <v>375</v>
      </c>
      <c r="B355" s="2">
        <v>45741</v>
      </c>
      <c r="C355" t="s">
        <v>1219</v>
      </c>
      <c r="D355" t="s">
        <v>1439</v>
      </c>
      <c r="E355" t="s">
        <v>1592</v>
      </c>
      <c r="F355" t="s">
        <v>1599</v>
      </c>
      <c r="G355" t="s">
        <v>1602</v>
      </c>
      <c r="H355" t="s">
        <v>1619</v>
      </c>
      <c r="I355" t="s">
        <v>1621</v>
      </c>
      <c r="J355" t="s">
        <v>1628</v>
      </c>
      <c r="K355" t="s">
        <v>1651</v>
      </c>
      <c r="L355" t="s">
        <v>1664</v>
      </c>
      <c r="M355" t="s">
        <v>1687</v>
      </c>
      <c r="N355" t="s">
        <v>1687</v>
      </c>
      <c r="O355">
        <v>2</v>
      </c>
      <c r="P355">
        <v>122.05</v>
      </c>
      <c r="Q355">
        <v>0.25</v>
      </c>
      <c r="R355">
        <v>183.08</v>
      </c>
      <c r="S355">
        <v>168.2</v>
      </c>
      <c r="T355">
        <v>14.88</v>
      </c>
      <c r="U355" t="s">
        <v>1697</v>
      </c>
      <c r="V355">
        <v>3</v>
      </c>
      <c r="W355" t="str">
        <f t="shared" si="10"/>
        <v>No</v>
      </c>
      <c r="X355" t="str">
        <f t="shared" si="11"/>
        <v>No Bonus</v>
      </c>
    </row>
    <row r="356" spans="1:24" x14ac:dyDescent="0.3">
      <c r="A356" t="s">
        <v>376</v>
      </c>
      <c r="B356" s="2">
        <v>45690</v>
      </c>
      <c r="C356" t="s">
        <v>1124</v>
      </c>
      <c r="D356" t="s">
        <v>1405</v>
      </c>
      <c r="E356" t="s">
        <v>1595</v>
      </c>
      <c r="F356" t="s">
        <v>1596</v>
      </c>
      <c r="G356" t="s">
        <v>1605</v>
      </c>
      <c r="H356" t="s">
        <v>1614</v>
      </c>
      <c r="I356" t="s">
        <v>1621</v>
      </c>
      <c r="J356" t="s">
        <v>1628</v>
      </c>
      <c r="K356" t="s">
        <v>1657</v>
      </c>
      <c r="L356" t="s">
        <v>1661</v>
      </c>
      <c r="M356" t="s">
        <v>1693</v>
      </c>
      <c r="N356" t="s">
        <v>1693</v>
      </c>
      <c r="O356">
        <v>3</v>
      </c>
      <c r="P356">
        <v>48451.49</v>
      </c>
      <c r="Q356">
        <v>0</v>
      </c>
      <c r="R356">
        <v>145354.47</v>
      </c>
      <c r="S356">
        <v>118940.73</v>
      </c>
      <c r="T356">
        <v>26413.74</v>
      </c>
      <c r="U356" t="s">
        <v>1697</v>
      </c>
      <c r="V356">
        <v>3</v>
      </c>
      <c r="W356" t="str">
        <f t="shared" si="10"/>
        <v>Yes</v>
      </c>
      <c r="X356" t="str">
        <f t="shared" si="11"/>
        <v>No Bonus</v>
      </c>
    </row>
    <row r="357" spans="1:24" x14ac:dyDescent="0.3">
      <c r="A357" t="s">
        <v>377</v>
      </c>
      <c r="B357" s="2">
        <v>45358</v>
      </c>
      <c r="C357" t="s">
        <v>1220</v>
      </c>
      <c r="D357" t="s">
        <v>1431</v>
      </c>
      <c r="E357" t="s">
        <v>1593</v>
      </c>
      <c r="F357" t="s">
        <v>1596</v>
      </c>
      <c r="G357" t="s">
        <v>1608</v>
      </c>
      <c r="H357" t="s">
        <v>1613</v>
      </c>
      <c r="I357" t="s">
        <v>1623</v>
      </c>
      <c r="J357" t="s">
        <v>1627</v>
      </c>
      <c r="K357" t="s">
        <v>1656</v>
      </c>
      <c r="L357" t="s">
        <v>1663</v>
      </c>
      <c r="M357" t="s">
        <v>1692</v>
      </c>
      <c r="N357" t="s">
        <v>1692</v>
      </c>
      <c r="O357">
        <v>1</v>
      </c>
      <c r="P357">
        <v>11488.33</v>
      </c>
      <c r="Q357">
        <v>0</v>
      </c>
      <c r="R357">
        <v>11488.33</v>
      </c>
      <c r="S357">
        <v>8785.98</v>
      </c>
      <c r="T357">
        <v>2702.35</v>
      </c>
      <c r="U357" t="s">
        <v>1697</v>
      </c>
      <c r="V357">
        <v>3</v>
      </c>
      <c r="W357" t="str">
        <f t="shared" si="10"/>
        <v>No</v>
      </c>
      <c r="X357" t="str">
        <f t="shared" si="11"/>
        <v>Bonus</v>
      </c>
    </row>
    <row r="358" spans="1:24" x14ac:dyDescent="0.3">
      <c r="A358" t="s">
        <v>378</v>
      </c>
      <c r="B358" s="2">
        <v>45726</v>
      </c>
      <c r="C358" t="s">
        <v>1048</v>
      </c>
      <c r="D358" t="s">
        <v>1514</v>
      </c>
      <c r="E358" t="s">
        <v>1594</v>
      </c>
      <c r="F358" t="s">
        <v>1599</v>
      </c>
      <c r="G358" t="s">
        <v>1608</v>
      </c>
      <c r="H358" t="s">
        <v>1617</v>
      </c>
      <c r="I358" t="s">
        <v>1621</v>
      </c>
      <c r="J358" t="s">
        <v>1628</v>
      </c>
      <c r="K358" t="s">
        <v>1643</v>
      </c>
      <c r="L358" t="s">
        <v>1664</v>
      </c>
      <c r="M358" t="s">
        <v>1679</v>
      </c>
      <c r="N358" t="s">
        <v>1679</v>
      </c>
      <c r="O358">
        <v>3</v>
      </c>
      <c r="P358">
        <v>52.26</v>
      </c>
      <c r="Q358">
        <v>0</v>
      </c>
      <c r="R358">
        <v>156.79</v>
      </c>
      <c r="S358">
        <v>136.75</v>
      </c>
      <c r="T358">
        <v>20.05</v>
      </c>
      <c r="U358" t="s">
        <v>1697</v>
      </c>
      <c r="V358">
        <v>5</v>
      </c>
      <c r="W358" t="str">
        <f t="shared" si="10"/>
        <v>No</v>
      </c>
      <c r="X358" t="str">
        <f t="shared" si="11"/>
        <v>No Bonus</v>
      </c>
    </row>
    <row r="359" spans="1:24" x14ac:dyDescent="0.3">
      <c r="A359" t="s">
        <v>379</v>
      </c>
      <c r="B359" s="2">
        <v>45882</v>
      </c>
      <c r="C359" t="s">
        <v>1025</v>
      </c>
      <c r="D359" t="s">
        <v>1347</v>
      </c>
      <c r="E359" t="s">
        <v>1592</v>
      </c>
      <c r="F359" t="s">
        <v>1598</v>
      </c>
      <c r="G359" t="s">
        <v>1608</v>
      </c>
      <c r="H359" t="s">
        <v>1612</v>
      </c>
      <c r="I359" t="s">
        <v>1624</v>
      </c>
      <c r="J359" t="s">
        <v>1627</v>
      </c>
      <c r="K359" t="s">
        <v>1635</v>
      </c>
      <c r="L359" t="s">
        <v>1662</v>
      </c>
      <c r="M359" t="s">
        <v>1671</v>
      </c>
      <c r="N359" t="s">
        <v>1671</v>
      </c>
      <c r="O359">
        <v>2</v>
      </c>
      <c r="P359">
        <v>56.35</v>
      </c>
      <c r="Q359">
        <v>0</v>
      </c>
      <c r="R359">
        <v>112.69</v>
      </c>
      <c r="S359">
        <v>73.58</v>
      </c>
      <c r="T359">
        <v>39.11</v>
      </c>
      <c r="U359" t="s">
        <v>1697</v>
      </c>
      <c r="V359">
        <v>4</v>
      </c>
      <c r="W359" t="str">
        <f t="shared" si="10"/>
        <v>No</v>
      </c>
      <c r="X359" t="str">
        <f t="shared" si="11"/>
        <v>Bonus</v>
      </c>
    </row>
    <row r="360" spans="1:24" x14ac:dyDescent="0.3">
      <c r="A360" t="s">
        <v>380</v>
      </c>
      <c r="B360" s="2">
        <v>45414</v>
      </c>
      <c r="C360" t="s">
        <v>1221</v>
      </c>
      <c r="D360" t="s">
        <v>1449</v>
      </c>
      <c r="E360" t="s">
        <v>1595</v>
      </c>
      <c r="F360" t="s">
        <v>1597</v>
      </c>
      <c r="G360" t="s">
        <v>1610</v>
      </c>
      <c r="H360" t="s">
        <v>1614</v>
      </c>
      <c r="I360" t="s">
        <v>1624</v>
      </c>
      <c r="J360" t="s">
        <v>1625</v>
      </c>
      <c r="K360" t="s">
        <v>1659</v>
      </c>
      <c r="L360" t="s">
        <v>1661</v>
      </c>
      <c r="M360" t="s">
        <v>1695</v>
      </c>
      <c r="N360" t="s">
        <v>1695</v>
      </c>
      <c r="O360">
        <v>2</v>
      </c>
      <c r="P360">
        <v>48648.61</v>
      </c>
      <c r="Q360">
        <v>0</v>
      </c>
      <c r="R360">
        <v>97297.22</v>
      </c>
      <c r="S360">
        <v>85468.5</v>
      </c>
      <c r="T360">
        <v>11828.72</v>
      </c>
      <c r="U360" t="s">
        <v>1697</v>
      </c>
      <c r="V360">
        <v>4</v>
      </c>
      <c r="W360" t="str">
        <f t="shared" si="10"/>
        <v>Yes</v>
      </c>
      <c r="X360" t="str">
        <f t="shared" si="11"/>
        <v>No Bonus</v>
      </c>
    </row>
    <row r="361" spans="1:24" x14ac:dyDescent="0.3">
      <c r="A361" t="s">
        <v>381</v>
      </c>
      <c r="B361" s="2">
        <v>45725</v>
      </c>
      <c r="C361" t="s">
        <v>1045</v>
      </c>
      <c r="D361" t="s">
        <v>1515</v>
      </c>
      <c r="E361" t="s">
        <v>1594</v>
      </c>
      <c r="F361" t="s">
        <v>1600</v>
      </c>
      <c r="G361" t="s">
        <v>1606</v>
      </c>
      <c r="H361" t="s">
        <v>1612</v>
      </c>
      <c r="I361" t="s">
        <v>1624</v>
      </c>
      <c r="J361" t="s">
        <v>1628</v>
      </c>
      <c r="K361" t="s">
        <v>1640</v>
      </c>
      <c r="L361" t="s">
        <v>1663</v>
      </c>
      <c r="M361" t="s">
        <v>1676</v>
      </c>
      <c r="N361" t="s">
        <v>1676</v>
      </c>
      <c r="O361">
        <v>6</v>
      </c>
      <c r="P361">
        <v>28777.7</v>
      </c>
      <c r="Q361">
        <v>0</v>
      </c>
      <c r="R361">
        <v>172666.2</v>
      </c>
      <c r="S361">
        <v>137888.89000000001</v>
      </c>
      <c r="T361">
        <v>34777.31</v>
      </c>
      <c r="U361" t="s">
        <v>1697</v>
      </c>
      <c r="V361">
        <v>3</v>
      </c>
      <c r="W361" t="str">
        <f t="shared" si="10"/>
        <v>Yes</v>
      </c>
      <c r="X361" t="str">
        <f t="shared" si="11"/>
        <v>Bonus</v>
      </c>
    </row>
    <row r="362" spans="1:24" x14ac:dyDescent="0.3">
      <c r="A362" t="s">
        <v>382</v>
      </c>
      <c r="B362" s="2">
        <v>45372</v>
      </c>
      <c r="C362" t="s">
        <v>1158</v>
      </c>
      <c r="D362" t="s">
        <v>1412</v>
      </c>
      <c r="E362" t="s">
        <v>1592</v>
      </c>
      <c r="F362" t="s">
        <v>1596</v>
      </c>
      <c r="G362" t="s">
        <v>1608</v>
      </c>
      <c r="H362" t="s">
        <v>1612</v>
      </c>
      <c r="I362" t="s">
        <v>1621</v>
      </c>
      <c r="J362" t="s">
        <v>1627</v>
      </c>
      <c r="K362" t="s">
        <v>1657</v>
      </c>
      <c r="L362" t="s">
        <v>1661</v>
      </c>
      <c r="M362" t="s">
        <v>1693</v>
      </c>
      <c r="N362" t="s">
        <v>1693</v>
      </c>
      <c r="O362">
        <v>1</v>
      </c>
      <c r="P362">
        <v>50977.67</v>
      </c>
      <c r="Q362">
        <v>0</v>
      </c>
      <c r="R362">
        <v>50977.67</v>
      </c>
      <c r="S362">
        <v>43739.43</v>
      </c>
      <c r="T362">
        <v>7238.25</v>
      </c>
      <c r="U362" t="s">
        <v>1697</v>
      </c>
      <c r="V362">
        <v>3</v>
      </c>
      <c r="W362" t="str">
        <f t="shared" si="10"/>
        <v>Yes</v>
      </c>
      <c r="X362" t="str">
        <f t="shared" si="11"/>
        <v>No Bonus</v>
      </c>
    </row>
    <row r="363" spans="1:24" x14ac:dyDescent="0.3">
      <c r="A363" t="s">
        <v>383</v>
      </c>
      <c r="B363" s="2">
        <v>45307</v>
      </c>
      <c r="C363" t="s">
        <v>1216</v>
      </c>
      <c r="D363" t="s">
        <v>1443</v>
      </c>
      <c r="E363" t="s">
        <v>1594</v>
      </c>
      <c r="F363" t="s">
        <v>1598</v>
      </c>
      <c r="G363" t="s">
        <v>1603</v>
      </c>
      <c r="H363" t="s">
        <v>1618</v>
      </c>
      <c r="I363" t="s">
        <v>1623</v>
      </c>
      <c r="J363" t="s">
        <v>1628</v>
      </c>
      <c r="K363" t="s">
        <v>1633</v>
      </c>
      <c r="L363" t="s">
        <v>1661</v>
      </c>
      <c r="M363" t="s">
        <v>1669</v>
      </c>
      <c r="N363" t="s">
        <v>1669</v>
      </c>
      <c r="O363">
        <v>10</v>
      </c>
      <c r="P363">
        <v>55807.06</v>
      </c>
      <c r="Q363">
        <v>0.1</v>
      </c>
      <c r="R363">
        <v>502263.58</v>
      </c>
      <c r="S363">
        <v>401535.1</v>
      </c>
      <c r="T363">
        <v>100728.48</v>
      </c>
      <c r="U363" t="s">
        <v>1697</v>
      </c>
      <c r="V363">
        <v>3</v>
      </c>
      <c r="W363" t="str">
        <f t="shared" si="10"/>
        <v>Yes</v>
      </c>
      <c r="X363" t="str">
        <f t="shared" si="11"/>
        <v>Bonus</v>
      </c>
    </row>
    <row r="364" spans="1:24" x14ac:dyDescent="0.3">
      <c r="A364" t="s">
        <v>384</v>
      </c>
      <c r="B364" s="2">
        <v>45681</v>
      </c>
      <c r="C364" t="s">
        <v>1067</v>
      </c>
      <c r="D364" t="s">
        <v>1442</v>
      </c>
      <c r="E364" t="s">
        <v>1593</v>
      </c>
      <c r="F364" t="s">
        <v>1600</v>
      </c>
      <c r="G364" t="s">
        <v>1602</v>
      </c>
      <c r="H364" t="s">
        <v>1615</v>
      </c>
      <c r="I364" t="s">
        <v>1624</v>
      </c>
      <c r="J364" t="s">
        <v>1628</v>
      </c>
      <c r="K364" t="s">
        <v>1648</v>
      </c>
      <c r="L364" t="s">
        <v>1664</v>
      </c>
      <c r="M364" t="s">
        <v>1684</v>
      </c>
      <c r="N364" t="s">
        <v>1684</v>
      </c>
      <c r="O364">
        <v>3</v>
      </c>
      <c r="P364">
        <v>273.89</v>
      </c>
      <c r="Q364">
        <v>0.1</v>
      </c>
      <c r="R364">
        <v>739.51</v>
      </c>
      <c r="S364">
        <v>581.29</v>
      </c>
      <c r="T364">
        <v>158.22</v>
      </c>
      <c r="U364" t="s">
        <v>1697</v>
      </c>
      <c r="W364" t="str">
        <f t="shared" si="10"/>
        <v>No</v>
      </c>
      <c r="X364" t="str">
        <f t="shared" si="11"/>
        <v>Bonus</v>
      </c>
    </row>
    <row r="365" spans="1:24" x14ac:dyDescent="0.3">
      <c r="A365" t="s">
        <v>385</v>
      </c>
      <c r="B365" s="2">
        <v>45600</v>
      </c>
      <c r="C365" t="s">
        <v>1222</v>
      </c>
      <c r="D365" t="s">
        <v>1316</v>
      </c>
      <c r="E365" t="s">
        <v>1595</v>
      </c>
      <c r="F365" t="s">
        <v>1598</v>
      </c>
      <c r="G365" t="s">
        <v>1609</v>
      </c>
      <c r="H365" t="s">
        <v>1613</v>
      </c>
      <c r="I365" t="s">
        <v>1621</v>
      </c>
      <c r="J365" t="s">
        <v>1625</v>
      </c>
      <c r="K365" t="s">
        <v>1654</v>
      </c>
      <c r="L365" t="s">
        <v>1663</v>
      </c>
      <c r="M365" t="s">
        <v>1690</v>
      </c>
      <c r="N365" t="s">
        <v>1690</v>
      </c>
      <c r="O365">
        <v>7</v>
      </c>
      <c r="P365">
        <v>704.86</v>
      </c>
      <c r="Q365">
        <v>0</v>
      </c>
      <c r="R365">
        <v>4934.05</v>
      </c>
      <c r="S365">
        <v>4417.55</v>
      </c>
      <c r="T365">
        <v>516.51</v>
      </c>
      <c r="U365" t="s">
        <v>1697</v>
      </c>
      <c r="V365">
        <v>5</v>
      </c>
      <c r="W365" t="str">
        <f t="shared" si="10"/>
        <v>No</v>
      </c>
      <c r="X365" t="str">
        <f t="shared" si="11"/>
        <v>No Bonus</v>
      </c>
    </row>
    <row r="366" spans="1:24" x14ac:dyDescent="0.3">
      <c r="A366" t="s">
        <v>386</v>
      </c>
      <c r="B366" s="2">
        <v>45502</v>
      </c>
      <c r="C366" t="s">
        <v>1111</v>
      </c>
      <c r="D366" t="s">
        <v>1514</v>
      </c>
      <c r="E366" t="s">
        <v>1592</v>
      </c>
      <c r="F366" t="s">
        <v>1597</v>
      </c>
      <c r="G366" t="s">
        <v>1601</v>
      </c>
      <c r="H366" t="s">
        <v>1618</v>
      </c>
      <c r="I366" t="s">
        <v>1622</v>
      </c>
      <c r="J366" t="s">
        <v>1628</v>
      </c>
      <c r="K366" t="s">
        <v>1639</v>
      </c>
      <c r="L366" t="s">
        <v>1663</v>
      </c>
      <c r="M366" t="s">
        <v>1675</v>
      </c>
      <c r="N366" t="s">
        <v>1675</v>
      </c>
      <c r="O366">
        <v>8</v>
      </c>
      <c r="P366">
        <v>799.37</v>
      </c>
      <c r="Q366">
        <v>0</v>
      </c>
      <c r="R366">
        <v>6394.97</v>
      </c>
      <c r="S366">
        <v>4482.12</v>
      </c>
      <c r="T366">
        <v>1912.85</v>
      </c>
      <c r="U366" t="s">
        <v>1697</v>
      </c>
      <c r="V366">
        <v>5</v>
      </c>
      <c r="W366" t="str">
        <f t="shared" si="10"/>
        <v>No</v>
      </c>
      <c r="X366" t="str">
        <f t="shared" si="11"/>
        <v>Bonus</v>
      </c>
    </row>
    <row r="367" spans="1:24" x14ac:dyDescent="0.3">
      <c r="A367" t="s">
        <v>387</v>
      </c>
      <c r="B367" s="2">
        <v>45765</v>
      </c>
      <c r="C367" t="s">
        <v>1049</v>
      </c>
      <c r="D367" t="s">
        <v>1441</v>
      </c>
      <c r="E367" t="s">
        <v>1594</v>
      </c>
      <c r="F367" t="s">
        <v>1599</v>
      </c>
      <c r="G367" t="s">
        <v>1601</v>
      </c>
      <c r="H367" t="s">
        <v>1613</v>
      </c>
      <c r="I367" t="s">
        <v>1622</v>
      </c>
      <c r="J367" t="s">
        <v>1625</v>
      </c>
      <c r="K367" t="s">
        <v>1634</v>
      </c>
      <c r="L367" t="s">
        <v>1661</v>
      </c>
      <c r="M367" t="s">
        <v>1670</v>
      </c>
      <c r="N367" t="s">
        <v>1670</v>
      </c>
      <c r="O367">
        <v>8</v>
      </c>
      <c r="P367">
        <v>59929.41</v>
      </c>
      <c r="Q367">
        <v>0.05</v>
      </c>
      <c r="R367">
        <v>455463.55</v>
      </c>
      <c r="S367">
        <v>390690.29</v>
      </c>
      <c r="T367">
        <v>64773.26</v>
      </c>
      <c r="U367" t="s">
        <v>1697</v>
      </c>
      <c r="V367">
        <v>4</v>
      </c>
      <c r="W367" t="str">
        <f t="shared" si="10"/>
        <v>Yes</v>
      </c>
      <c r="X367" t="str">
        <f t="shared" si="11"/>
        <v>No Bonus</v>
      </c>
    </row>
    <row r="368" spans="1:24" x14ac:dyDescent="0.3">
      <c r="A368" t="s">
        <v>388</v>
      </c>
      <c r="B368" s="2">
        <v>45330</v>
      </c>
      <c r="C368" t="s">
        <v>1223</v>
      </c>
      <c r="D368" t="s">
        <v>1516</v>
      </c>
      <c r="E368" t="s">
        <v>1592</v>
      </c>
      <c r="F368" t="s">
        <v>1599</v>
      </c>
      <c r="G368" t="s">
        <v>1606</v>
      </c>
      <c r="H368" t="s">
        <v>1612</v>
      </c>
      <c r="I368" t="s">
        <v>1621</v>
      </c>
      <c r="J368" t="s">
        <v>1628</v>
      </c>
      <c r="K368" t="s">
        <v>1659</v>
      </c>
      <c r="L368" t="s">
        <v>1661</v>
      </c>
      <c r="M368" t="s">
        <v>1695</v>
      </c>
      <c r="N368" t="s">
        <v>1695</v>
      </c>
      <c r="O368">
        <v>1</v>
      </c>
      <c r="P368">
        <v>56001.31</v>
      </c>
      <c r="Q368">
        <v>0.15</v>
      </c>
      <c r="R368">
        <v>47601.11</v>
      </c>
      <c r="S368">
        <v>35415.89</v>
      </c>
      <c r="T368">
        <v>12185.22</v>
      </c>
      <c r="U368" t="s">
        <v>1697</v>
      </c>
      <c r="V368">
        <v>2</v>
      </c>
      <c r="W368" t="str">
        <f t="shared" si="10"/>
        <v>No</v>
      </c>
      <c r="X368" t="str">
        <f t="shared" si="11"/>
        <v>Bonus</v>
      </c>
    </row>
    <row r="369" spans="1:24" x14ac:dyDescent="0.3">
      <c r="A369" t="s">
        <v>389</v>
      </c>
      <c r="B369" s="2">
        <v>45357</v>
      </c>
      <c r="C369" t="s">
        <v>1222</v>
      </c>
      <c r="D369" t="s">
        <v>1392</v>
      </c>
      <c r="E369" t="s">
        <v>1593</v>
      </c>
      <c r="F369" t="s">
        <v>1599</v>
      </c>
      <c r="G369" t="s">
        <v>1610</v>
      </c>
      <c r="H369" t="s">
        <v>1611</v>
      </c>
      <c r="I369" t="s">
        <v>1622</v>
      </c>
      <c r="J369" t="s">
        <v>1625</v>
      </c>
      <c r="K369" t="s">
        <v>1637</v>
      </c>
      <c r="L369" t="s">
        <v>1662</v>
      </c>
      <c r="M369" t="s">
        <v>1673</v>
      </c>
      <c r="N369" t="s">
        <v>1673</v>
      </c>
      <c r="O369">
        <v>5</v>
      </c>
      <c r="P369">
        <v>129.18</v>
      </c>
      <c r="Q369">
        <v>0.1</v>
      </c>
      <c r="R369">
        <v>581.32000000000005</v>
      </c>
      <c r="S369">
        <v>412.16</v>
      </c>
      <c r="T369">
        <v>169.16</v>
      </c>
      <c r="U369" t="s">
        <v>1697</v>
      </c>
      <c r="V369">
        <v>4</v>
      </c>
      <c r="W369" t="str">
        <f t="shared" si="10"/>
        <v>No</v>
      </c>
      <c r="X369" t="str">
        <f t="shared" si="11"/>
        <v>Bonus</v>
      </c>
    </row>
    <row r="370" spans="1:24" x14ac:dyDescent="0.3">
      <c r="A370" t="s">
        <v>390</v>
      </c>
      <c r="B370" s="2">
        <v>45386</v>
      </c>
      <c r="C370" t="s">
        <v>1224</v>
      </c>
      <c r="D370" t="s">
        <v>1370</v>
      </c>
      <c r="E370" t="s">
        <v>1594</v>
      </c>
      <c r="F370" t="s">
        <v>1599</v>
      </c>
      <c r="G370" t="s">
        <v>1609</v>
      </c>
      <c r="H370" t="s">
        <v>1618</v>
      </c>
      <c r="I370" t="s">
        <v>1622</v>
      </c>
      <c r="J370" t="s">
        <v>1628</v>
      </c>
      <c r="K370" t="s">
        <v>1631</v>
      </c>
      <c r="L370" t="s">
        <v>1663</v>
      </c>
      <c r="M370" t="s">
        <v>1667</v>
      </c>
      <c r="N370" t="s">
        <v>1667</v>
      </c>
      <c r="O370">
        <v>4</v>
      </c>
      <c r="P370">
        <v>847.93</v>
      </c>
      <c r="Q370">
        <v>0</v>
      </c>
      <c r="R370">
        <v>3391.72</v>
      </c>
      <c r="S370">
        <v>2551.62</v>
      </c>
      <c r="T370">
        <v>840.09</v>
      </c>
      <c r="U370" t="s">
        <v>1697</v>
      </c>
      <c r="V370">
        <v>3</v>
      </c>
      <c r="W370" t="str">
        <f t="shared" si="10"/>
        <v>No</v>
      </c>
      <c r="X370" t="str">
        <f t="shared" si="11"/>
        <v>Bonus</v>
      </c>
    </row>
    <row r="371" spans="1:24" x14ac:dyDescent="0.3">
      <c r="A371" t="s">
        <v>391</v>
      </c>
      <c r="B371" s="2">
        <v>45641</v>
      </c>
      <c r="C371" t="s">
        <v>1204</v>
      </c>
      <c r="D371" t="s">
        <v>1464</v>
      </c>
      <c r="E371" t="s">
        <v>1592</v>
      </c>
      <c r="F371" t="s">
        <v>1597</v>
      </c>
      <c r="G371" t="s">
        <v>1610</v>
      </c>
      <c r="H371" t="s">
        <v>1619</v>
      </c>
      <c r="I371" t="s">
        <v>1624</v>
      </c>
      <c r="J371" t="s">
        <v>1625</v>
      </c>
      <c r="K371" t="s">
        <v>1638</v>
      </c>
      <c r="L371" t="s">
        <v>1661</v>
      </c>
      <c r="M371" t="s">
        <v>1674</v>
      </c>
      <c r="N371" t="s">
        <v>1674</v>
      </c>
      <c r="O371">
        <v>9</v>
      </c>
      <c r="P371">
        <v>25101.47</v>
      </c>
      <c r="Q371">
        <v>0.1</v>
      </c>
      <c r="R371">
        <v>203321.89</v>
      </c>
      <c r="S371">
        <v>184108.33</v>
      </c>
      <c r="T371">
        <v>19213.560000000001</v>
      </c>
      <c r="U371" t="s">
        <v>1697</v>
      </c>
      <c r="V371">
        <v>2</v>
      </c>
      <c r="W371" t="str">
        <f t="shared" si="10"/>
        <v>Yes</v>
      </c>
      <c r="X371" t="str">
        <f t="shared" si="11"/>
        <v>No Bonus</v>
      </c>
    </row>
    <row r="372" spans="1:24" x14ac:dyDescent="0.3">
      <c r="A372" t="s">
        <v>392</v>
      </c>
      <c r="B372" s="2">
        <v>45641</v>
      </c>
      <c r="C372" t="s">
        <v>1157</v>
      </c>
      <c r="D372" t="s">
        <v>1505</v>
      </c>
      <c r="E372" t="s">
        <v>1595</v>
      </c>
      <c r="F372" t="s">
        <v>1600</v>
      </c>
      <c r="G372" t="s">
        <v>1603</v>
      </c>
      <c r="H372" t="s">
        <v>1612</v>
      </c>
      <c r="I372" t="s">
        <v>1621</v>
      </c>
      <c r="J372" t="s">
        <v>1628</v>
      </c>
      <c r="K372" t="s">
        <v>1642</v>
      </c>
      <c r="L372" t="s">
        <v>1662</v>
      </c>
      <c r="M372" t="s">
        <v>1678</v>
      </c>
      <c r="N372" t="s">
        <v>1678</v>
      </c>
      <c r="O372">
        <v>4</v>
      </c>
      <c r="P372">
        <v>180.65</v>
      </c>
      <c r="Q372">
        <v>0</v>
      </c>
      <c r="R372">
        <v>722.6</v>
      </c>
      <c r="S372">
        <v>489.08</v>
      </c>
      <c r="T372">
        <v>233.52</v>
      </c>
      <c r="U372" t="s">
        <v>1697</v>
      </c>
      <c r="V372">
        <v>5</v>
      </c>
      <c r="W372" t="str">
        <f t="shared" si="10"/>
        <v>No</v>
      </c>
      <c r="X372" t="str">
        <f t="shared" si="11"/>
        <v>Bonus</v>
      </c>
    </row>
    <row r="373" spans="1:24" x14ac:dyDescent="0.3">
      <c r="A373" t="s">
        <v>393</v>
      </c>
      <c r="B373" s="2">
        <v>45428</v>
      </c>
      <c r="C373" t="s">
        <v>1221</v>
      </c>
      <c r="D373" t="s">
        <v>1517</v>
      </c>
      <c r="E373" t="s">
        <v>1594</v>
      </c>
      <c r="F373" t="s">
        <v>1596</v>
      </c>
      <c r="G373" t="s">
        <v>1604</v>
      </c>
      <c r="H373" t="s">
        <v>1617</v>
      </c>
      <c r="I373" t="s">
        <v>1622</v>
      </c>
      <c r="J373" t="s">
        <v>1628</v>
      </c>
      <c r="K373" t="s">
        <v>1651</v>
      </c>
      <c r="L373" t="s">
        <v>1664</v>
      </c>
      <c r="M373" t="s">
        <v>1687</v>
      </c>
      <c r="N373" t="s">
        <v>1687</v>
      </c>
      <c r="O373">
        <v>8</v>
      </c>
      <c r="P373">
        <v>142.99</v>
      </c>
      <c r="Q373">
        <v>0.05</v>
      </c>
      <c r="R373">
        <v>1086.72</v>
      </c>
      <c r="S373">
        <v>725.2</v>
      </c>
      <c r="T373">
        <v>361.52</v>
      </c>
      <c r="U373" t="s">
        <v>1697</v>
      </c>
      <c r="V373">
        <v>3</v>
      </c>
      <c r="W373" t="str">
        <f t="shared" si="10"/>
        <v>No</v>
      </c>
      <c r="X373" t="str">
        <f t="shared" si="11"/>
        <v>Bonus</v>
      </c>
    </row>
    <row r="374" spans="1:24" x14ac:dyDescent="0.3">
      <c r="A374" t="s">
        <v>394</v>
      </c>
      <c r="B374" s="2">
        <v>45312</v>
      </c>
      <c r="C374" t="s">
        <v>1036</v>
      </c>
      <c r="D374" t="s">
        <v>1393</v>
      </c>
      <c r="E374" t="s">
        <v>1592</v>
      </c>
      <c r="F374" t="s">
        <v>1597</v>
      </c>
      <c r="G374" t="s">
        <v>1606</v>
      </c>
      <c r="H374" t="s">
        <v>1615</v>
      </c>
      <c r="I374" t="s">
        <v>1621</v>
      </c>
      <c r="J374" t="s">
        <v>1625</v>
      </c>
      <c r="K374" t="s">
        <v>1636</v>
      </c>
      <c r="L374" t="s">
        <v>1663</v>
      </c>
      <c r="M374" t="s">
        <v>1672</v>
      </c>
      <c r="N374" t="s">
        <v>1672</v>
      </c>
      <c r="O374">
        <v>8</v>
      </c>
      <c r="P374">
        <v>18165.830000000002</v>
      </c>
      <c r="Q374">
        <v>0.1</v>
      </c>
      <c r="R374">
        <v>130793.97</v>
      </c>
      <c r="S374">
        <v>106062.38</v>
      </c>
      <c r="T374">
        <v>24731.58</v>
      </c>
      <c r="U374" t="s">
        <v>1697</v>
      </c>
      <c r="V374">
        <v>5</v>
      </c>
      <c r="W374" t="str">
        <f t="shared" si="10"/>
        <v>Yes</v>
      </c>
      <c r="X374" t="str">
        <f t="shared" si="11"/>
        <v>No Bonus</v>
      </c>
    </row>
    <row r="375" spans="1:24" x14ac:dyDescent="0.3">
      <c r="A375" t="s">
        <v>395</v>
      </c>
      <c r="B375" s="2">
        <v>45451</v>
      </c>
      <c r="C375" t="s">
        <v>1152</v>
      </c>
      <c r="D375" t="s">
        <v>1518</v>
      </c>
      <c r="E375" t="s">
        <v>1595</v>
      </c>
      <c r="F375" t="s">
        <v>1597</v>
      </c>
      <c r="G375" t="s">
        <v>1605</v>
      </c>
      <c r="H375" t="s">
        <v>1616</v>
      </c>
      <c r="I375" t="s">
        <v>1621</v>
      </c>
      <c r="J375" t="s">
        <v>1628</v>
      </c>
      <c r="K375" t="s">
        <v>1646</v>
      </c>
      <c r="L375" t="s">
        <v>1662</v>
      </c>
      <c r="M375" t="s">
        <v>1682</v>
      </c>
      <c r="N375" t="s">
        <v>1682</v>
      </c>
      <c r="O375">
        <v>5</v>
      </c>
      <c r="P375">
        <v>51.54</v>
      </c>
      <c r="Q375">
        <v>0.05</v>
      </c>
      <c r="R375">
        <v>244.84</v>
      </c>
      <c r="S375">
        <v>200.13</v>
      </c>
      <c r="T375">
        <v>44.71</v>
      </c>
      <c r="U375" t="s">
        <v>1697</v>
      </c>
      <c r="V375">
        <v>5</v>
      </c>
      <c r="W375" t="str">
        <f t="shared" si="10"/>
        <v>No</v>
      </c>
      <c r="X375" t="str">
        <f t="shared" si="11"/>
        <v>No Bonus</v>
      </c>
    </row>
    <row r="376" spans="1:24" x14ac:dyDescent="0.3">
      <c r="A376" t="s">
        <v>396</v>
      </c>
      <c r="B376" s="2">
        <v>45690</v>
      </c>
      <c r="C376" t="s">
        <v>1054</v>
      </c>
      <c r="D376" t="s">
        <v>1479</v>
      </c>
      <c r="E376" t="s">
        <v>1593</v>
      </c>
      <c r="F376" t="s">
        <v>1598</v>
      </c>
      <c r="G376" t="s">
        <v>1604</v>
      </c>
      <c r="H376" t="s">
        <v>1614</v>
      </c>
      <c r="I376" t="s">
        <v>1621</v>
      </c>
      <c r="J376" t="s">
        <v>1628</v>
      </c>
      <c r="K376" t="s">
        <v>1650</v>
      </c>
      <c r="L376" t="s">
        <v>1664</v>
      </c>
      <c r="M376" t="s">
        <v>1686</v>
      </c>
      <c r="N376" t="s">
        <v>1686</v>
      </c>
      <c r="O376">
        <v>2</v>
      </c>
      <c r="P376">
        <v>220.89</v>
      </c>
      <c r="Q376">
        <v>0.1</v>
      </c>
      <c r="R376">
        <v>397.6</v>
      </c>
      <c r="S376">
        <v>314.66000000000003</v>
      </c>
      <c r="T376">
        <v>82.94</v>
      </c>
      <c r="U376" t="s">
        <v>1697</v>
      </c>
      <c r="V376">
        <v>4</v>
      </c>
      <c r="W376" t="str">
        <f t="shared" si="10"/>
        <v>No</v>
      </c>
      <c r="X376" t="str">
        <f t="shared" si="11"/>
        <v>Bonus</v>
      </c>
    </row>
    <row r="377" spans="1:24" x14ac:dyDescent="0.3">
      <c r="A377" t="s">
        <v>397</v>
      </c>
      <c r="B377" s="2">
        <v>45660</v>
      </c>
      <c r="C377" t="s">
        <v>1059</v>
      </c>
      <c r="D377" t="s">
        <v>1337</v>
      </c>
      <c r="E377" t="s">
        <v>1592</v>
      </c>
      <c r="F377" t="s">
        <v>1596</v>
      </c>
      <c r="G377" t="s">
        <v>1604</v>
      </c>
      <c r="H377" t="s">
        <v>1612</v>
      </c>
      <c r="I377" t="s">
        <v>1621</v>
      </c>
      <c r="J377" t="s">
        <v>1628</v>
      </c>
      <c r="K377" t="s">
        <v>1630</v>
      </c>
      <c r="L377" t="s">
        <v>1662</v>
      </c>
      <c r="M377" t="s">
        <v>1666</v>
      </c>
      <c r="N377" t="s">
        <v>1666</v>
      </c>
      <c r="O377">
        <v>8</v>
      </c>
      <c r="P377">
        <v>120.34</v>
      </c>
      <c r="Q377">
        <v>0</v>
      </c>
      <c r="R377">
        <v>962.7</v>
      </c>
      <c r="S377">
        <v>884.22</v>
      </c>
      <c r="T377">
        <v>78.48</v>
      </c>
      <c r="U377" t="s">
        <v>1697</v>
      </c>
      <c r="V377">
        <v>4</v>
      </c>
      <c r="W377" t="str">
        <f t="shared" si="10"/>
        <v>No</v>
      </c>
      <c r="X377" t="str">
        <f t="shared" si="11"/>
        <v>No Bonus</v>
      </c>
    </row>
    <row r="378" spans="1:24" x14ac:dyDescent="0.3">
      <c r="A378" t="s">
        <v>398</v>
      </c>
      <c r="B378" s="2">
        <v>45626</v>
      </c>
      <c r="C378" t="s">
        <v>1056</v>
      </c>
      <c r="D378" t="s">
        <v>1438</v>
      </c>
      <c r="E378" t="s">
        <v>1592</v>
      </c>
      <c r="F378" t="s">
        <v>1597</v>
      </c>
      <c r="G378" t="s">
        <v>1606</v>
      </c>
      <c r="H378" t="s">
        <v>1616</v>
      </c>
      <c r="I378" t="s">
        <v>1621</v>
      </c>
      <c r="J378" t="s">
        <v>1625</v>
      </c>
      <c r="K378" t="s">
        <v>1644</v>
      </c>
      <c r="L378" t="s">
        <v>1664</v>
      </c>
      <c r="M378" t="s">
        <v>1680</v>
      </c>
      <c r="N378" t="s">
        <v>1680</v>
      </c>
      <c r="O378">
        <v>1</v>
      </c>
      <c r="P378">
        <v>207.91</v>
      </c>
      <c r="Q378">
        <v>0.15</v>
      </c>
      <c r="R378">
        <v>176.72</v>
      </c>
      <c r="S378">
        <v>134.59</v>
      </c>
      <c r="T378">
        <v>42.13</v>
      </c>
      <c r="U378" t="s">
        <v>1697</v>
      </c>
      <c r="V378">
        <v>5</v>
      </c>
      <c r="W378" t="str">
        <f t="shared" si="10"/>
        <v>No</v>
      </c>
      <c r="X378" t="str">
        <f t="shared" si="11"/>
        <v>Bonus</v>
      </c>
    </row>
    <row r="379" spans="1:24" x14ac:dyDescent="0.3">
      <c r="A379" t="s">
        <v>399</v>
      </c>
      <c r="B379" s="2">
        <v>45312</v>
      </c>
      <c r="C379" t="s">
        <v>1119</v>
      </c>
      <c r="D379" t="s">
        <v>1345</v>
      </c>
      <c r="E379" t="s">
        <v>1592</v>
      </c>
      <c r="F379" t="s">
        <v>1597</v>
      </c>
      <c r="G379" t="s">
        <v>1608</v>
      </c>
      <c r="H379" t="s">
        <v>1611</v>
      </c>
      <c r="I379" t="s">
        <v>1621</v>
      </c>
      <c r="J379" t="s">
        <v>1628</v>
      </c>
      <c r="K379" t="s">
        <v>1632</v>
      </c>
      <c r="L379" t="s">
        <v>1663</v>
      </c>
      <c r="M379" t="s">
        <v>1668</v>
      </c>
      <c r="N379" t="s">
        <v>1668</v>
      </c>
      <c r="O379">
        <v>5</v>
      </c>
      <c r="P379">
        <v>863.62</v>
      </c>
      <c r="Q379">
        <v>0</v>
      </c>
      <c r="R379">
        <v>4318.08</v>
      </c>
      <c r="S379">
        <v>3281.53</v>
      </c>
      <c r="T379">
        <v>1036.55</v>
      </c>
      <c r="U379" t="s">
        <v>1697</v>
      </c>
      <c r="V379">
        <v>2</v>
      </c>
      <c r="W379" t="str">
        <f t="shared" si="10"/>
        <v>No</v>
      </c>
      <c r="X379" t="str">
        <f t="shared" si="11"/>
        <v>Bonus</v>
      </c>
    </row>
    <row r="380" spans="1:24" x14ac:dyDescent="0.3">
      <c r="A380" t="s">
        <v>400</v>
      </c>
      <c r="B380" s="2">
        <v>45584</v>
      </c>
      <c r="C380" t="s">
        <v>1094</v>
      </c>
      <c r="D380" t="s">
        <v>1519</v>
      </c>
      <c r="E380" t="s">
        <v>1593</v>
      </c>
      <c r="F380" t="s">
        <v>1600</v>
      </c>
      <c r="G380" t="s">
        <v>1603</v>
      </c>
      <c r="H380" t="s">
        <v>1619</v>
      </c>
      <c r="I380" t="s">
        <v>1621</v>
      </c>
      <c r="J380" t="s">
        <v>1628</v>
      </c>
      <c r="K380" t="s">
        <v>1645</v>
      </c>
      <c r="L380" t="s">
        <v>1662</v>
      </c>
      <c r="M380" t="s">
        <v>1681</v>
      </c>
      <c r="N380" t="s">
        <v>1681</v>
      </c>
      <c r="O380">
        <v>4</v>
      </c>
      <c r="P380">
        <v>52.98</v>
      </c>
      <c r="Q380">
        <v>0.2</v>
      </c>
      <c r="R380">
        <v>169.53</v>
      </c>
      <c r="S380">
        <v>137.63</v>
      </c>
      <c r="T380">
        <v>31.9</v>
      </c>
      <c r="U380" t="s">
        <v>1697</v>
      </c>
      <c r="V380">
        <v>3</v>
      </c>
      <c r="W380" t="str">
        <f t="shared" si="10"/>
        <v>No</v>
      </c>
      <c r="X380" t="str">
        <f t="shared" si="11"/>
        <v>No Bonus</v>
      </c>
    </row>
    <row r="381" spans="1:24" x14ac:dyDescent="0.3">
      <c r="A381" t="s">
        <v>401</v>
      </c>
      <c r="B381" s="2">
        <v>45404</v>
      </c>
      <c r="C381" t="s">
        <v>1225</v>
      </c>
      <c r="D381" t="s">
        <v>1468</v>
      </c>
      <c r="E381" t="s">
        <v>1592</v>
      </c>
      <c r="F381" t="s">
        <v>1596</v>
      </c>
      <c r="G381" t="s">
        <v>1607</v>
      </c>
      <c r="H381" t="s">
        <v>1616</v>
      </c>
      <c r="I381" t="s">
        <v>1623</v>
      </c>
      <c r="J381" t="s">
        <v>1625</v>
      </c>
      <c r="K381" t="s">
        <v>1642</v>
      </c>
      <c r="L381" t="s">
        <v>1662</v>
      </c>
      <c r="M381" t="s">
        <v>1678</v>
      </c>
      <c r="N381" t="s">
        <v>1678</v>
      </c>
      <c r="O381">
        <v>8</v>
      </c>
      <c r="P381">
        <v>174.8</v>
      </c>
      <c r="Q381">
        <v>0</v>
      </c>
      <c r="R381">
        <v>1398.4</v>
      </c>
      <c r="S381">
        <v>1219.06</v>
      </c>
      <c r="T381">
        <v>179.35</v>
      </c>
      <c r="U381" t="s">
        <v>1697</v>
      </c>
      <c r="V381">
        <v>5</v>
      </c>
      <c r="W381" t="str">
        <f t="shared" si="10"/>
        <v>No</v>
      </c>
      <c r="X381" t="str">
        <f t="shared" si="11"/>
        <v>No Bonus</v>
      </c>
    </row>
    <row r="382" spans="1:24" x14ac:dyDescent="0.3">
      <c r="A382" t="s">
        <v>402</v>
      </c>
      <c r="B382" s="2">
        <v>45740</v>
      </c>
      <c r="C382" t="s">
        <v>1226</v>
      </c>
      <c r="D382" t="s">
        <v>1520</v>
      </c>
      <c r="E382" t="s">
        <v>1595</v>
      </c>
      <c r="F382" t="s">
        <v>1596</v>
      </c>
      <c r="G382" t="s">
        <v>1609</v>
      </c>
      <c r="H382" t="s">
        <v>1618</v>
      </c>
      <c r="I382" t="s">
        <v>1624</v>
      </c>
      <c r="J382" t="s">
        <v>1625</v>
      </c>
      <c r="K382" t="s">
        <v>1642</v>
      </c>
      <c r="L382" t="s">
        <v>1662</v>
      </c>
      <c r="M382" t="s">
        <v>1678</v>
      </c>
      <c r="N382" t="s">
        <v>1678</v>
      </c>
      <c r="O382">
        <v>2</v>
      </c>
      <c r="P382">
        <v>179.3</v>
      </c>
      <c r="Q382">
        <v>0</v>
      </c>
      <c r="R382">
        <v>358.59</v>
      </c>
      <c r="S382">
        <v>297.62</v>
      </c>
      <c r="T382">
        <v>60.97</v>
      </c>
      <c r="U382" t="s">
        <v>1697</v>
      </c>
      <c r="V382">
        <v>3</v>
      </c>
      <c r="W382" t="str">
        <f t="shared" si="10"/>
        <v>No</v>
      </c>
      <c r="X382" t="str">
        <f t="shared" si="11"/>
        <v>No Bonus</v>
      </c>
    </row>
    <row r="383" spans="1:24" x14ac:dyDescent="0.3">
      <c r="A383" t="s">
        <v>403</v>
      </c>
      <c r="B383" s="2">
        <v>45611</v>
      </c>
      <c r="C383" t="s">
        <v>1178</v>
      </c>
      <c r="D383" t="s">
        <v>1395</v>
      </c>
      <c r="E383" t="s">
        <v>1592</v>
      </c>
      <c r="F383" t="s">
        <v>1599</v>
      </c>
      <c r="G383" t="s">
        <v>1604</v>
      </c>
      <c r="H383" t="s">
        <v>1612</v>
      </c>
      <c r="I383" t="s">
        <v>1621</v>
      </c>
      <c r="J383" t="s">
        <v>1628</v>
      </c>
      <c r="K383" t="s">
        <v>1649</v>
      </c>
      <c r="L383" t="s">
        <v>1664</v>
      </c>
      <c r="M383" t="s">
        <v>1685</v>
      </c>
      <c r="N383" t="s">
        <v>1685</v>
      </c>
      <c r="O383">
        <v>4</v>
      </c>
      <c r="P383">
        <v>59.09</v>
      </c>
      <c r="Q383">
        <v>0.05</v>
      </c>
      <c r="R383">
        <v>224.54</v>
      </c>
      <c r="S383">
        <v>157.02000000000001</v>
      </c>
      <c r="T383">
        <v>67.52</v>
      </c>
      <c r="U383" t="s">
        <v>1697</v>
      </c>
      <c r="V383">
        <v>3</v>
      </c>
      <c r="W383" t="str">
        <f t="shared" si="10"/>
        <v>No</v>
      </c>
      <c r="X383" t="str">
        <f t="shared" si="11"/>
        <v>Bonus</v>
      </c>
    </row>
    <row r="384" spans="1:24" x14ac:dyDescent="0.3">
      <c r="A384" t="s">
        <v>404</v>
      </c>
      <c r="B384" s="2">
        <v>45850</v>
      </c>
      <c r="C384" t="s">
        <v>1084</v>
      </c>
      <c r="D384" t="s">
        <v>1332</v>
      </c>
      <c r="E384" t="s">
        <v>1592</v>
      </c>
      <c r="F384" t="s">
        <v>1596</v>
      </c>
      <c r="G384" t="s">
        <v>1602</v>
      </c>
      <c r="H384" t="s">
        <v>1618</v>
      </c>
      <c r="I384" t="s">
        <v>1623</v>
      </c>
      <c r="J384" t="s">
        <v>1625</v>
      </c>
      <c r="K384" t="s">
        <v>1642</v>
      </c>
      <c r="L384" t="s">
        <v>1662</v>
      </c>
      <c r="M384" t="s">
        <v>1678</v>
      </c>
      <c r="N384" t="s">
        <v>1678</v>
      </c>
      <c r="O384">
        <v>5</v>
      </c>
      <c r="P384">
        <v>146.76</v>
      </c>
      <c r="Q384">
        <v>0</v>
      </c>
      <c r="R384">
        <v>733.78</v>
      </c>
      <c r="S384">
        <v>628.1</v>
      </c>
      <c r="T384">
        <v>105.69</v>
      </c>
      <c r="U384" t="s">
        <v>1697</v>
      </c>
      <c r="V384">
        <v>5</v>
      </c>
      <c r="W384" t="str">
        <f t="shared" si="10"/>
        <v>No</v>
      </c>
      <c r="X384" t="str">
        <f t="shared" si="11"/>
        <v>No Bonus</v>
      </c>
    </row>
    <row r="385" spans="1:24" x14ac:dyDescent="0.3">
      <c r="A385" t="s">
        <v>405</v>
      </c>
      <c r="B385" s="2">
        <v>45868</v>
      </c>
      <c r="C385" t="s">
        <v>1216</v>
      </c>
      <c r="D385" t="s">
        <v>1317</v>
      </c>
      <c r="E385" t="s">
        <v>1593</v>
      </c>
      <c r="F385" t="s">
        <v>1600</v>
      </c>
      <c r="G385" t="s">
        <v>1603</v>
      </c>
      <c r="H385" t="s">
        <v>1616</v>
      </c>
      <c r="I385" t="s">
        <v>1623</v>
      </c>
      <c r="J385" t="s">
        <v>1625</v>
      </c>
      <c r="K385" t="s">
        <v>1653</v>
      </c>
      <c r="L385" t="s">
        <v>1662</v>
      </c>
      <c r="M385" t="s">
        <v>1689</v>
      </c>
      <c r="N385" t="s">
        <v>1689</v>
      </c>
      <c r="O385">
        <v>9</v>
      </c>
      <c r="P385">
        <v>224.23</v>
      </c>
      <c r="Q385">
        <v>0</v>
      </c>
      <c r="R385">
        <v>2018.09</v>
      </c>
      <c r="S385">
        <v>1340.28</v>
      </c>
      <c r="T385">
        <v>677.81</v>
      </c>
      <c r="U385" t="s">
        <v>1697</v>
      </c>
      <c r="V385">
        <v>1</v>
      </c>
      <c r="W385" t="str">
        <f t="shared" si="10"/>
        <v>No</v>
      </c>
      <c r="X385" t="str">
        <f t="shared" si="11"/>
        <v>Bonus</v>
      </c>
    </row>
    <row r="386" spans="1:24" x14ac:dyDescent="0.3">
      <c r="A386" t="s">
        <v>406</v>
      </c>
      <c r="B386" s="2">
        <v>45323</v>
      </c>
      <c r="C386" t="s">
        <v>1145</v>
      </c>
      <c r="D386" t="s">
        <v>1476</v>
      </c>
      <c r="E386" t="s">
        <v>1593</v>
      </c>
      <c r="F386" t="s">
        <v>1600</v>
      </c>
      <c r="G386" t="s">
        <v>1610</v>
      </c>
      <c r="H386" t="s">
        <v>1620</v>
      </c>
      <c r="I386" t="s">
        <v>1623</v>
      </c>
      <c r="J386" t="s">
        <v>1627</v>
      </c>
      <c r="K386" t="s">
        <v>1658</v>
      </c>
      <c r="L386" t="s">
        <v>1662</v>
      </c>
      <c r="M386" t="s">
        <v>1694</v>
      </c>
      <c r="N386" t="s">
        <v>1694</v>
      </c>
      <c r="O386">
        <v>1</v>
      </c>
      <c r="P386">
        <v>179.17</v>
      </c>
      <c r="Q386">
        <v>0</v>
      </c>
      <c r="R386">
        <v>179.17</v>
      </c>
      <c r="S386">
        <v>128.41999999999999</v>
      </c>
      <c r="T386">
        <v>50.75</v>
      </c>
      <c r="U386" t="s">
        <v>1697</v>
      </c>
      <c r="V386">
        <v>5</v>
      </c>
      <c r="W386" t="str">
        <f t="shared" si="10"/>
        <v>No</v>
      </c>
      <c r="X386" t="str">
        <f t="shared" si="11"/>
        <v>Bonus</v>
      </c>
    </row>
    <row r="387" spans="1:24" x14ac:dyDescent="0.3">
      <c r="A387" t="s">
        <v>407</v>
      </c>
      <c r="B387" s="2">
        <v>45879</v>
      </c>
      <c r="C387" t="s">
        <v>1227</v>
      </c>
      <c r="D387" t="s">
        <v>1477</v>
      </c>
      <c r="E387" t="s">
        <v>1593</v>
      </c>
      <c r="F387" t="s">
        <v>1598</v>
      </c>
      <c r="G387" t="s">
        <v>1608</v>
      </c>
      <c r="H387" t="s">
        <v>1616</v>
      </c>
      <c r="I387" t="s">
        <v>1622</v>
      </c>
      <c r="J387" t="s">
        <v>1628</v>
      </c>
      <c r="K387" t="s">
        <v>1639</v>
      </c>
      <c r="L387" t="s">
        <v>1663</v>
      </c>
      <c r="M387" t="s">
        <v>1675</v>
      </c>
      <c r="N387" t="s">
        <v>1675</v>
      </c>
      <c r="O387">
        <v>6</v>
      </c>
      <c r="P387">
        <v>814.51</v>
      </c>
      <c r="Q387">
        <v>0.2</v>
      </c>
      <c r="R387">
        <v>3909.67</v>
      </c>
      <c r="S387">
        <v>2884.95</v>
      </c>
      <c r="T387">
        <v>1024.72</v>
      </c>
      <c r="U387" t="s">
        <v>1697</v>
      </c>
      <c r="V387">
        <v>5</v>
      </c>
      <c r="W387" t="str">
        <f t="shared" ref="W387:W450" si="12">IF(R387&gt;50000,"Yes","No")</f>
        <v>No</v>
      </c>
      <c r="X387" t="str">
        <f t="shared" ref="X387:X450" si="13">IF(T387/R387&gt;0.2,"Bonus","No Bonus")</f>
        <v>Bonus</v>
      </c>
    </row>
    <row r="388" spans="1:24" x14ac:dyDescent="0.3">
      <c r="A388" t="s">
        <v>408</v>
      </c>
      <c r="B388" s="2">
        <v>45541</v>
      </c>
      <c r="C388" t="s">
        <v>1174</v>
      </c>
      <c r="D388" t="s">
        <v>1367</v>
      </c>
      <c r="E388" t="s">
        <v>1592</v>
      </c>
      <c r="F388" t="s">
        <v>1598</v>
      </c>
      <c r="G388" t="s">
        <v>1601</v>
      </c>
      <c r="H388" t="s">
        <v>1612</v>
      </c>
      <c r="I388" t="s">
        <v>1621</v>
      </c>
      <c r="J388" t="s">
        <v>1625</v>
      </c>
      <c r="K388" t="s">
        <v>1655</v>
      </c>
      <c r="L388" t="s">
        <v>1663</v>
      </c>
      <c r="M388" t="s">
        <v>1691</v>
      </c>
      <c r="N388" t="s">
        <v>1691</v>
      </c>
      <c r="O388">
        <v>1</v>
      </c>
      <c r="P388">
        <v>10948.36</v>
      </c>
      <c r="Q388">
        <v>0.1</v>
      </c>
      <c r="R388">
        <v>9853.52</v>
      </c>
      <c r="S388">
        <v>8035.06</v>
      </c>
      <c r="T388">
        <v>1818.46</v>
      </c>
      <c r="U388" t="s">
        <v>1697</v>
      </c>
      <c r="W388" t="str">
        <f t="shared" si="12"/>
        <v>No</v>
      </c>
      <c r="X388" t="str">
        <f t="shared" si="13"/>
        <v>No Bonus</v>
      </c>
    </row>
    <row r="389" spans="1:24" x14ac:dyDescent="0.3">
      <c r="A389" t="s">
        <v>409</v>
      </c>
      <c r="B389" s="2">
        <v>45492</v>
      </c>
      <c r="C389" t="s">
        <v>1049</v>
      </c>
      <c r="D389" t="s">
        <v>1444</v>
      </c>
      <c r="E389" t="s">
        <v>1593</v>
      </c>
      <c r="F389" t="s">
        <v>1600</v>
      </c>
      <c r="G389" t="s">
        <v>1610</v>
      </c>
      <c r="H389" t="s">
        <v>1615</v>
      </c>
      <c r="I389" t="s">
        <v>1623</v>
      </c>
      <c r="J389" t="s">
        <v>1625</v>
      </c>
      <c r="K389" t="s">
        <v>1639</v>
      </c>
      <c r="L389" t="s">
        <v>1663</v>
      </c>
      <c r="M389" t="s">
        <v>1675</v>
      </c>
      <c r="N389" t="s">
        <v>1675</v>
      </c>
      <c r="O389">
        <v>4</v>
      </c>
      <c r="P389">
        <v>905.08</v>
      </c>
      <c r="Q389">
        <v>0</v>
      </c>
      <c r="R389">
        <v>3620.3</v>
      </c>
      <c r="S389">
        <v>2465.1799999999998</v>
      </c>
      <c r="T389">
        <v>1155.1199999999999</v>
      </c>
      <c r="U389" t="s">
        <v>1697</v>
      </c>
      <c r="W389" t="str">
        <f t="shared" si="12"/>
        <v>No</v>
      </c>
      <c r="X389" t="str">
        <f t="shared" si="13"/>
        <v>Bonus</v>
      </c>
    </row>
    <row r="390" spans="1:24" x14ac:dyDescent="0.3">
      <c r="A390" t="s">
        <v>410</v>
      </c>
      <c r="B390" s="2">
        <v>45774</v>
      </c>
      <c r="C390" t="s">
        <v>1205</v>
      </c>
      <c r="D390" t="s">
        <v>1521</v>
      </c>
      <c r="E390" t="s">
        <v>1592</v>
      </c>
      <c r="F390" t="s">
        <v>1599</v>
      </c>
      <c r="G390" t="s">
        <v>1602</v>
      </c>
      <c r="H390" t="s">
        <v>1614</v>
      </c>
      <c r="I390" t="s">
        <v>1622</v>
      </c>
      <c r="J390" t="s">
        <v>1627</v>
      </c>
      <c r="K390" t="s">
        <v>1645</v>
      </c>
      <c r="L390" t="s">
        <v>1662</v>
      </c>
      <c r="M390" t="s">
        <v>1681</v>
      </c>
      <c r="N390" t="s">
        <v>1681</v>
      </c>
      <c r="O390">
        <v>3</v>
      </c>
      <c r="P390">
        <v>54.03</v>
      </c>
      <c r="Q390">
        <v>0.15</v>
      </c>
      <c r="R390">
        <v>137.77000000000001</v>
      </c>
      <c r="S390">
        <v>116.01</v>
      </c>
      <c r="T390">
        <v>21.77</v>
      </c>
      <c r="U390" t="s">
        <v>1697</v>
      </c>
      <c r="V390">
        <v>4</v>
      </c>
      <c r="W390" t="str">
        <f t="shared" si="12"/>
        <v>No</v>
      </c>
      <c r="X390" t="str">
        <f t="shared" si="13"/>
        <v>No Bonus</v>
      </c>
    </row>
    <row r="391" spans="1:24" x14ac:dyDescent="0.3">
      <c r="A391" t="s">
        <v>411</v>
      </c>
      <c r="B391" s="2">
        <v>45528</v>
      </c>
      <c r="C391" t="s">
        <v>1083</v>
      </c>
      <c r="D391" t="s">
        <v>1522</v>
      </c>
      <c r="E391" t="s">
        <v>1594</v>
      </c>
      <c r="F391" t="s">
        <v>1597</v>
      </c>
      <c r="G391" t="s">
        <v>1610</v>
      </c>
      <c r="H391" t="s">
        <v>1616</v>
      </c>
      <c r="I391" t="s">
        <v>1621</v>
      </c>
      <c r="J391" t="s">
        <v>1627</v>
      </c>
      <c r="K391" t="s">
        <v>1632</v>
      </c>
      <c r="L391" t="s">
        <v>1663</v>
      </c>
      <c r="M391" t="s">
        <v>1668</v>
      </c>
      <c r="N391" t="s">
        <v>1668</v>
      </c>
      <c r="O391">
        <v>4</v>
      </c>
      <c r="P391">
        <v>813.32</v>
      </c>
      <c r="Q391">
        <v>0.15</v>
      </c>
      <c r="R391">
        <v>2765.3</v>
      </c>
      <c r="S391">
        <v>2167.35</v>
      </c>
      <c r="T391">
        <v>597.96</v>
      </c>
      <c r="U391" t="s">
        <v>1697</v>
      </c>
      <c r="V391">
        <v>4</v>
      </c>
      <c r="W391" t="str">
        <f t="shared" si="12"/>
        <v>No</v>
      </c>
      <c r="X391" t="str">
        <f t="shared" si="13"/>
        <v>Bonus</v>
      </c>
    </row>
    <row r="392" spans="1:24" x14ac:dyDescent="0.3">
      <c r="A392" t="s">
        <v>412</v>
      </c>
      <c r="B392" s="2">
        <v>45595</v>
      </c>
      <c r="C392" t="s">
        <v>1228</v>
      </c>
      <c r="D392" t="s">
        <v>1364</v>
      </c>
      <c r="E392" t="s">
        <v>1594</v>
      </c>
      <c r="F392" t="s">
        <v>1599</v>
      </c>
      <c r="G392" t="s">
        <v>1607</v>
      </c>
      <c r="H392" t="s">
        <v>1620</v>
      </c>
      <c r="I392" t="s">
        <v>1621</v>
      </c>
      <c r="J392" t="s">
        <v>1628</v>
      </c>
      <c r="K392" t="s">
        <v>1656</v>
      </c>
      <c r="L392" t="s">
        <v>1663</v>
      </c>
      <c r="M392" t="s">
        <v>1692</v>
      </c>
      <c r="N392" t="s">
        <v>1692</v>
      </c>
      <c r="O392">
        <v>6</v>
      </c>
      <c r="P392">
        <v>12903.45</v>
      </c>
      <c r="Q392">
        <v>0</v>
      </c>
      <c r="R392">
        <v>77420.72</v>
      </c>
      <c r="S392">
        <v>56041.2</v>
      </c>
      <c r="T392">
        <v>21379.52</v>
      </c>
      <c r="U392" t="s">
        <v>1697</v>
      </c>
      <c r="V392">
        <v>4</v>
      </c>
      <c r="W392" t="str">
        <f t="shared" si="12"/>
        <v>Yes</v>
      </c>
      <c r="X392" t="str">
        <f t="shared" si="13"/>
        <v>Bonus</v>
      </c>
    </row>
    <row r="393" spans="1:24" x14ac:dyDescent="0.3">
      <c r="A393" t="s">
        <v>413</v>
      </c>
      <c r="B393" s="2">
        <v>45308</v>
      </c>
      <c r="C393" t="s">
        <v>1029</v>
      </c>
      <c r="D393" t="s">
        <v>1516</v>
      </c>
      <c r="E393" t="s">
        <v>1595</v>
      </c>
      <c r="F393" t="s">
        <v>1599</v>
      </c>
      <c r="G393" t="s">
        <v>1608</v>
      </c>
      <c r="H393" t="s">
        <v>1612</v>
      </c>
      <c r="I393" t="s">
        <v>1623</v>
      </c>
      <c r="J393" t="s">
        <v>1628</v>
      </c>
      <c r="K393" t="s">
        <v>1641</v>
      </c>
      <c r="L393" t="s">
        <v>1661</v>
      </c>
      <c r="M393" t="s">
        <v>1677</v>
      </c>
      <c r="N393" t="s">
        <v>1677</v>
      </c>
      <c r="O393">
        <v>3</v>
      </c>
      <c r="P393">
        <v>41172.160000000003</v>
      </c>
      <c r="Q393">
        <v>0.1</v>
      </c>
      <c r="R393">
        <v>111164.84</v>
      </c>
      <c r="S393">
        <v>84827.66</v>
      </c>
      <c r="T393">
        <v>26337.18</v>
      </c>
      <c r="U393" t="s">
        <v>1698</v>
      </c>
      <c r="V393">
        <v>1</v>
      </c>
      <c r="W393" t="str">
        <f t="shared" si="12"/>
        <v>Yes</v>
      </c>
      <c r="X393" t="str">
        <f t="shared" si="13"/>
        <v>Bonus</v>
      </c>
    </row>
    <row r="394" spans="1:24" x14ac:dyDescent="0.3">
      <c r="A394" t="s">
        <v>414</v>
      </c>
      <c r="B394" s="2">
        <v>45354</v>
      </c>
      <c r="C394" t="s">
        <v>1229</v>
      </c>
      <c r="D394" t="s">
        <v>1443</v>
      </c>
      <c r="E394" t="s">
        <v>1592</v>
      </c>
      <c r="F394" t="s">
        <v>1597</v>
      </c>
      <c r="G394" t="s">
        <v>1602</v>
      </c>
      <c r="H394" t="s">
        <v>1619</v>
      </c>
      <c r="I394" t="s">
        <v>1621</v>
      </c>
      <c r="J394" t="s">
        <v>1627</v>
      </c>
      <c r="K394" t="s">
        <v>1659</v>
      </c>
      <c r="L394" t="s">
        <v>1661</v>
      </c>
      <c r="M394" t="s">
        <v>1695</v>
      </c>
      <c r="N394" t="s">
        <v>1695</v>
      </c>
      <c r="O394">
        <v>1</v>
      </c>
      <c r="P394">
        <v>53692.28</v>
      </c>
      <c r="Q394">
        <v>0.15</v>
      </c>
      <c r="R394">
        <v>45638.44</v>
      </c>
      <c r="S394">
        <v>38128.47</v>
      </c>
      <c r="T394">
        <v>7509.96</v>
      </c>
      <c r="U394" t="s">
        <v>1697</v>
      </c>
      <c r="V394">
        <v>4</v>
      </c>
      <c r="W394" t="str">
        <f t="shared" si="12"/>
        <v>No</v>
      </c>
      <c r="X394" t="str">
        <f t="shared" si="13"/>
        <v>No Bonus</v>
      </c>
    </row>
    <row r="395" spans="1:24" x14ac:dyDescent="0.3">
      <c r="A395" t="s">
        <v>415</v>
      </c>
      <c r="B395" s="2">
        <v>45462</v>
      </c>
      <c r="C395" t="s">
        <v>1147</v>
      </c>
      <c r="D395" t="s">
        <v>1329</v>
      </c>
      <c r="E395" t="s">
        <v>1592</v>
      </c>
      <c r="F395" t="s">
        <v>1597</v>
      </c>
      <c r="G395" t="s">
        <v>1603</v>
      </c>
      <c r="H395" t="s">
        <v>1616</v>
      </c>
      <c r="I395" t="s">
        <v>1621</v>
      </c>
      <c r="J395" t="s">
        <v>1628</v>
      </c>
      <c r="K395" t="s">
        <v>1638</v>
      </c>
      <c r="L395" t="s">
        <v>1661</v>
      </c>
      <c r="M395" t="s">
        <v>1674</v>
      </c>
      <c r="N395" t="s">
        <v>1674</v>
      </c>
      <c r="O395">
        <v>2</v>
      </c>
      <c r="P395">
        <v>30414.91</v>
      </c>
      <c r="Q395">
        <v>0.05</v>
      </c>
      <c r="R395">
        <v>57788.33</v>
      </c>
      <c r="S395">
        <v>42563.01</v>
      </c>
      <c r="T395">
        <v>15225.32</v>
      </c>
      <c r="U395" t="s">
        <v>1697</v>
      </c>
      <c r="V395">
        <v>1</v>
      </c>
      <c r="W395" t="str">
        <f t="shared" si="12"/>
        <v>Yes</v>
      </c>
      <c r="X395" t="str">
        <f t="shared" si="13"/>
        <v>Bonus</v>
      </c>
    </row>
    <row r="396" spans="1:24" x14ac:dyDescent="0.3">
      <c r="A396" t="s">
        <v>416</v>
      </c>
      <c r="B396" s="2">
        <v>45521</v>
      </c>
      <c r="C396" t="s">
        <v>1118</v>
      </c>
      <c r="D396" t="s">
        <v>1347</v>
      </c>
      <c r="E396" t="s">
        <v>1595</v>
      </c>
      <c r="F396" t="s">
        <v>1597</v>
      </c>
      <c r="G396" t="s">
        <v>1606</v>
      </c>
      <c r="H396" t="s">
        <v>1614</v>
      </c>
      <c r="I396" t="s">
        <v>1621</v>
      </c>
      <c r="J396" t="s">
        <v>1625</v>
      </c>
      <c r="K396" t="s">
        <v>1653</v>
      </c>
      <c r="L396" t="s">
        <v>1662</v>
      </c>
      <c r="M396" t="s">
        <v>1689</v>
      </c>
      <c r="N396" t="s">
        <v>1689</v>
      </c>
      <c r="O396">
        <v>8</v>
      </c>
      <c r="P396">
        <v>201.68</v>
      </c>
      <c r="Q396">
        <v>0</v>
      </c>
      <c r="R396">
        <v>1613.44</v>
      </c>
      <c r="S396">
        <v>1275.8399999999999</v>
      </c>
      <c r="T396">
        <v>337.61</v>
      </c>
      <c r="U396" t="s">
        <v>1697</v>
      </c>
      <c r="V396">
        <v>5</v>
      </c>
      <c r="W396" t="str">
        <f t="shared" si="12"/>
        <v>No</v>
      </c>
      <c r="X396" t="str">
        <f t="shared" si="13"/>
        <v>Bonus</v>
      </c>
    </row>
    <row r="397" spans="1:24" x14ac:dyDescent="0.3">
      <c r="A397" t="s">
        <v>417</v>
      </c>
      <c r="B397" s="2">
        <v>45733</v>
      </c>
      <c r="C397" t="s">
        <v>1128</v>
      </c>
      <c r="D397" t="s">
        <v>1523</v>
      </c>
      <c r="E397" t="s">
        <v>1595</v>
      </c>
      <c r="F397" t="s">
        <v>1599</v>
      </c>
      <c r="G397" t="s">
        <v>1609</v>
      </c>
      <c r="H397" t="s">
        <v>1617</v>
      </c>
      <c r="I397" t="s">
        <v>1621</v>
      </c>
      <c r="J397" t="s">
        <v>1628</v>
      </c>
      <c r="K397" t="s">
        <v>1641</v>
      </c>
      <c r="L397" t="s">
        <v>1661</v>
      </c>
      <c r="M397" t="s">
        <v>1677</v>
      </c>
      <c r="N397" t="s">
        <v>1677</v>
      </c>
      <c r="O397">
        <v>3</v>
      </c>
      <c r="P397">
        <v>39793.54</v>
      </c>
      <c r="Q397">
        <v>0.15</v>
      </c>
      <c r="R397">
        <v>101473.53</v>
      </c>
      <c r="S397">
        <v>83194.05</v>
      </c>
      <c r="T397">
        <v>18279.48</v>
      </c>
      <c r="U397" t="s">
        <v>1697</v>
      </c>
      <c r="V397">
        <v>4</v>
      </c>
      <c r="W397" t="str">
        <f t="shared" si="12"/>
        <v>Yes</v>
      </c>
      <c r="X397" t="str">
        <f t="shared" si="13"/>
        <v>No Bonus</v>
      </c>
    </row>
    <row r="398" spans="1:24" x14ac:dyDescent="0.3">
      <c r="A398" t="s">
        <v>418</v>
      </c>
      <c r="B398" s="2">
        <v>45628</v>
      </c>
      <c r="C398" t="s">
        <v>1230</v>
      </c>
      <c r="D398" t="s">
        <v>1524</v>
      </c>
      <c r="E398" t="s">
        <v>1592</v>
      </c>
      <c r="F398" t="s">
        <v>1597</v>
      </c>
      <c r="G398" t="s">
        <v>1606</v>
      </c>
      <c r="H398" t="s">
        <v>1615</v>
      </c>
      <c r="I398" t="s">
        <v>1621</v>
      </c>
      <c r="J398" t="s">
        <v>1625</v>
      </c>
      <c r="K398" t="s">
        <v>1635</v>
      </c>
      <c r="L398" t="s">
        <v>1662</v>
      </c>
      <c r="M398" t="s">
        <v>1671</v>
      </c>
      <c r="N398" t="s">
        <v>1671</v>
      </c>
      <c r="O398">
        <v>2</v>
      </c>
      <c r="P398">
        <v>45.57</v>
      </c>
      <c r="Q398">
        <v>0.1</v>
      </c>
      <c r="R398">
        <v>82.03</v>
      </c>
      <c r="S398">
        <v>63.06</v>
      </c>
      <c r="T398">
        <v>18.97</v>
      </c>
      <c r="U398" t="s">
        <v>1697</v>
      </c>
      <c r="W398" t="str">
        <f t="shared" si="12"/>
        <v>No</v>
      </c>
      <c r="X398" t="str">
        <f t="shared" si="13"/>
        <v>Bonus</v>
      </c>
    </row>
    <row r="399" spans="1:24" x14ac:dyDescent="0.3">
      <c r="A399" t="s">
        <v>419</v>
      </c>
      <c r="B399" s="2">
        <v>45838</v>
      </c>
      <c r="C399" t="s">
        <v>1231</v>
      </c>
      <c r="D399" t="s">
        <v>1525</v>
      </c>
      <c r="E399" t="s">
        <v>1594</v>
      </c>
      <c r="F399" t="s">
        <v>1599</v>
      </c>
      <c r="G399" t="s">
        <v>1603</v>
      </c>
      <c r="H399" t="s">
        <v>1611</v>
      </c>
      <c r="I399" t="s">
        <v>1621</v>
      </c>
      <c r="J399" t="s">
        <v>1625</v>
      </c>
      <c r="K399" t="s">
        <v>1654</v>
      </c>
      <c r="L399" t="s">
        <v>1663</v>
      </c>
      <c r="M399" t="s">
        <v>1690</v>
      </c>
      <c r="N399" t="s">
        <v>1690</v>
      </c>
      <c r="O399">
        <v>3</v>
      </c>
      <c r="P399">
        <v>856.13</v>
      </c>
      <c r="Q399">
        <v>0</v>
      </c>
      <c r="R399">
        <v>2568.39</v>
      </c>
      <c r="S399">
        <v>2122.31</v>
      </c>
      <c r="T399">
        <v>446.08</v>
      </c>
      <c r="U399" t="s">
        <v>1697</v>
      </c>
      <c r="V399">
        <v>4</v>
      </c>
      <c r="W399" t="str">
        <f t="shared" si="12"/>
        <v>No</v>
      </c>
      <c r="X399" t="str">
        <f t="shared" si="13"/>
        <v>No Bonus</v>
      </c>
    </row>
    <row r="400" spans="1:24" x14ac:dyDescent="0.3">
      <c r="A400" t="s">
        <v>420</v>
      </c>
      <c r="B400" s="2">
        <v>45408</v>
      </c>
      <c r="C400" t="s">
        <v>1232</v>
      </c>
      <c r="D400" t="s">
        <v>1307</v>
      </c>
      <c r="E400" t="s">
        <v>1593</v>
      </c>
      <c r="F400" t="s">
        <v>1596</v>
      </c>
      <c r="G400" t="s">
        <v>1606</v>
      </c>
      <c r="H400" t="s">
        <v>1619</v>
      </c>
      <c r="I400" t="s">
        <v>1622</v>
      </c>
      <c r="J400" t="s">
        <v>1625</v>
      </c>
      <c r="K400" t="s">
        <v>1651</v>
      </c>
      <c r="L400" t="s">
        <v>1664</v>
      </c>
      <c r="M400" t="s">
        <v>1687</v>
      </c>
      <c r="N400" t="s">
        <v>1687</v>
      </c>
      <c r="O400">
        <v>4</v>
      </c>
      <c r="P400">
        <v>136.41999999999999</v>
      </c>
      <c r="Q400">
        <v>0.2</v>
      </c>
      <c r="R400">
        <v>436.56</v>
      </c>
      <c r="S400">
        <v>390.5</v>
      </c>
      <c r="T400">
        <v>46.06</v>
      </c>
      <c r="U400" t="s">
        <v>1697</v>
      </c>
      <c r="V400">
        <v>5</v>
      </c>
      <c r="W400" t="str">
        <f t="shared" si="12"/>
        <v>No</v>
      </c>
      <c r="X400" t="str">
        <f t="shared" si="13"/>
        <v>No Bonus</v>
      </c>
    </row>
    <row r="401" spans="1:24" x14ac:dyDescent="0.3">
      <c r="A401" t="s">
        <v>421</v>
      </c>
      <c r="B401" s="2">
        <v>45357</v>
      </c>
      <c r="C401" t="s">
        <v>1169</v>
      </c>
      <c r="D401" t="s">
        <v>1423</v>
      </c>
      <c r="E401" t="s">
        <v>1594</v>
      </c>
      <c r="F401" t="s">
        <v>1600</v>
      </c>
      <c r="G401" t="s">
        <v>1605</v>
      </c>
      <c r="H401" t="s">
        <v>1614</v>
      </c>
      <c r="I401" t="s">
        <v>1621</v>
      </c>
      <c r="J401" t="s">
        <v>1628</v>
      </c>
      <c r="K401" t="s">
        <v>1629</v>
      </c>
      <c r="L401" t="s">
        <v>1661</v>
      </c>
      <c r="M401" t="s">
        <v>1665</v>
      </c>
      <c r="N401" t="s">
        <v>1665</v>
      </c>
      <c r="O401">
        <v>3</v>
      </c>
      <c r="P401">
        <v>15570.01</v>
      </c>
      <c r="Q401">
        <v>0.2</v>
      </c>
      <c r="R401">
        <v>37368.019999999997</v>
      </c>
      <c r="S401">
        <v>30299.82</v>
      </c>
      <c r="T401">
        <v>7068.2</v>
      </c>
      <c r="U401" t="s">
        <v>1697</v>
      </c>
      <c r="V401">
        <v>3</v>
      </c>
      <c r="W401" t="str">
        <f t="shared" si="12"/>
        <v>No</v>
      </c>
      <c r="X401" t="str">
        <f t="shared" si="13"/>
        <v>No Bonus</v>
      </c>
    </row>
    <row r="402" spans="1:24" x14ac:dyDescent="0.3">
      <c r="A402" t="s">
        <v>422</v>
      </c>
      <c r="B402" s="2">
        <v>45425</v>
      </c>
      <c r="C402" t="s">
        <v>1142</v>
      </c>
      <c r="D402" t="s">
        <v>1526</v>
      </c>
      <c r="E402" t="s">
        <v>1592</v>
      </c>
      <c r="F402" t="s">
        <v>1598</v>
      </c>
      <c r="G402" t="s">
        <v>1609</v>
      </c>
      <c r="H402" t="s">
        <v>1612</v>
      </c>
      <c r="I402" t="s">
        <v>1621</v>
      </c>
      <c r="J402" t="s">
        <v>1627</v>
      </c>
      <c r="K402" t="s">
        <v>1632</v>
      </c>
      <c r="L402" t="s">
        <v>1663</v>
      </c>
      <c r="M402" t="s">
        <v>1668</v>
      </c>
      <c r="N402" t="s">
        <v>1668</v>
      </c>
      <c r="O402">
        <v>8</v>
      </c>
      <c r="P402">
        <v>775.26</v>
      </c>
      <c r="Q402">
        <v>0.05</v>
      </c>
      <c r="R402">
        <v>5892</v>
      </c>
      <c r="S402">
        <v>4246.74</v>
      </c>
      <c r="T402">
        <v>1645.26</v>
      </c>
      <c r="U402" t="s">
        <v>1697</v>
      </c>
      <c r="V402">
        <v>4</v>
      </c>
      <c r="W402" t="str">
        <f t="shared" si="12"/>
        <v>No</v>
      </c>
      <c r="X402" t="str">
        <f t="shared" si="13"/>
        <v>Bonus</v>
      </c>
    </row>
    <row r="403" spans="1:24" x14ac:dyDescent="0.3">
      <c r="A403" t="s">
        <v>423</v>
      </c>
      <c r="B403" s="2">
        <v>45563</v>
      </c>
      <c r="C403" t="s">
        <v>1189</v>
      </c>
      <c r="D403" t="s">
        <v>1527</v>
      </c>
      <c r="E403" t="s">
        <v>1593</v>
      </c>
      <c r="F403" t="s">
        <v>1598</v>
      </c>
      <c r="G403" t="s">
        <v>1601</v>
      </c>
      <c r="H403" t="s">
        <v>1614</v>
      </c>
      <c r="I403" t="s">
        <v>1622</v>
      </c>
      <c r="J403" t="s">
        <v>1628</v>
      </c>
      <c r="K403" t="s">
        <v>1659</v>
      </c>
      <c r="L403" t="s">
        <v>1661</v>
      </c>
      <c r="M403" t="s">
        <v>1695</v>
      </c>
      <c r="N403" t="s">
        <v>1695</v>
      </c>
      <c r="O403">
        <v>3</v>
      </c>
      <c r="P403">
        <v>54403.54</v>
      </c>
      <c r="Q403">
        <v>0.2</v>
      </c>
      <c r="R403">
        <v>130568.51</v>
      </c>
      <c r="S403">
        <v>89128.68</v>
      </c>
      <c r="T403">
        <v>41439.82</v>
      </c>
      <c r="U403" t="s">
        <v>1697</v>
      </c>
      <c r="V403">
        <v>4</v>
      </c>
      <c r="W403" t="str">
        <f t="shared" si="12"/>
        <v>Yes</v>
      </c>
      <c r="X403" t="str">
        <f t="shared" si="13"/>
        <v>Bonus</v>
      </c>
    </row>
    <row r="404" spans="1:24" x14ac:dyDescent="0.3">
      <c r="A404" t="s">
        <v>424</v>
      </c>
      <c r="B404" s="2">
        <v>45886</v>
      </c>
      <c r="C404" t="s">
        <v>1230</v>
      </c>
      <c r="D404" t="s">
        <v>1386</v>
      </c>
      <c r="E404" t="s">
        <v>1592</v>
      </c>
      <c r="F404" t="s">
        <v>1600</v>
      </c>
      <c r="G404" t="s">
        <v>1602</v>
      </c>
      <c r="H404" t="s">
        <v>1618</v>
      </c>
      <c r="I404" t="s">
        <v>1623</v>
      </c>
      <c r="J404" t="s">
        <v>1627</v>
      </c>
      <c r="K404" t="s">
        <v>1651</v>
      </c>
      <c r="L404" t="s">
        <v>1664</v>
      </c>
      <c r="M404" t="s">
        <v>1687</v>
      </c>
      <c r="N404" t="s">
        <v>1687</v>
      </c>
      <c r="O404">
        <v>7</v>
      </c>
      <c r="P404">
        <v>154</v>
      </c>
      <c r="Q404">
        <v>0.1</v>
      </c>
      <c r="R404">
        <v>970.23</v>
      </c>
      <c r="S404">
        <v>732.99</v>
      </c>
      <c r="T404">
        <v>237.24</v>
      </c>
      <c r="U404" t="s">
        <v>1697</v>
      </c>
      <c r="V404">
        <v>5</v>
      </c>
      <c r="W404" t="str">
        <f t="shared" si="12"/>
        <v>No</v>
      </c>
      <c r="X404" t="str">
        <f t="shared" si="13"/>
        <v>Bonus</v>
      </c>
    </row>
    <row r="405" spans="1:24" x14ac:dyDescent="0.3">
      <c r="A405" t="s">
        <v>425</v>
      </c>
      <c r="B405" s="2">
        <v>45487</v>
      </c>
      <c r="C405" t="s">
        <v>1030</v>
      </c>
      <c r="D405" t="s">
        <v>1505</v>
      </c>
      <c r="E405" t="s">
        <v>1592</v>
      </c>
      <c r="F405" t="s">
        <v>1596</v>
      </c>
      <c r="G405" t="s">
        <v>1601</v>
      </c>
      <c r="H405" t="s">
        <v>1617</v>
      </c>
      <c r="I405" t="s">
        <v>1624</v>
      </c>
      <c r="J405" t="s">
        <v>1625</v>
      </c>
      <c r="K405" t="s">
        <v>1635</v>
      </c>
      <c r="L405" t="s">
        <v>1662</v>
      </c>
      <c r="M405" t="s">
        <v>1671</v>
      </c>
      <c r="N405" t="s">
        <v>1671</v>
      </c>
      <c r="O405">
        <v>7</v>
      </c>
      <c r="P405">
        <v>43.56</v>
      </c>
      <c r="Q405">
        <v>0.15</v>
      </c>
      <c r="R405">
        <v>259.17</v>
      </c>
      <c r="S405">
        <v>220.96</v>
      </c>
      <c r="T405">
        <v>38.21</v>
      </c>
      <c r="U405" t="s">
        <v>1697</v>
      </c>
      <c r="V405">
        <v>5</v>
      </c>
      <c r="W405" t="str">
        <f t="shared" si="12"/>
        <v>No</v>
      </c>
      <c r="X405" t="str">
        <f t="shared" si="13"/>
        <v>No Bonus</v>
      </c>
    </row>
    <row r="406" spans="1:24" x14ac:dyDescent="0.3">
      <c r="A406" t="s">
        <v>426</v>
      </c>
      <c r="B406" s="2">
        <v>45477</v>
      </c>
      <c r="C406" t="s">
        <v>1133</v>
      </c>
      <c r="D406" t="s">
        <v>1451</v>
      </c>
      <c r="E406" t="s">
        <v>1593</v>
      </c>
      <c r="F406" t="s">
        <v>1596</v>
      </c>
      <c r="G406" t="s">
        <v>1606</v>
      </c>
      <c r="H406" t="s">
        <v>1619</v>
      </c>
      <c r="I406" t="s">
        <v>1621</v>
      </c>
      <c r="J406" t="s">
        <v>1628</v>
      </c>
      <c r="K406" t="s">
        <v>1644</v>
      </c>
      <c r="L406" t="s">
        <v>1664</v>
      </c>
      <c r="M406" t="s">
        <v>1680</v>
      </c>
      <c r="N406" t="s">
        <v>1680</v>
      </c>
      <c r="O406">
        <v>4</v>
      </c>
      <c r="P406">
        <v>201.76</v>
      </c>
      <c r="Q406">
        <v>0.15</v>
      </c>
      <c r="R406">
        <v>685.97</v>
      </c>
      <c r="S406">
        <v>551.41999999999996</v>
      </c>
      <c r="T406">
        <v>134.56</v>
      </c>
      <c r="U406" t="s">
        <v>1697</v>
      </c>
      <c r="V406">
        <v>5</v>
      </c>
      <c r="W406" t="str">
        <f t="shared" si="12"/>
        <v>No</v>
      </c>
      <c r="X406" t="str">
        <f t="shared" si="13"/>
        <v>No Bonus</v>
      </c>
    </row>
    <row r="407" spans="1:24" x14ac:dyDescent="0.3">
      <c r="A407" t="s">
        <v>427</v>
      </c>
      <c r="B407" s="2">
        <v>45350</v>
      </c>
      <c r="C407" t="s">
        <v>1233</v>
      </c>
      <c r="D407" t="s">
        <v>1528</v>
      </c>
      <c r="E407" t="s">
        <v>1594</v>
      </c>
      <c r="F407" t="s">
        <v>1599</v>
      </c>
      <c r="G407" t="s">
        <v>1606</v>
      </c>
      <c r="H407" t="s">
        <v>1615</v>
      </c>
      <c r="I407" t="s">
        <v>1622</v>
      </c>
      <c r="J407" t="s">
        <v>1625</v>
      </c>
      <c r="K407" t="s">
        <v>1653</v>
      </c>
      <c r="L407" t="s">
        <v>1662</v>
      </c>
      <c r="M407" t="s">
        <v>1689</v>
      </c>
      <c r="N407" t="s">
        <v>1689</v>
      </c>
      <c r="O407">
        <v>8</v>
      </c>
      <c r="P407">
        <v>218.16</v>
      </c>
      <c r="Q407">
        <v>0</v>
      </c>
      <c r="R407">
        <v>1745.27</v>
      </c>
      <c r="S407">
        <v>1567.54</v>
      </c>
      <c r="T407">
        <v>177.73</v>
      </c>
      <c r="U407" t="s">
        <v>1697</v>
      </c>
      <c r="V407">
        <v>5</v>
      </c>
      <c r="W407" t="str">
        <f t="shared" si="12"/>
        <v>No</v>
      </c>
      <c r="X407" t="str">
        <f t="shared" si="13"/>
        <v>No Bonus</v>
      </c>
    </row>
    <row r="408" spans="1:24" x14ac:dyDescent="0.3">
      <c r="A408" t="s">
        <v>428</v>
      </c>
      <c r="B408" s="2">
        <v>45521</v>
      </c>
      <c r="C408" t="s">
        <v>1146</v>
      </c>
      <c r="D408" t="s">
        <v>1386</v>
      </c>
      <c r="E408" t="s">
        <v>1594</v>
      </c>
      <c r="F408" t="s">
        <v>1598</v>
      </c>
      <c r="G408" t="s">
        <v>1609</v>
      </c>
      <c r="H408" t="s">
        <v>1617</v>
      </c>
      <c r="I408" t="s">
        <v>1624</v>
      </c>
      <c r="J408" t="s">
        <v>1625</v>
      </c>
      <c r="K408" t="s">
        <v>1637</v>
      </c>
      <c r="L408" t="s">
        <v>1662</v>
      </c>
      <c r="M408" t="s">
        <v>1673</v>
      </c>
      <c r="N408" t="s">
        <v>1673</v>
      </c>
      <c r="O408">
        <v>2</v>
      </c>
      <c r="P408">
        <v>112.84</v>
      </c>
      <c r="Q408">
        <v>0</v>
      </c>
      <c r="R408">
        <v>225.68</v>
      </c>
      <c r="S408">
        <v>165.14</v>
      </c>
      <c r="T408">
        <v>60.54</v>
      </c>
      <c r="U408" t="s">
        <v>1697</v>
      </c>
      <c r="W408" t="str">
        <f t="shared" si="12"/>
        <v>No</v>
      </c>
      <c r="X408" t="str">
        <f t="shared" si="13"/>
        <v>Bonus</v>
      </c>
    </row>
    <row r="409" spans="1:24" x14ac:dyDescent="0.3">
      <c r="A409" t="s">
        <v>429</v>
      </c>
      <c r="B409" s="2">
        <v>45702</v>
      </c>
      <c r="C409" t="s">
        <v>1117</v>
      </c>
      <c r="D409" t="s">
        <v>1388</v>
      </c>
      <c r="E409" t="s">
        <v>1593</v>
      </c>
      <c r="F409" t="s">
        <v>1599</v>
      </c>
      <c r="G409" t="s">
        <v>1603</v>
      </c>
      <c r="H409" t="s">
        <v>1619</v>
      </c>
      <c r="I409" t="s">
        <v>1623</v>
      </c>
      <c r="J409" t="s">
        <v>1628</v>
      </c>
      <c r="K409" t="s">
        <v>1635</v>
      </c>
      <c r="L409" t="s">
        <v>1662</v>
      </c>
      <c r="M409" t="s">
        <v>1671</v>
      </c>
      <c r="N409" t="s">
        <v>1671</v>
      </c>
      <c r="O409">
        <v>3</v>
      </c>
      <c r="P409">
        <v>45.12</v>
      </c>
      <c r="Q409">
        <v>0.05</v>
      </c>
      <c r="R409">
        <v>128.58000000000001</v>
      </c>
      <c r="S409">
        <v>109.47</v>
      </c>
      <c r="T409">
        <v>19.11</v>
      </c>
      <c r="U409" t="s">
        <v>1697</v>
      </c>
      <c r="V409">
        <v>4</v>
      </c>
      <c r="W409" t="str">
        <f t="shared" si="12"/>
        <v>No</v>
      </c>
      <c r="X409" t="str">
        <f t="shared" si="13"/>
        <v>No Bonus</v>
      </c>
    </row>
    <row r="410" spans="1:24" x14ac:dyDescent="0.3">
      <c r="A410" t="s">
        <v>430</v>
      </c>
      <c r="B410" s="2">
        <v>45867</v>
      </c>
      <c r="C410" t="s">
        <v>1234</v>
      </c>
      <c r="D410" t="s">
        <v>1360</v>
      </c>
      <c r="E410" t="s">
        <v>1593</v>
      </c>
      <c r="F410" t="s">
        <v>1598</v>
      </c>
      <c r="G410" t="s">
        <v>1603</v>
      </c>
      <c r="H410" t="s">
        <v>1618</v>
      </c>
      <c r="I410" t="s">
        <v>1622</v>
      </c>
      <c r="J410" t="s">
        <v>1628</v>
      </c>
      <c r="K410" t="s">
        <v>1635</v>
      </c>
      <c r="L410" t="s">
        <v>1662</v>
      </c>
      <c r="M410" t="s">
        <v>1671</v>
      </c>
      <c r="N410" t="s">
        <v>1671</v>
      </c>
      <c r="O410">
        <v>7</v>
      </c>
      <c r="P410">
        <v>44.47</v>
      </c>
      <c r="Q410">
        <v>0.1</v>
      </c>
      <c r="R410">
        <v>280.13</v>
      </c>
      <c r="S410">
        <v>223.21</v>
      </c>
      <c r="T410">
        <v>56.92</v>
      </c>
      <c r="U410" t="s">
        <v>1697</v>
      </c>
      <c r="V410">
        <v>2</v>
      </c>
      <c r="W410" t="str">
        <f t="shared" si="12"/>
        <v>No</v>
      </c>
      <c r="X410" t="str">
        <f t="shared" si="13"/>
        <v>Bonus</v>
      </c>
    </row>
    <row r="411" spans="1:24" x14ac:dyDescent="0.3">
      <c r="A411" t="s">
        <v>431</v>
      </c>
      <c r="B411" s="2">
        <v>45459</v>
      </c>
      <c r="C411" t="s">
        <v>1121</v>
      </c>
      <c r="D411" t="s">
        <v>1426</v>
      </c>
      <c r="E411" t="s">
        <v>1594</v>
      </c>
      <c r="F411" t="s">
        <v>1599</v>
      </c>
      <c r="G411" t="s">
        <v>1604</v>
      </c>
      <c r="H411" t="s">
        <v>1617</v>
      </c>
      <c r="I411" t="s">
        <v>1622</v>
      </c>
      <c r="J411" t="s">
        <v>1625</v>
      </c>
      <c r="K411" t="s">
        <v>1649</v>
      </c>
      <c r="L411" t="s">
        <v>1664</v>
      </c>
      <c r="M411" t="s">
        <v>1685</v>
      </c>
      <c r="N411" t="s">
        <v>1685</v>
      </c>
      <c r="O411">
        <v>3</v>
      </c>
      <c r="P411">
        <v>53.65</v>
      </c>
      <c r="Q411">
        <v>0.1</v>
      </c>
      <c r="R411">
        <v>144.86000000000001</v>
      </c>
      <c r="S411">
        <v>129.22</v>
      </c>
      <c r="T411">
        <v>15.64</v>
      </c>
      <c r="U411" t="s">
        <v>1697</v>
      </c>
      <c r="W411" t="str">
        <f t="shared" si="12"/>
        <v>No</v>
      </c>
      <c r="X411" t="str">
        <f t="shared" si="13"/>
        <v>No Bonus</v>
      </c>
    </row>
    <row r="412" spans="1:24" x14ac:dyDescent="0.3">
      <c r="A412" t="s">
        <v>432</v>
      </c>
      <c r="B412" s="2">
        <v>45711</v>
      </c>
      <c r="C412" t="s">
        <v>1159</v>
      </c>
      <c r="D412" t="s">
        <v>1474</v>
      </c>
      <c r="E412" t="s">
        <v>1594</v>
      </c>
      <c r="F412" t="s">
        <v>1597</v>
      </c>
      <c r="G412" t="s">
        <v>1604</v>
      </c>
      <c r="H412" t="s">
        <v>1614</v>
      </c>
      <c r="I412" t="s">
        <v>1621</v>
      </c>
      <c r="J412" t="s">
        <v>1628</v>
      </c>
      <c r="K412" t="s">
        <v>1648</v>
      </c>
      <c r="L412" t="s">
        <v>1664</v>
      </c>
      <c r="M412" t="s">
        <v>1684</v>
      </c>
      <c r="N412" t="s">
        <v>1684</v>
      </c>
      <c r="O412">
        <v>4</v>
      </c>
      <c r="P412">
        <v>227.43</v>
      </c>
      <c r="Q412">
        <v>0</v>
      </c>
      <c r="R412">
        <v>909.72</v>
      </c>
      <c r="S412">
        <v>607.49</v>
      </c>
      <c r="T412">
        <v>302.23</v>
      </c>
      <c r="U412" t="s">
        <v>1697</v>
      </c>
      <c r="V412">
        <v>2</v>
      </c>
      <c r="W412" t="str">
        <f t="shared" si="12"/>
        <v>No</v>
      </c>
      <c r="X412" t="str">
        <f t="shared" si="13"/>
        <v>Bonus</v>
      </c>
    </row>
    <row r="413" spans="1:24" x14ac:dyDescent="0.3">
      <c r="A413" t="s">
        <v>433</v>
      </c>
      <c r="B413" s="2">
        <v>45584</v>
      </c>
      <c r="C413" t="s">
        <v>1172</v>
      </c>
      <c r="D413" t="s">
        <v>1529</v>
      </c>
      <c r="E413" t="s">
        <v>1592</v>
      </c>
      <c r="F413" t="s">
        <v>1597</v>
      </c>
      <c r="G413" t="s">
        <v>1606</v>
      </c>
      <c r="H413" t="s">
        <v>1617</v>
      </c>
      <c r="I413" t="s">
        <v>1623</v>
      </c>
      <c r="J413" t="s">
        <v>1625</v>
      </c>
      <c r="K413" t="s">
        <v>1650</v>
      </c>
      <c r="L413" t="s">
        <v>1664</v>
      </c>
      <c r="M413" t="s">
        <v>1686</v>
      </c>
      <c r="N413" t="s">
        <v>1686</v>
      </c>
      <c r="O413">
        <v>7</v>
      </c>
      <c r="P413">
        <v>198.68</v>
      </c>
      <c r="Q413">
        <v>0.05</v>
      </c>
      <c r="R413">
        <v>1321.2</v>
      </c>
      <c r="S413">
        <v>894.92</v>
      </c>
      <c r="T413">
        <v>426.28</v>
      </c>
      <c r="U413" t="s">
        <v>1698</v>
      </c>
      <c r="V413">
        <v>5</v>
      </c>
      <c r="W413" t="str">
        <f t="shared" si="12"/>
        <v>No</v>
      </c>
      <c r="X413" t="str">
        <f t="shared" si="13"/>
        <v>Bonus</v>
      </c>
    </row>
    <row r="414" spans="1:24" x14ac:dyDescent="0.3">
      <c r="A414" t="s">
        <v>434</v>
      </c>
      <c r="B414" s="2">
        <v>45588</v>
      </c>
      <c r="C414" t="s">
        <v>1207</v>
      </c>
      <c r="D414" t="s">
        <v>1427</v>
      </c>
      <c r="E414" t="s">
        <v>1595</v>
      </c>
      <c r="F414" t="s">
        <v>1598</v>
      </c>
      <c r="G414" t="s">
        <v>1609</v>
      </c>
      <c r="H414" t="s">
        <v>1620</v>
      </c>
      <c r="I414" t="s">
        <v>1622</v>
      </c>
      <c r="J414" t="s">
        <v>1627</v>
      </c>
      <c r="K414" t="s">
        <v>1636</v>
      </c>
      <c r="L414" t="s">
        <v>1663</v>
      </c>
      <c r="M414" t="s">
        <v>1672</v>
      </c>
      <c r="N414" t="s">
        <v>1672</v>
      </c>
      <c r="O414">
        <v>6</v>
      </c>
      <c r="P414">
        <v>19265.7</v>
      </c>
      <c r="Q414">
        <v>0</v>
      </c>
      <c r="R414">
        <v>115594.21</v>
      </c>
      <c r="S414">
        <v>82567.58</v>
      </c>
      <c r="T414">
        <v>33026.639999999999</v>
      </c>
      <c r="U414" t="s">
        <v>1697</v>
      </c>
      <c r="V414">
        <v>4</v>
      </c>
      <c r="W414" t="str">
        <f t="shared" si="12"/>
        <v>Yes</v>
      </c>
      <c r="X414" t="str">
        <f t="shared" si="13"/>
        <v>Bonus</v>
      </c>
    </row>
    <row r="415" spans="1:24" x14ac:dyDescent="0.3">
      <c r="A415" t="s">
        <v>435</v>
      </c>
      <c r="B415" s="2">
        <v>45683</v>
      </c>
      <c r="C415" t="s">
        <v>1106</v>
      </c>
      <c r="D415" t="s">
        <v>1418</v>
      </c>
      <c r="E415" t="s">
        <v>1593</v>
      </c>
      <c r="F415" t="s">
        <v>1598</v>
      </c>
      <c r="G415" t="s">
        <v>1608</v>
      </c>
      <c r="H415" t="s">
        <v>1614</v>
      </c>
      <c r="I415" t="s">
        <v>1621</v>
      </c>
      <c r="J415" t="s">
        <v>1628</v>
      </c>
      <c r="K415" t="s">
        <v>1648</v>
      </c>
      <c r="L415" t="s">
        <v>1664</v>
      </c>
      <c r="M415" t="s">
        <v>1684</v>
      </c>
      <c r="N415" t="s">
        <v>1684</v>
      </c>
      <c r="O415">
        <v>5</v>
      </c>
      <c r="P415">
        <v>270.29000000000002</v>
      </c>
      <c r="Q415">
        <v>0.1</v>
      </c>
      <c r="R415">
        <v>1216.29</v>
      </c>
      <c r="S415">
        <v>891.08</v>
      </c>
      <c r="T415">
        <v>325.20999999999998</v>
      </c>
      <c r="U415" t="s">
        <v>1697</v>
      </c>
      <c r="V415">
        <v>2</v>
      </c>
      <c r="W415" t="str">
        <f t="shared" si="12"/>
        <v>No</v>
      </c>
      <c r="X415" t="str">
        <f t="shared" si="13"/>
        <v>Bonus</v>
      </c>
    </row>
    <row r="416" spans="1:24" x14ac:dyDescent="0.3">
      <c r="A416" t="s">
        <v>436</v>
      </c>
      <c r="B416" s="2">
        <v>45864</v>
      </c>
      <c r="C416" t="s">
        <v>1235</v>
      </c>
      <c r="D416" t="s">
        <v>1529</v>
      </c>
      <c r="E416" t="s">
        <v>1593</v>
      </c>
      <c r="F416" t="s">
        <v>1597</v>
      </c>
      <c r="G416" t="s">
        <v>1605</v>
      </c>
      <c r="H416" t="s">
        <v>1620</v>
      </c>
      <c r="I416" t="s">
        <v>1621</v>
      </c>
      <c r="J416" t="s">
        <v>1626</v>
      </c>
      <c r="K416" t="s">
        <v>1657</v>
      </c>
      <c r="L416" t="s">
        <v>1661</v>
      </c>
      <c r="M416" t="s">
        <v>1693</v>
      </c>
      <c r="N416" t="s">
        <v>1693</v>
      </c>
      <c r="O416">
        <v>4</v>
      </c>
      <c r="P416">
        <v>47993.36</v>
      </c>
      <c r="Q416">
        <v>0.1</v>
      </c>
      <c r="R416">
        <v>172776.1</v>
      </c>
      <c r="S416">
        <v>127238.04</v>
      </c>
      <c r="T416">
        <v>45538.07</v>
      </c>
      <c r="U416" t="s">
        <v>1697</v>
      </c>
      <c r="V416">
        <v>3</v>
      </c>
      <c r="W416" t="str">
        <f t="shared" si="12"/>
        <v>Yes</v>
      </c>
      <c r="X416" t="str">
        <f t="shared" si="13"/>
        <v>Bonus</v>
      </c>
    </row>
    <row r="417" spans="1:24" x14ac:dyDescent="0.3">
      <c r="A417" t="s">
        <v>437</v>
      </c>
      <c r="B417" s="2">
        <v>45669</v>
      </c>
      <c r="C417" t="s">
        <v>1099</v>
      </c>
      <c r="D417" t="s">
        <v>1421</v>
      </c>
      <c r="E417" t="s">
        <v>1595</v>
      </c>
      <c r="F417" t="s">
        <v>1596</v>
      </c>
      <c r="G417" t="s">
        <v>1608</v>
      </c>
      <c r="H417" t="s">
        <v>1611</v>
      </c>
      <c r="I417" t="s">
        <v>1623</v>
      </c>
      <c r="J417" t="s">
        <v>1625</v>
      </c>
      <c r="K417" t="s">
        <v>1642</v>
      </c>
      <c r="L417" t="s">
        <v>1662</v>
      </c>
      <c r="M417" t="s">
        <v>1678</v>
      </c>
      <c r="N417" t="s">
        <v>1678</v>
      </c>
      <c r="O417">
        <v>8</v>
      </c>
      <c r="P417">
        <v>184.15</v>
      </c>
      <c r="Q417">
        <v>0</v>
      </c>
      <c r="R417">
        <v>1473.18</v>
      </c>
      <c r="S417">
        <v>1280.98</v>
      </c>
      <c r="T417">
        <v>192.2</v>
      </c>
      <c r="U417" t="s">
        <v>1697</v>
      </c>
      <c r="V417">
        <v>5</v>
      </c>
      <c r="W417" t="str">
        <f t="shared" si="12"/>
        <v>No</v>
      </c>
      <c r="X417" t="str">
        <f t="shared" si="13"/>
        <v>No Bonus</v>
      </c>
    </row>
    <row r="418" spans="1:24" x14ac:dyDescent="0.3">
      <c r="A418" t="s">
        <v>438</v>
      </c>
      <c r="B418" s="2">
        <v>45559</v>
      </c>
      <c r="C418" t="s">
        <v>1145</v>
      </c>
      <c r="D418" t="s">
        <v>1378</v>
      </c>
      <c r="E418" t="s">
        <v>1593</v>
      </c>
      <c r="F418" t="s">
        <v>1600</v>
      </c>
      <c r="G418" t="s">
        <v>1605</v>
      </c>
      <c r="H418" t="s">
        <v>1619</v>
      </c>
      <c r="I418" t="s">
        <v>1622</v>
      </c>
      <c r="J418" t="s">
        <v>1625</v>
      </c>
      <c r="K418" t="s">
        <v>1630</v>
      </c>
      <c r="L418" t="s">
        <v>1662</v>
      </c>
      <c r="M418" t="s">
        <v>1666</v>
      </c>
      <c r="N418" t="s">
        <v>1666</v>
      </c>
      <c r="O418">
        <v>1</v>
      </c>
      <c r="P418">
        <v>91.51</v>
      </c>
      <c r="Q418">
        <v>0.1</v>
      </c>
      <c r="R418">
        <v>82.36</v>
      </c>
      <c r="S418">
        <v>74.180000000000007</v>
      </c>
      <c r="T418">
        <v>8.18</v>
      </c>
      <c r="U418" t="s">
        <v>1697</v>
      </c>
      <c r="V418">
        <v>3</v>
      </c>
      <c r="W418" t="str">
        <f t="shared" si="12"/>
        <v>No</v>
      </c>
      <c r="X418" t="str">
        <f t="shared" si="13"/>
        <v>No Bonus</v>
      </c>
    </row>
    <row r="419" spans="1:24" x14ac:dyDescent="0.3">
      <c r="A419" t="s">
        <v>439</v>
      </c>
      <c r="B419" s="2">
        <v>45380</v>
      </c>
      <c r="C419" t="s">
        <v>1057</v>
      </c>
      <c r="D419" t="s">
        <v>1392</v>
      </c>
      <c r="E419" t="s">
        <v>1592</v>
      </c>
      <c r="F419" t="s">
        <v>1600</v>
      </c>
      <c r="G419" t="s">
        <v>1606</v>
      </c>
      <c r="H419" t="s">
        <v>1616</v>
      </c>
      <c r="I419" t="s">
        <v>1621</v>
      </c>
      <c r="J419" t="s">
        <v>1625</v>
      </c>
      <c r="K419" t="s">
        <v>1659</v>
      </c>
      <c r="L419" t="s">
        <v>1661</v>
      </c>
      <c r="M419" t="s">
        <v>1695</v>
      </c>
      <c r="N419" t="s">
        <v>1695</v>
      </c>
      <c r="O419">
        <v>6</v>
      </c>
      <c r="P419">
        <v>57985.66</v>
      </c>
      <c r="Q419">
        <v>0.1</v>
      </c>
      <c r="R419">
        <v>313122.58</v>
      </c>
      <c r="S419">
        <v>263643.39</v>
      </c>
      <c r="T419">
        <v>49479.199999999997</v>
      </c>
      <c r="U419" t="s">
        <v>1697</v>
      </c>
      <c r="V419">
        <v>3</v>
      </c>
      <c r="W419" t="str">
        <f t="shared" si="12"/>
        <v>Yes</v>
      </c>
      <c r="X419" t="str">
        <f t="shared" si="13"/>
        <v>No Bonus</v>
      </c>
    </row>
    <row r="420" spans="1:24" x14ac:dyDescent="0.3">
      <c r="A420" t="s">
        <v>440</v>
      </c>
      <c r="B420" s="2">
        <v>45364</v>
      </c>
      <c r="C420" t="s">
        <v>1236</v>
      </c>
      <c r="D420" t="s">
        <v>1406</v>
      </c>
      <c r="E420" t="s">
        <v>1593</v>
      </c>
      <c r="F420" t="s">
        <v>1599</v>
      </c>
      <c r="G420" t="s">
        <v>1610</v>
      </c>
      <c r="H420" t="s">
        <v>1612</v>
      </c>
      <c r="I420" t="s">
        <v>1624</v>
      </c>
      <c r="J420" t="s">
        <v>1628</v>
      </c>
      <c r="K420" t="s">
        <v>1658</v>
      </c>
      <c r="L420" t="s">
        <v>1662</v>
      </c>
      <c r="M420" t="s">
        <v>1694</v>
      </c>
      <c r="N420" t="s">
        <v>1694</v>
      </c>
      <c r="O420">
        <v>3</v>
      </c>
      <c r="P420">
        <v>216.25</v>
      </c>
      <c r="Q420">
        <v>0</v>
      </c>
      <c r="R420">
        <v>648.76</v>
      </c>
      <c r="S420">
        <v>572.19000000000005</v>
      </c>
      <c r="T420">
        <v>76.56</v>
      </c>
      <c r="U420" t="s">
        <v>1697</v>
      </c>
      <c r="V420">
        <v>5</v>
      </c>
      <c r="W420" t="str">
        <f t="shared" si="12"/>
        <v>No</v>
      </c>
      <c r="X420" t="str">
        <f t="shared" si="13"/>
        <v>No Bonus</v>
      </c>
    </row>
    <row r="421" spans="1:24" x14ac:dyDescent="0.3">
      <c r="A421" t="s">
        <v>441</v>
      </c>
      <c r="B421" s="2">
        <v>45769</v>
      </c>
      <c r="C421" t="s">
        <v>1237</v>
      </c>
      <c r="D421" t="s">
        <v>1452</v>
      </c>
      <c r="E421" t="s">
        <v>1593</v>
      </c>
      <c r="F421" t="s">
        <v>1600</v>
      </c>
      <c r="G421" t="s">
        <v>1601</v>
      </c>
      <c r="H421" t="s">
        <v>1619</v>
      </c>
      <c r="I421" t="s">
        <v>1621</v>
      </c>
      <c r="J421" t="s">
        <v>1625</v>
      </c>
      <c r="K421" t="s">
        <v>1632</v>
      </c>
      <c r="L421" t="s">
        <v>1663</v>
      </c>
      <c r="M421" t="s">
        <v>1668</v>
      </c>
      <c r="N421" t="s">
        <v>1668</v>
      </c>
      <c r="O421">
        <v>3</v>
      </c>
      <c r="P421">
        <v>902.24</v>
      </c>
      <c r="Q421">
        <v>0</v>
      </c>
      <c r="R421">
        <v>2706.73</v>
      </c>
      <c r="S421">
        <v>2452.5100000000002</v>
      </c>
      <c r="T421">
        <v>254.22</v>
      </c>
      <c r="U421" t="s">
        <v>1698</v>
      </c>
      <c r="V421">
        <v>3</v>
      </c>
      <c r="W421" t="str">
        <f t="shared" si="12"/>
        <v>No</v>
      </c>
      <c r="X421" t="str">
        <f t="shared" si="13"/>
        <v>No Bonus</v>
      </c>
    </row>
    <row r="422" spans="1:24" x14ac:dyDescent="0.3">
      <c r="A422" t="s">
        <v>442</v>
      </c>
      <c r="B422" s="2">
        <v>45756</v>
      </c>
      <c r="C422" t="s">
        <v>1184</v>
      </c>
      <c r="D422" t="s">
        <v>1530</v>
      </c>
      <c r="E422" t="s">
        <v>1593</v>
      </c>
      <c r="F422" t="s">
        <v>1598</v>
      </c>
      <c r="G422" t="s">
        <v>1603</v>
      </c>
      <c r="H422" t="s">
        <v>1612</v>
      </c>
      <c r="I422" t="s">
        <v>1623</v>
      </c>
      <c r="J422" t="s">
        <v>1628</v>
      </c>
      <c r="K422" t="s">
        <v>1629</v>
      </c>
      <c r="L422" t="s">
        <v>1661</v>
      </c>
      <c r="M422" t="s">
        <v>1665</v>
      </c>
      <c r="N422" t="s">
        <v>1665</v>
      </c>
      <c r="O422">
        <v>9</v>
      </c>
      <c r="P422">
        <v>19175.93</v>
      </c>
      <c r="Q422">
        <v>0</v>
      </c>
      <c r="R422">
        <v>172583.37</v>
      </c>
      <c r="S422">
        <v>156901.4</v>
      </c>
      <c r="T422">
        <v>15681.98</v>
      </c>
      <c r="U422" t="s">
        <v>1697</v>
      </c>
      <c r="V422">
        <v>4</v>
      </c>
      <c r="W422" t="str">
        <f t="shared" si="12"/>
        <v>Yes</v>
      </c>
      <c r="X422" t="str">
        <f t="shared" si="13"/>
        <v>No Bonus</v>
      </c>
    </row>
    <row r="423" spans="1:24" x14ac:dyDescent="0.3">
      <c r="A423" t="s">
        <v>443</v>
      </c>
      <c r="B423" s="2">
        <v>45791</v>
      </c>
      <c r="C423" t="s">
        <v>1238</v>
      </c>
      <c r="D423" t="s">
        <v>1531</v>
      </c>
      <c r="E423" t="s">
        <v>1595</v>
      </c>
      <c r="F423" t="s">
        <v>1600</v>
      </c>
      <c r="G423" t="s">
        <v>1607</v>
      </c>
      <c r="H423" t="s">
        <v>1611</v>
      </c>
      <c r="I423" t="s">
        <v>1622</v>
      </c>
      <c r="J423" t="s">
        <v>1627</v>
      </c>
      <c r="K423" t="s">
        <v>1640</v>
      </c>
      <c r="L423" t="s">
        <v>1663</v>
      </c>
      <c r="M423" t="s">
        <v>1676</v>
      </c>
      <c r="N423" t="s">
        <v>1676</v>
      </c>
      <c r="O423">
        <v>8</v>
      </c>
      <c r="P423">
        <v>25905.99</v>
      </c>
      <c r="Q423">
        <v>0</v>
      </c>
      <c r="R423">
        <v>207247.88</v>
      </c>
      <c r="S423">
        <v>137513.18</v>
      </c>
      <c r="T423">
        <v>69734.710000000006</v>
      </c>
      <c r="U423" t="s">
        <v>1697</v>
      </c>
      <c r="V423">
        <v>2</v>
      </c>
      <c r="W423" t="str">
        <f t="shared" si="12"/>
        <v>Yes</v>
      </c>
      <c r="X423" t="str">
        <f t="shared" si="13"/>
        <v>Bonus</v>
      </c>
    </row>
    <row r="424" spans="1:24" x14ac:dyDescent="0.3">
      <c r="A424" t="s">
        <v>444</v>
      </c>
      <c r="B424" s="2">
        <v>45458</v>
      </c>
      <c r="C424" t="s">
        <v>1094</v>
      </c>
      <c r="D424" t="s">
        <v>1445</v>
      </c>
      <c r="E424" t="s">
        <v>1592</v>
      </c>
      <c r="F424" t="s">
        <v>1597</v>
      </c>
      <c r="G424" t="s">
        <v>1610</v>
      </c>
      <c r="H424" t="s">
        <v>1618</v>
      </c>
      <c r="I424" t="s">
        <v>1622</v>
      </c>
      <c r="J424" t="s">
        <v>1625</v>
      </c>
      <c r="K424" t="s">
        <v>1635</v>
      </c>
      <c r="L424" t="s">
        <v>1662</v>
      </c>
      <c r="M424" t="s">
        <v>1671</v>
      </c>
      <c r="N424" t="s">
        <v>1671</v>
      </c>
      <c r="O424">
        <v>2</v>
      </c>
      <c r="P424">
        <v>49.07</v>
      </c>
      <c r="Q424">
        <v>0.15</v>
      </c>
      <c r="R424">
        <v>83.42</v>
      </c>
      <c r="S424">
        <v>60.55</v>
      </c>
      <c r="T424">
        <v>22.87</v>
      </c>
      <c r="U424" t="s">
        <v>1697</v>
      </c>
      <c r="V424">
        <v>1</v>
      </c>
      <c r="W424" t="str">
        <f t="shared" si="12"/>
        <v>No</v>
      </c>
      <c r="X424" t="str">
        <f t="shared" si="13"/>
        <v>Bonus</v>
      </c>
    </row>
    <row r="425" spans="1:24" x14ac:dyDescent="0.3">
      <c r="A425" t="s">
        <v>445</v>
      </c>
      <c r="B425" s="2">
        <v>45513</v>
      </c>
      <c r="C425" t="s">
        <v>1239</v>
      </c>
      <c r="D425" t="s">
        <v>1378</v>
      </c>
      <c r="E425" t="s">
        <v>1593</v>
      </c>
      <c r="F425" t="s">
        <v>1596</v>
      </c>
      <c r="G425" t="s">
        <v>1601</v>
      </c>
      <c r="H425" t="s">
        <v>1618</v>
      </c>
      <c r="I425" t="s">
        <v>1622</v>
      </c>
      <c r="J425" t="s">
        <v>1628</v>
      </c>
      <c r="K425" t="s">
        <v>1634</v>
      </c>
      <c r="L425" t="s">
        <v>1661</v>
      </c>
      <c r="M425" t="s">
        <v>1670</v>
      </c>
      <c r="N425" t="s">
        <v>1670</v>
      </c>
      <c r="O425">
        <v>2</v>
      </c>
      <c r="P425">
        <v>65286.96</v>
      </c>
      <c r="Q425">
        <v>0</v>
      </c>
      <c r="R425">
        <v>130573.93</v>
      </c>
      <c r="S425">
        <v>107299.42</v>
      </c>
      <c r="T425">
        <v>23274.5</v>
      </c>
      <c r="U425" t="s">
        <v>1697</v>
      </c>
      <c r="V425">
        <v>4</v>
      </c>
      <c r="W425" t="str">
        <f t="shared" si="12"/>
        <v>Yes</v>
      </c>
      <c r="X425" t="str">
        <f t="shared" si="13"/>
        <v>No Bonus</v>
      </c>
    </row>
    <row r="426" spans="1:24" x14ac:dyDescent="0.3">
      <c r="A426" t="s">
        <v>446</v>
      </c>
      <c r="B426" s="2">
        <v>45414</v>
      </c>
      <c r="C426" t="s">
        <v>1113</v>
      </c>
      <c r="D426" t="s">
        <v>1532</v>
      </c>
      <c r="E426" t="s">
        <v>1593</v>
      </c>
      <c r="F426" t="s">
        <v>1599</v>
      </c>
      <c r="G426" t="s">
        <v>1609</v>
      </c>
      <c r="H426" t="s">
        <v>1611</v>
      </c>
      <c r="I426" t="s">
        <v>1624</v>
      </c>
      <c r="J426" t="s">
        <v>1628</v>
      </c>
      <c r="K426" t="s">
        <v>1655</v>
      </c>
      <c r="L426" t="s">
        <v>1663</v>
      </c>
      <c r="M426" t="s">
        <v>1691</v>
      </c>
      <c r="N426" t="s">
        <v>1691</v>
      </c>
      <c r="O426">
        <v>10</v>
      </c>
      <c r="P426">
        <v>11309.44</v>
      </c>
      <c r="Q426">
        <v>0.15</v>
      </c>
      <c r="R426">
        <v>96130.2</v>
      </c>
      <c r="S426">
        <v>67299.11</v>
      </c>
      <c r="T426">
        <v>28831.1</v>
      </c>
      <c r="U426" t="s">
        <v>1697</v>
      </c>
      <c r="V426">
        <v>4</v>
      </c>
      <c r="W426" t="str">
        <f t="shared" si="12"/>
        <v>Yes</v>
      </c>
      <c r="X426" t="str">
        <f t="shared" si="13"/>
        <v>Bonus</v>
      </c>
    </row>
    <row r="427" spans="1:24" x14ac:dyDescent="0.3">
      <c r="A427" t="s">
        <v>447</v>
      </c>
      <c r="B427" s="2">
        <v>45399</v>
      </c>
      <c r="C427" t="s">
        <v>1038</v>
      </c>
      <c r="D427" t="s">
        <v>1450</v>
      </c>
      <c r="E427" t="s">
        <v>1593</v>
      </c>
      <c r="F427" t="s">
        <v>1597</v>
      </c>
      <c r="G427" t="s">
        <v>1601</v>
      </c>
      <c r="H427" t="s">
        <v>1614</v>
      </c>
      <c r="I427" t="s">
        <v>1621</v>
      </c>
      <c r="J427" t="s">
        <v>1628</v>
      </c>
      <c r="K427" t="s">
        <v>1645</v>
      </c>
      <c r="L427" t="s">
        <v>1662</v>
      </c>
      <c r="M427" t="s">
        <v>1681</v>
      </c>
      <c r="N427" t="s">
        <v>1681</v>
      </c>
      <c r="O427">
        <v>6</v>
      </c>
      <c r="P427">
        <v>52.6</v>
      </c>
      <c r="Q427">
        <v>0.05</v>
      </c>
      <c r="R427">
        <v>299.83999999999997</v>
      </c>
      <c r="S427">
        <v>265.05</v>
      </c>
      <c r="T427">
        <v>34.79</v>
      </c>
      <c r="U427" t="s">
        <v>1697</v>
      </c>
      <c r="V427">
        <v>4</v>
      </c>
      <c r="W427" t="str">
        <f t="shared" si="12"/>
        <v>No</v>
      </c>
      <c r="X427" t="str">
        <f t="shared" si="13"/>
        <v>No Bonus</v>
      </c>
    </row>
    <row r="428" spans="1:24" x14ac:dyDescent="0.3">
      <c r="A428" t="s">
        <v>448</v>
      </c>
      <c r="B428" s="2">
        <v>45869</v>
      </c>
      <c r="C428" t="s">
        <v>1240</v>
      </c>
      <c r="D428" t="s">
        <v>1531</v>
      </c>
      <c r="E428" t="s">
        <v>1592</v>
      </c>
      <c r="F428" t="s">
        <v>1597</v>
      </c>
      <c r="G428" t="s">
        <v>1608</v>
      </c>
      <c r="H428" t="s">
        <v>1618</v>
      </c>
      <c r="I428" t="s">
        <v>1624</v>
      </c>
      <c r="J428" t="s">
        <v>1625</v>
      </c>
      <c r="K428" t="s">
        <v>1630</v>
      </c>
      <c r="L428" t="s">
        <v>1662</v>
      </c>
      <c r="M428" t="s">
        <v>1666</v>
      </c>
      <c r="N428" t="s">
        <v>1666</v>
      </c>
      <c r="O428">
        <v>7</v>
      </c>
      <c r="P428">
        <v>117.46</v>
      </c>
      <c r="Q428">
        <v>0.05</v>
      </c>
      <c r="R428">
        <v>781.12</v>
      </c>
      <c r="S428">
        <v>631.96</v>
      </c>
      <c r="T428">
        <v>149.16</v>
      </c>
      <c r="U428" t="s">
        <v>1697</v>
      </c>
      <c r="V428">
        <v>4</v>
      </c>
      <c r="W428" t="str">
        <f t="shared" si="12"/>
        <v>No</v>
      </c>
      <c r="X428" t="str">
        <f t="shared" si="13"/>
        <v>No Bonus</v>
      </c>
    </row>
    <row r="429" spans="1:24" x14ac:dyDescent="0.3">
      <c r="A429" t="s">
        <v>449</v>
      </c>
      <c r="B429" s="2">
        <v>45673</v>
      </c>
      <c r="C429" t="s">
        <v>1241</v>
      </c>
      <c r="D429" t="s">
        <v>1533</v>
      </c>
      <c r="E429" t="s">
        <v>1595</v>
      </c>
      <c r="F429" t="s">
        <v>1598</v>
      </c>
      <c r="G429" t="s">
        <v>1606</v>
      </c>
      <c r="H429" t="s">
        <v>1618</v>
      </c>
      <c r="I429" t="s">
        <v>1621</v>
      </c>
      <c r="J429" t="s">
        <v>1625</v>
      </c>
      <c r="K429" t="s">
        <v>1639</v>
      </c>
      <c r="L429" t="s">
        <v>1663</v>
      </c>
      <c r="M429" t="s">
        <v>1675</v>
      </c>
      <c r="N429" t="s">
        <v>1675</v>
      </c>
      <c r="O429">
        <v>5</v>
      </c>
      <c r="P429">
        <v>758.79</v>
      </c>
      <c r="Q429">
        <v>0.15</v>
      </c>
      <c r="R429">
        <v>3224.87</v>
      </c>
      <c r="S429">
        <v>2317.1</v>
      </c>
      <c r="T429">
        <v>907.78</v>
      </c>
      <c r="U429" t="s">
        <v>1697</v>
      </c>
      <c r="V429">
        <v>2</v>
      </c>
      <c r="W429" t="str">
        <f t="shared" si="12"/>
        <v>No</v>
      </c>
      <c r="X429" t="str">
        <f t="shared" si="13"/>
        <v>Bonus</v>
      </c>
    </row>
    <row r="430" spans="1:24" x14ac:dyDescent="0.3">
      <c r="A430" t="s">
        <v>450</v>
      </c>
      <c r="B430" s="2">
        <v>45299</v>
      </c>
      <c r="C430" t="s">
        <v>1092</v>
      </c>
      <c r="D430" t="s">
        <v>1363</v>
      </c>
      <c r="E430" t="s">
        <v>1592</v>
      </c>
      <c r="F430" t="s">
        <v>1599</v>
      </c>
      <c r="G430" t="s">
        <v>1605</v>
      </c>
      <c r="H430" t="s">
        <v>1611</v>
      </c>
      <c r="I430" t="s">
        <v>1621</v>
      </c>
      <c r="J430" t="s">
        <v>1625</v>
      </c>
      <c r="K430" t="s">
        <v>1656</v>
      </c>
      <c r="L430" t="s">
        <v>1663</v>
      </c>
      <c r="M430" t="s">
        <v>1692</v>
      </c>
      <c r="N430" t="s">
        <v>1692</v>
      </c>
      <c r="O430">
        <v>6</v>
      </c>
      <c r="P430">
        <v>12399.99</v>
      </c>
      <c r="Q430">
        <v>0.05</v>
      </c>
      <c r="R430">
        <v>70679.929999999993</v>
      </c>
      <c r="S430">
        <v>55197.99</v>
      </c>
      <c r="T430">
        <v>15481.94</v>
      </c>
      <c r="U430" t="s">
        <v>1697</v>
      </c>
      <c r="V430">
        <v>4</v>
      </c>
      <c r="W430" t="str">
        <f t="shared" si="12"/>
        <v>Yes</v>
      </c>
      <c r="X430" t="str">
        <f t="shared" si="13"/>
        <v>Bonus</v>
      </c>
    </row>
    <row r="431" spans="1:24" x14ac:dyDescent="0.3">
      <c r="A431" t="s">
        <v>451</v>
      </c>
      <c r="B431" s="2">
        <v>45739</v>
      </c>
      <c r="C431" t="s">
        <v>1067</v>
      </c>
      <c r="D431" t="s">
        <v>1450</v>
      </c>
      <c r="E431" t="s">
        <v>1595</v>
      </c>
      <c r="F431" t="s">
        <v>1598</v>
      </c>
      <c r="G431" t="s">
        <v>1604</v>
      </c>
      <c r="H431" t="s">
        <v>1620</v>
      </c>
      <c r="I431" t="s">
        <v>1621</v>
      </c>
      <c r="J431" t="s">
        <v>1628</v>
      </c>
      <c r="K431" t="s">
        <v>1643</v>
      </c>
      <c r="L431" t="s">
        <v>1664</v>
      </c>
      <c r="M431" t="s">
        <v>1679</v>
      </c>
      <c r="N431" t="s">
        <v>1679</v>
      </c>
      <c r="O431">
        <v>10</v>
      </c>
      <c r="P431">
        <v>51.57</v>
      </c>
      <c r="Q431">
        <v>0.05</v>
      </c>
      <c r="R431">
        <v>489.93</v>
      </c>
      <c r="S431">
        <v>377.77</v>
      </c>
      <c r="T431">
        <v>112.16</v>
      </c>
      <c r="U431" t="s">
        <v>1697</v>
      </c>
      <c r="V431">
        <v>4</v>
      </c>
      <c r="W431" t="str">
        <f t="shared" si="12"/>
        <v>No</v>
      </c>
      <c r="X431" t="str">
        <f t="shared" si="13"/>
        <v>Bonus</v>
      </c>
    </row>
    <row r="432" spans="1:24" x14ac:dyDescent="0.3">
      <c r="A432" t="s">
        <v>452</v>
      </c>
      <c r="B432" s="2">
        <v>45501</v>
      </c>
      <c r="C432" t="s">
        <v>1242</v>
      </c>
      <c r="D432" t="s">
        <v>1534</v>
      </c>
      <c r="E432" t="s">
        <v>1593</v>
      </c>
      <c r="F432" t="s">
        <v>1599</v>
      </c>
      <c r="G432" t="s">
        <v>1608</v>
      </c>
      <c r="H432" t="s">
        <v>1618</v>
      </c>
      <c r="I432" t="s">
        <v>1621</v>
      </c>
      <c r="J432" t="s">
        <v>1628</v>
      </c>
      <c r="K432" t="s">
        <v>1650</v>
      </c>
      <c r="L432" t="s">
        <v>1664</v>
      </c>
      <c r="M432" t="s">
        <v>1686</v>
      </c>
      <c r="N432" t="s">
        <v>1686</v>
      </c>
      <c r="O432">
        <v>9</v>
      </c>
      <c r="P432">
        <v>208.64</v>
      </c>
      <c r="Q432">
        <v>0</v>
      </c>
      <c r="R432">
        <v>1877.79</v>
      </c>
      <c r="S432">
        <v>1355.5</v>
      </c>
      <c r="T432">
        <v>522.29999999999995</v>
      </c>
      <c r="U432" t="s">
        <v>1698</v>
      </c>
      <c r="V432">
        <v>5</v>
      </c>
      <c r="W432" t="str">
        <f t="shared" si="12"/>
        <v>No</v>
      </c>
      <c r="X432" t="str">
        <f t="shared" si="13"/>
        <v>Bonus</v>
      </c>
    </row>
    <row r="433" spans="1:24" x14ac:dyDescent="0.3">
      <c r="A433" t="s">
        <v>453</v>
      </c>
      <c r="B433" s="2">
        <v>45390</v>
      </c>
      <c r="C433" t="s">
        <v>1243</v>
      </c>
      <c r="D433" t="s">
        <v>1535</v>
      </c>
      <c r="E433" t="s">
        <v>1594</v>
      </c>
      <c r="F433" t="s">
        <v>1599</v>
      </c>
      <c r="G433" t="s">
        <v>1609</v>
      </c>
      <c r="H433" t="s">
        <v>1612</v>
      </c>
      <c r="I433" t="s">
        <v>1622</v>
      </c>
      <c r="J433" t="s">
        <v>1625</v>
      </c>
      <c r="K433" t="s">
        <v>1647</v>
      </c>
      <c r="L433" t="s">
        <v>1664</v>
      </c>
      <c r="M433" t="s">
        <v>1683</v>
      </c>
      <c r="N433" t="s">
        <v>1683</v>
      </c>
      <c r="O433">
        <v>3</v>
      </c>
      <c r="P433">
        <v>38.29</v>
      </c>
      <c r="Q433">
        <v>0.05</v>
      </c>
      <c r="R433">
        <v>109.12</v>
      </c>
      <c r="S433">
        <v>90.58</v>
      </c>
      <c r="T433">
        <v>18.53</v>
      </c>
      <c r="U433" t="s">
        <v>1697</v>
      </c>
      <c r="V433">
        <v>5</v>
      </c>
      <c r="W433" t="str">
        <f t="shared" si="12"/>
        <v>No</v>
      </c>
      <c r="X433" t="str">
        <f t="shared" si="13"/>
        <v>No Bonus</v>
      </c>
    </row>
    <row r="434" spans="1:24" x14ac:dyDescent="0.3">
      <c r="A434" t="s">
        <v>454</v>
      </c>
      <c r="B434" s="2">
        <v>45419</v>
      </c>
      <c r="C434" t="s">
        <v>1146</v>
      </c>
      <c r="D434" t="s">
        <v>1333</v>
      </c>
      <c r="E434" t="s">
        <v>1593</v>
      </c>
      <c r="F434" t="s">
        <v>1598</v>
      </c>
      <c r="G434" t="s">
        <v>1608</v>
      </c>
      <c r="H434" t="s">
        <v>1616</v>
      </c>
      <c r="I434" t="s">
        <v>1624</v>
      </c>
      <c r="J434" t="s">
        <v>1628</v>
      </c>
      <c r="K434" t="s">
        <v>1629</v>
      </c>
      <c r="L434" t="s">
        <v>1661</v>
      </c>
      <c r="M434" t="s">
        <v>1665</v>
      </c>
      <c r="N434" t="s">
        <v>1665</v>
      </c>
      <c r="O434">
        <v>8</v>
      </c>
      <c r="P434">
        <v>17490.66</v>
      </c>
      <c r="Q434">
        <v>0</v>
      </c>
      <c r="R434">
        <v>139925.28</v>
      </c>
      <c r="S434">
        <v>91456.22</v>
      </c>
      <c r="T434">
        <v>48469.06</v>
      </c>
      <c r="U434" t="s">
        <v>1697</v>
      </c>
      <c r="V434">
        <v>4</v>
      </c>
      <c r="W434" t="str">
        <f t="shared" si="12"/>
        <v>Yes</v>
      </c>
      <c r="X434" t="str">
        <f t="shared" si="13"/>
        <v>Bonus</v>
      </c>
    </row>
    <row r="435" spans="1:24" x14ac:dyDescent="0.3">
      <c r="A435" t="s">
        <v>455</v>
      </c>
      <c r="B435" s="2">
        <v>45740</v>
      </c>
      <c r="C435" t="s">
        <v>1079</v>
      </c>
      <c r="D435" t="s">
        <v>1328</v>
      </c>
      <c r="E435" t="s">
        <v>1595</v>
      </c>
      <c r="F435" t="s">
        <v>1598</v>
      </c>
      <c r="G435" t="s">
        <v>1604</v>
      </c>
      <c r="H435" t="s">
        <v>1620</v>
      </c>
      <c r="I435" t="s">
        <v>1622</v>
      </c>
      <c r="J435" t="s">
        <v>1627</v>
      </c>
      <c r="K435" t="s">
        <v>1630</v>
      </c>
      <c r="L435" t="s">
        <v>1662</v>
      </c>
      <c r="M435" t="s">
        <v>1666</v>
      </c>
      <c r="N435" t="s">
        <v>1666</v>
      </c>
      <c r="O435">
        <v>3</v>
      </c>
      <c r="P435">
        <v>115.76</v>
      </c>
      <c r="Q435">
        <v>0.1</v>
      </c>
      <c r="R435">
        <v>312.55</v>
      </c>
      <c r="S435">
        <v>264.81</v>
      </c>
      <c r="T435">
        <v>47.74</v>
      </c>
      <c r="U435" t="s">
        <v>1697</v>
      </c>
      <c r="V435">
        <v>2</v>
      </c>
      <c r="W435" t="str">
        <f t="shared" si="12"/>
        <v>No</v>
      </c>
      <c r="X435" t="str">
        <f t="shared" si="13"/>
        <v>No Bonus</v>
      </c>
    </row>
    <row r="436" spans="1:24" x14ac:dyDescent="0.3">
      <c r="A436" t="s">
        <v>456</v>
      </c>
      <c r="B436" s="2">
        <v>45484</v>
      </c>
      <c r="C436" t="s">
        <v>1244</v>
      </c>
      <c r="D436" t="s">
        <v>1406</v>
      </c>
      <c r="E436" t="s">
        <v>1593</v>
      </c>
      <c r="F436" t="s">
        <v>1597</v>
      </c>
      <c r="G436" t="s">
        <v>1606</v>
      </c>
      <c r="H436" t="s">
        <v>1611</v>
      </c>
      <c r="I436" t="s">
        <v>1621</v>
      </c>
      <c r="J436" t="s">
        <v>1628</v>
      </c>
      <c r="K436" t="s">
        <v>1635</v>
      </c>
      <c r="L436" t="s">
        <v>1662</v>
      </c>
      <c r="M436" t="s">
        <v>1671</v>
      </c>
      <c r="N436" t="s">
        <v>1671</v>
      </c>
      <c r="O436">
        <v>10</v>
      </c>
      <c r="P436">
        <v>44.12</v>
      </c>
      <c r="Q436">
        <v>0.05</v>
      </c>
      <c r="R436">
        <v>419.14</v>
      </c>
      <c r="S436">
        <v>322.75</v>
      </c>
      <c r="T436">
        <v>96.4</v>
      </c>
      <c r="U436" t="s">
        <v>1697</v>
      </c>
      <c r="W436" t="str">
        <f t="shared" si="12"/>
        <v>No</v>
      </c>
      <c r="X436" t="str">
        <f t="shared" si="13"/>
        <v>Bonus</v>
      </c>
    </row>
    <row r="437" spans="1:24" x14ac:dyDescent="0.3">
      <c r="A437" t="s">
        <v>457</v>
      </c>
      <c r="B437" s="2">
        <v>45468</v>
      </c>
      <c r="C437" t="s">
        <v>1104</v>
      </c>
      <c r="D437" t="s">
        <v>1536</v>
      </c>
      <c r="E437" t="s">
        <v>1592</v>
      </c>
      <c r="F437" t="s">
        <v>1598</v>
      </c>
      <c r="G437" t="s">
        <v>1610</v>
      </c>
      <c r="H437" t="s">
        <v>1611</v>
      </c>
      <c r="I437" t="s">
        <v>1621</v>
      </c>
      <c r="J437" t="s">
        <v>1627</v>
      </c>
      <c r="K437" t="s">
        <v>1659</v>
      </c>
      <c r="L437" t="s">
        <v>1661</v>
      </c>
      <c r="M437" t="s">
        <v>1695</v>
      </c>
      <c r="N437" t="s">
        <v>1695</v>
      </c>
      <c r="O437">
        <v>1</v>
      </c>
      <c r="P437">
        <v>62127.7</v>
      </c>
      <c r="Q437">
        <v>0</v>
      </c>
      <c r="R437">
        <v>62127.7</v>
      </c>
      <c r="S437">
        <v>50360.76</v>
      </c>
      <c r="T437">
        <v>11766.93</v>
      </c>
      <c r="U437" t="s">
        <v>1697</v>
      </c>
      <c r="V437">
        <v>4</v>
      </c>
      <c r="W437" t="str">
        <f t="shared" si="12"/>
        <v>Yes</v>
      </c>
      <c r="X437" t="str">
        <f t="shared" si="13"/>
        <v>No Bonus</v>
      </c>
    </row>
    <row r="438" spans="1:24" x14ac:dyDescent="0.3">
      <c r="A438" t="s">
        <v>458</v>
      </c>
      <c r="B438" s="2">
        <v>45610</v>
      </c>
      <c r="C438" t="s">
        <v>1171</v>
      </c>
      <c r="D438" t="s">
        <v>1481</v>
      </c>
      <c r="E438" t="s">
        <v>1593</v>
      </c>
      <c r="F438" t="s">
        <v>1596</v>
      </c>
      <c r="G438" t="s">
        <v>1605</v>
      </c>
      <c r="H438" t="s">
        <v>1614</v>
      </c>
      <c r="I438" t="s">
        <v>1622</v>
      </c>
      <c r="J438" t="s">
        <v>1625</v>
      </c>
      <c r="K438" t="s">
        <v>1655</v>
      </c>
      <c r="L438" t="s">
        <v>1663</v>
      </c>
      <c r="M438" t="s">
        <v>1691</v>
      </c>
      <c r="N438" t="s">
        <v>1691</v>
      </c>
      <c r="O438">
        <v>4</v>
      </c>
      <c r="P438">
        <v>10828.74</v>
      </c>
      <c r="Q438">
        <v>0</v>
      </c>
      <c r="R438">
        <v>43314.97</v>
      </c>
      <c r="S438">
        <v>30061.74</v>
      </c>
      <c r="T438">
        <v>13253.23</v>
      </c>
      <c r="U438" t="s">
        <v>1697</v>
      </c>
      <c r="V438">
        <v>3</v>
      </c>
      <c r="W438" t="str">
        <f t="shared" si="12"/>
        <v>No</v>
      </c>
      <c r="X438" t="str">
        <f t="shared" si="13"/>
        <v>Bonus</v>
      </c>
    </row>
    <row r="439" spans="1:24" x14ac:dyDescent="0.3">
      <c r="A439" t="s">
        <v>459</v>
      </c>
      <c r="B439" s="2">
        <v>45437</v>
      </c>
      <c r="C439" t="s">
        <v>1100</v>
      </c>
      <c r="D439" t="s">
        <v>1332</v>
      </c>
      <c r="E439" t="s">
        <v>1594</v>
      </c>
      <c r="F439" t="s">
        <v>1598</v>
      </c>
      <c r="G439" t="s">
        <v>1605</v>
      </c>
      <c r="H439" t="s">
        <v>1611</v>
      </c>
      <c r="I439" t="s">
        <v>1621</v>
      </c>
      <c r="J439" t="s">
        <v>1628</v>
      </c>
      <c r="K439" t="s">
        <v>1645</v>
      </c>
      <c r="L439" t="s">
        <v>1662</v>
      </c>
      <c r="M439" t="s">
        <v>1681</v>
      </c>
      <c r="N439" t="s">
        <v>1681</v>
      </c>
      <c r="O439">
        <v>1</v>
      </c>
      <c r="P439">
        <v>48.98</v>
      </c>
      <c r="Q439">
        <v>0</v>
      </c>
      <c r="R439">
        <v>48.98</v>
      </c>
      <c r="S439">
        <v>38.35</v>
      </c>
      <c r="T439">
        <v>10.63</v>
      </c>
      <c r="U439" t="s">
        <v>1697</v>
      </c>
      <c r="V439">
        <v>4</v>
      </c>
      <c r="W439" t="str">
        <f t="shared" si="12"/>
        <v>No</v>
      </c>
      <c r="X439" t="str">
        <f t="shared" si="13"/>
        <v>Bonus</v>
      </c>
    </row>
    <row r="440" spans="1:24" x14ac:dyDescent="0.3">
      <c r="A440" t="s">
        <v>460</v>
      </c>
      <c r="B440" s="2">
        <v>45769</v>
      </c>
      <c r="C440" t="s">
        <v>1206</v>
      </c>
      <c r="D440" t="s">
        <v>1394</v>
      </c>
      <c r="E440" t="s">
        <v>1592</v>
      </c>
      <c r="F440" t="s">
        <v>1597</v>
      </c>
      <c r="G440" t="s">
        <v>1604</v>
      </c>
      <c r="H440" t="s">
        <v>1615</v>
      </c>
      <c r="I440" t="s">
        <v>1621</v>
      </c>
      <c r="J440" t="s">
        <v>1627</v>
      </c>
      <c r="K440" t="s">
        <v>1632</v>
      </c>
      <c r="L440" t="s">
        <v>1663</v>
      </c>
      <c r="M440" t="s">
        <v>1668</v>
      </c>
      <c r="N440" t="s">
        <v>1668</v>
      </c>
      <c r="O440">
        <v>6</v>
      </c>
      <c r="P440">
        <v>834.98</v>
      </c>
      <c r="Q440">
        <v>0</v>
      </c>
      <c r="R440">
        <v>5009.8999999999996</v>
      </c>
      <c r="S440">
        <v>4044.58</v>
      </c>
      <c r="T440">
        <v>965.32</v>
      </c>
      <c r="U440" t="s">
        <v>1697</v>
      </c>
      <c r="V440">
        <v>3</v>
      </c>
      <c r="W440" t="str">
        <f t="shared" si="12"/>
        <v>No</v>
      </c>
      <c r="X440" t="str">
        <f t="shared" si="13"/>
        <v>No Bonus</v>
      </c>
    </row>
    <row r="441" spans="1:24" x14ac:dyDescent="0.3">
      <c r="A441" t="s">
        <v>461</v>
      </c>
      <c r="B441" s="2">
        <v>45874</v>
      </c>
      <c r="C441" t="s">
        <v>1245</v>
      </c>
      <c r="D441" t="s">
        <v>1388</v>
      </c>
      <c r="E441" t="s">
        <v>1592</v>
      </c>
      <c r="F441" t="s">
        <v>1597</v>
      </c>
      <c r="G441" t="s">
        <v>1606</v>
      </c>
      <c r="H441" t="s">
        <v>1614</v>
      </c>
      <c r="I441" t="s">
        <v>1621</v>
      </c>
      <c r="J441" t="s">
        <v>1628</v>
      </c>
      <c r="K441" t="s">
        <v>1646</v>
      </c>
      <c r="L441" t="s">
        <v>1662</v>
      </c>
      <c r="M441" t="s">
        <v>1682</v>
      </c>
      <c r="N441" t="s">
        <v>1682</v>
      </c>
      <c r="O441">
        <v>9</v>
      </c>
      <c r="P441">
        <v>50.97</v>
      </c>
      <c r="Q441">
        <v>0</v>
      </c>
      <c r="R441">
        <v>458.72</v>
      </c>
      <c r="S441">
        <v>362.35</v>
      </c>
      <c r="T441">
        <v>96.36</v>
      </c>
      <c r="U441" t="s">
        <v>1697</v>
      </c>
      <c r="V441">
        <v>3</v>
      </c>
      <c r="W441" t="str">
        <f t="shared" si="12"/>
        <v>No</v>
      </c>
      <c r="X441" t="str">
        <f t="shared" si="13"/>
        <v>Bonus</v>
      </c>
    </row>
    <row r="442" spans="1:24" x14ac:dyDescent="0.3">
      <c r="A442" t="s">
        <v>462</v>
      </c>
      <c r="B442" s="2">
        <v>45292</v>
      </c>
      <c r="C442" t="s">
        <v>1113</v>
      </c>
      <c r="D442" t="s">
        <v>1491</v>
      </c>
      <c r="E442" t="s">
        <v>1594</v>
      </c>
      <c r="F442" t="s">
        <v>1599</v>
      </c>
      <c r="G442" t="s">
        <v>1602</v>
      </c>
      <c r="H442" t="s">
        <v>1620</v>
      </c>
      <c r="I442" t="s">
        <v>1623</v>
      </c>
      <c r="J442" t="s">
        <v>1628</v>
      </c>
      <c r="K442" t="s">
        <v>1641</v>
      </c>
      <c r="L442" t="s">
        <v>1661</v>
      </c>
      <c r="M442" t="s">
        <v>1677</v>
      </c>
      <c r="N442" t="s">
        <v>1677</v>
      </c>
      <c r="O442">
        <v>8</v>
      </c>
      <c r="P442">
        <v>44144.55</v>
      </c>
      <c r="Q442">
        <v>0.05</v>
      </c>
      <c r="R442">
        <v>335498.57</v>
      </c>
      <c r="S442">
        <v>262323.90000000002</v>
      </c>
      <c r="T442">
        <v>73174.67</v>
      </c>
      <c r="U442" t="s">
        <v>1697</v>
      </c>
      <c r="W442" t="str">
        <f t="shared" si="12"/>
        <v>Yes</v>
      </c>
      <c r="X442" t="str">
        <f t="shared" si="13"/>
        <v>Bonus</v>
      </c>
    </row>
    <row r="443" spans="1:24" x14ac:dyDescent="0.3">
      <c r="A443" t="s">
        <v>463</v>
      </c>
      <c r="B443" s="2">
        <v>45752</v>
      </c>
      <c r="C443" t="s">
        <v>1102</v>
      </c>
      <c r="D443" t="s">
        <v>1457</v>
      </c>
      <c r="E443" t="s">
        <v>1593</v>
      </c>
      <c r="F443" t="s">
        <v>1599</v>
      </c>
      <c r="G443" t="s">
        <v>1606</v>
      </c>
      <c r="H443" t="s">
        <v>1620</v>
      </c>
      <c r="I443" t="s">
        <v>1621</v>
      </c>
      <c r="J443" t="s">
        <v>1625</v>
      </c>
      <c r="K443" t="s">
        <v>1633</v>
      </c>
      <c r="L443" t="s">
        <v>1661</v>
      </c>
      <c r="M443" t="s">
        <v>1669</v>
      </c>
      <c r="N443" t="s">
        <v>1669</v>
      </c>
      <c r="O443">
        <v>5</v>
      </c>
      <c r="P443">
        <v>63241.47</v>
      </c>
      <c r="Q443">
        <v>0</v>
      </c>
      <c r="R443">
        <v>316207.34999999998</v>
      </c>
      <c r="S443">
        <v>279582.90000000002</v>
      </c>
      <c r="T443">
        <v>36624.449999999997</v>
      </c>
      <c r="U443" t="s">
        <v>1697</v>
      </c>
      <c r="V443">
        <v>5</v>
      </c>
      <c r="W443" t="str">
        <f t="shared" si="12"/>
        <v>Yes</v>
      </c>
      <c r="X443" t="str">
        <f t="shared" si="13"/>
        <v>No Bonus</v>
      </c>
    </row>
    <row r="444" spans="1:24" x14ac:dyDescent="0.3">
      <c r="A444" t="s">
        <v>464</v>
      </c>
      <c r="B444" s="2">
        <v>45870</v>
      </c>
      <c r="C444" t="s">
        <v>1079</v>
      </c>
      <c r="D444" t="s">
        <v>1344</v>
      </c>
      <c r="E444" t="s">
        <v>1594</v>
      </c>
      <c r="F444" t="s">
        <v>1597</v>
      </c>
      <c r="G444" t="s">
        <v>1602</v>
      </c>
      <c r="H444" t="s">
        <v>1613</v>
      </c>
      <c r="I444" t="s">
        <v>1621</v>
      </c>
      <c r="J444" t="s">
        <v>1625</v>
      </c>
      <c r="K444" t="s">
        <v>1653</v>
      </c>
      <c r="L444" t="s">
        <v>1662</v>
      </c>
      <c r="M444" t="s">
        <v>1689</v>
      </c>
      <c r="N444" t="s">
        <v>1689</v>
      </c>
      <c r="O444">
        <v>8</v>
      </c>
      <c r="P444">
        <v>206.18</v>
      </c>
      <c r="Q444">
        <v>0.15</v>
      </c>
      <c r="R444">
        <v>1402.02</v>
      </c>
      <c r="S444">
        <v>934.32</v>
      </c>
      <c r="T444">
        <v>467.7</v>
      </c>
      <c r="U444" t="s">
        <v>1697</v>
      </c>
      <c r="V444">
        <v>3</v>
      </c>
      <c r="W444" t="str">
        <f t="shared" si="12"/>
        <v>No</v>
      </c>
      <c r="X444" t="str">
        <f t="shared" si="13"/>
        <v>Bonus</v>
      </c>
    </row>
    <row r="445" spans="1:24" x14ac:dyDescent="0.3">
      <c r="A445" t="s">
        <v>465</v>
      </c>
      <c r="B445" s="2">
        <v>45773</v>
      </c>
      <c r="C445" t="s">
        <v>1246</v>
      </c>
      <c r="D445" t="s">
        <v>1537</v>
      </c>
      <c r="E445" t="s">
        <v>1593</v>
      </c>
      <c r="F445" t="s">
        <v>1598</v>
      </c>
      <c r="G445" t="s">
        <v>1610</v>
      </c>
      <c r="H445" t="s">
        <v>1616</v>
      </c>
      <c r="I445" t="s">
        <v>1621</v>
      </c>
      <c r="J445" t="s">
        <v>1625</v>
      </c>
      <c r="K445" t="s">
        <v>1633</v>
      </c>
      <c r="L445" t="s">
        <v>1661</v>
      </c>
      <c r="M445" t="s">
        <v>1669</v>
      </c>
      <c r="N445" t="s">
        <v>1669</v>
      </c>
      <c r="O445">
        <v>9</v>
      </c>
      <c r="P445">
        <v>60264.62</v>
      </c>
      <c r="Q445">
        <v>0</v>
      </c>
      <c r="R445">
        <v>542381.57999999996</v>
      </c>
      <c r="S445">
        <v>472447.04</v>
      </c>
      <c r="T445">
        <v>69934.539999999994</v>
      </c>
      <c r="U445" t="s">
        <v>1697</v>
      </c>
      <c r="V445">
        <v>2</v>
      </c>
      <c r="W445" t="str">
        <f t="shared" si="12"/>
        <v>Yes</v>
      </c>
      <c r="X445" t="str">
        <f t="shared" si="13"/>
        <v>No Bonus</v>
      </c>
    </row>
    <row r="446" spans="1:24" x14ac:dyDescent="0.3">
      <c r="A446" t="s">
        <v>466</v>
      </c>
      <c r="B446" s="2">
        <v>45736</v>
      </c>
      <c r="C446" t="s">
        <v>1099</v>
      </c>
      <c r="D446" t="s">
        <v>1538</v>
      </c>
      <c r="E446" t="s">
        <v>1595</v>
      </c>
      <c r="F446" t="s">
        <v>1600</v>
      </c>
      <c r="G446" t="s">
        <v>1609</v>
      </c>
      <c r="H446" t="s">
        <v>1615</v>
      </c>
      <c r="I446" t="s">
        <v>1621</v>
      </c>
      <c r="J446" t="s">
        <v>1628</v>
      </c>
      <c r="K446" t="s">
        <v>1649</v>
      </c>
      <c r="L446" t="s">
        <v>1664</v>
      </c>
      <c r="M446" t="s">
        <v>1685</v>
      </c>
      <c r="N446" t="s">
        <v>1685</v>
      </c>
      <c r="O446">
        <v>6</v>
      </c>
      <c r="P446">
        <v>60.22</v>
      </c>
      <c r="Q446">
        <v>0.15</v>
      </c>
      <c r="R446">
        <v>307.13</v>
      </c>
      <c r="S446">
        <v>275.58999999999997</v>
      </c>
      <c r="T446">
        <v>31.54</v>
      </c>
      <c r="U446" t="s">
        <v>1697</v>
      </c>
      <c r="V446">
        <v>4</v>
      </c>
      <c r="W446" t="str">
        <f t="shared" si="12"/>
        <v>No</v>
      </c>
      <c r="X446" t="str">
        <f t="shared" si="13"/>
        <v>No Bonus</v>
      </c>
    </row>
    <row r="447" spans="1:24" x14ac:dyDescent="0.3">
      <c r="A447" t="s">
        <v>467</v>
      </c>
      <c r="B447" s="2">
        <v>45406</v>
      </c>
      <c r="C447" t="s">
        <v>1203</v>
      </c>
      <c r="D447" t="s">
        <v>1480</v>
      </c>
      <c r="E447" t="s">
        <v>1593</v>
      </c>
      <c r="F447" t="s">
        <v>1600</v>
      </c>
      <c r="G447" t="s">
        <v>1602</v>
      </c>
      <c r="H447" t="s">
        <v>1614</v>
      </c>
      <c r="I447" t="s">
        <v>1622</v>
      </c>
      <c r="J447" t="s">
        <v>1625</v>
      </c>
      <c r="K447" t="s">
        <v>1631</v>
      </c>
      <c r="L447" t="s">
        <v>1663</v>
      </c>
      <c r="M447" t="s">
        <v>1667</v>
      </c>
      <c r="N447" t="s">
        <v>1667</v>
      </c>
      <c r="O447">
        <v>8</v>
      </c>
      <c r="P447">
        <v>772.09</v>
      </c>
      <c r="Q447">
        <v>0</v>
      </c>
      <c r="R447">
        <v>6176.75</v>
      </c>
      <c r="S447">
        <v>5274.12</v>
      </c>
      <c r="T447">
        <v>902.63</v>
      </c>
      <c r="U447" t="s">
        <v>1697</v>
      </c>
      <c r="V447">
        <v>5</v>
      </c>
      <c r="W447" t="str">
        <f t="shared" si="12"/>
        <v>No</v>
      </c>
      <c r="X447" t="str">
        <f t="shared" si="13"/>
        <v>No Bonus</v>
      </c>
    </row>
    <row r="448" spans="1:24" x14ac:dyDescent="0.3">
      <c r="A448" t="s">
        <v>468</v>
      </c>
      <c r="B448" s="2">
        <v>45638</v>
      </c>
      <c r="C448" t="s">
        <v>1089</v>
      </c>
      <c r="D448" t="s">
        <v>1462</v>
      </c>
      <c r="E448" t="s">
        <v>1592</v>
      </c>
      <c r="F448" t="s">
        <v>1599</v>
      </c>
      <c r="G448" t="s">
        <v>1608</v>
      </c>
      <c r="H448" t="s">
        <v>1616</v>
      </c>
      <c r="I448" t="s">
        <v>1621</v>
      </c>
      <c r="J448" t="s">
        <v>1627</v>
      </c>
      <c r="K448" t="s">
        <v>1637</v>
      </c>
      <c r="L448" t="s">
        <v>1662</v>
      </c>
      <c r="M448" t="s">
        <v>1673</v>
      </c>
      <c r="N448" t="s">
        <v>1673</v>
      </c>
      <c r="O448">
        <v>5</v>
      </c>
      <c r="P448">
        <v>112.16</v>
      </c>
      <c r="Q448">
        <v>0</v>
      </c>
      <c r="R448">
        <v>560.78</v>
      </c>
      <c r="S448">
        <v>454.08</v>
      </c>
      <c r="T448">
        <v>106.7</v>
      </c>
      <c r="U448" t="s">
        <v>1697</v>
      </c>
      <c r="V448">
        <v>4</v>
      </c>
      <c r="W448" t="str">
        <f t="shared" si="12"/>
        <v>No</v>
      </c>
      <c r="X448" t="str">
        <f t="shared" si="13"/>
        <v>No Bonus</v>
      </c>
    </row>
    <row r="449" spans="1:24" x14ac:dyDescent="0.3">
      <c r="A449" t="s">
        <v>469</v>
      </c>
      <c r="B449" s="2">
        <v>45491</v>
      </c>
      <c r="C449" t="s">
        <v>1247</v>
      </c>
      <c r="D449" t="s">
        <v>1539</v>
      </c>
      <c r="E449" t="s">
        <v>1592</v>
      </c>
      <c r="F449" t="s">
        <v>1597</v>
      </c>
      <c r="G449" t="s">
        <v>1605</v>
      </c>
      <c r="H449" t="s">
        <v>1614</v>
      </c>
      <c r="I449" t="s">
        <v>1622</v>
      </c>
      <c r="J449" t="s">
        <v>1628</v>
      </c>
      <c r="K449" t="s">
        <v>1652</v>
      </c>
      <c r="L449" t="s">
        <v>1661</v>
      </c>
      <c r="M449" t="s">
        <v>1688</v>
      </c>
      <c r="N449" t="s">
        <v>1688</v>
      </c>
      <c r="O449">
        <v>6</v>
      </c>
      <c r="P449">
        <v>68865.27</v>
      </c>
      <c r="Q449">
        <v>0.1</v>
      </c>
      <c r="R449">
        <v>371872.48</v>
      </c>
      <c r="S449">
        <v>304624.34999999998</v>
      </c>
      <c r="T449">
        <v>67248.12</v>
      </c>
      <c r="U449" t="s">
        <v>1697</v>
      </c>
      <c r="V449">
        <v>4</v>
      </c>
      <c r="W449" t="str">
        <f t="shared" si="12"/>
        <v>Yes</v>
      </c>
      <c r="X449" t="str">
        <f t="shared" si="13"/>
        <v>No Bonus</v>
      </c>
    </row>
    <row r="450" spans="1:24" x14ac:dyDescent="0.3">
      <c r="A450" t="s">
        <v>470</v>
      </c>
      <c r="B450" s="2">
        <v>45705</v>
      </c>
      <c r="C450" t="s">
        <v>1198</v>
      </c>
      <c r="D450" t="s">
        <v>1540</v>
      </c>
      <c r="E450" t="s">
        <v>1594</v>
      </c>
      <c r="F450" t="s">
        <v>1600</v>
      </c>
      <c r="G450" t="s">
        <v>1602</v>
      </c>
      <c r="H450" t="s">
        <v>1620</v>
      </c>
      <c r="I450" t="s">
        <v>1621</v>
      </c>
      <c r="J450" t="s">
        <v>1627</v>
      </c>
      <c r="K450" t="s">
        <v>1654</v>
      </c>
      <c r="L450" t="s">
        <v>1663</v>
      </c>
      <c r="M450" t="s">
        <v>1690</v>
      </c>
      <c r="N450" t="s">
        <v>1690</v>
      </c>
      <c r="O450">
        <v>10</v>
      </c>
      <c r="P450">
        <v>682.54</v>
      </c>
      <c r="Q450">
        <v>0.1</v>
      </c>
      <c r="R450">
        <v>6142.82</v>
      </c>
      <c r="S450">
        <v>4948.68</v>
      </c>
      <c r="T450">
        <v>1194.1400000000001</v>
      </c>
      <c r="U450" t="s">
        <v>1697</v>
      </c>
      <c r="V450">
        <v>3</v>
      </c>
      <c r="W450" t="str">
        <f t="shared" si="12"/>
        <v>No</v>
      </c>
      <c r="X450" t="str">
        <f t="shared" si="13"/>
        <v>No Bonus</v>
      </c>
    </row>
    <row r="451" spans="1:24" x14ac:dyDescent="0.3">
      <c r="A451" t="s">
        <v>471</v>
      </c>
      <c r="B451" s="2">
        <v>45839</v>
      </c>
      <c r="C451" t="s">
        <v>1126</v>
      </c>
      <c r="D451" t="s">
        <v>1486</v>
      </c>
      <c r="E451" t="s">
        <v>1593</v>
      </c>
      <c r="F451" t="s">
        <v>1597</v>
      </c>
      <c r="G451" t="s">
        <v>1610</v>
      </c>
      <c r="H451" t="s">
        <v>1613</v>
      </c>
      <c r="I451" t="s">
        <v>1623</v>
      </c>
      <c r="J451" t="s">
        <v>1626</v>
      </c>
      <c r="K451" t="s">
        <v>1648</v>
      </c>
      <c r="L451" t="s">
        <v>1664</v>
      </c>
      <c r="M451" t="s">
        <v>1684</v>
      </c>
      <c r="N451" t="s">
        <v>1684</v>
      </c>
      <c r="O451">
        <v>9</v>
      </c>
      <c r="P451">
        <v>272.27</v>
      </c>
      <c r="Q451">
        <v>0</v>
      </c>
      <c r="R451">
        <v>2450.39</v>
      </c>
      <c r="S451">
        <v>2222.79</v>
      </c>
      <c r="T451">
        <v>227.6</v>
      </c>
      <c r="U451" t="s">
        <v>1697</v>
      </c>
      <c r="V451">
        <v>3</v>
      </c>
      <c r="W451" t="str">
        <f t="shared" ref="W451:W514" si="14">IF(R451&gt;50000,"Yes","No")</f>
        <v>No</v>
      </c>
      <c r="X451" t="str">
        <f t="shared" ref="X451:X514" si="15">IF(T451/R451&gt;0.2,"Bonus","No Bonus")</f>
        <v>No Bonus</v>
      </c>
    </row>
    <row r="452" spans="1:24" x14ac:dyDescent="0.3">
      <c r="A452" t="s">
        <v>472</v>
      </c>
      <c r="B452" s="2">
        <v>45774</v>
      </c>
      <c r="C452" t="s">
        <v>1032</v>
      </c>
      <c r="D452" t="s">
        <v>1417</v>
      </c>
      <c r="E452" t="s">
        <v>1594</v>
      </c>
      <c r="F452" t="s">
        <v>1599</v>
      </c>
      <c r="G452" t="s">
        <v>1610</v>
      </c>
      <c r="H452" t="s">
        <v>1618</v>
      </c>
      <c r="I452" t="s">
        <v>1621</v>
      </c>
      <c r="J452" t="s">
        <v>1625</v>
      </c>
      <c r="K452" t="s">
        <v>1644</v>
      </c>
      <c r="L452" t="s">
        <v>1664</v>
      </c>
      <c r="M452" t="s">
        <v>1680</v>
      </c>
      <c r="N452" t="s">
        <v>1680</v>
      </c>
      <c r="O452">
        <v>5</v>
      </c>
      <c r="P452">
        <v>263.81</v>
      </c>
      <c r="Q452">
        <v>0.1</v>
      </c>
      <c r="R452">
        <v>1187.1400000000001</v>
      </c>
      <c r="S452">
        <v>975.93</v>
      </c>
      <c r="T452">
        <v>211.21</v>
      </c>
      <c r="U452" t="s">
        <v>1697</v>
      </c>
      <c r="V452">
        <v>4</v>
      </c>
      <c r="W452" t="str">
        <f t="shared" si="14"/>
        <v>No</v>
      </c>
      <c r="X452" t="str">
        <f t="shared" si="15"/>
        <v>No Bonus</v>
      </c>
    </row>
    <row r="453" spans="1:24" x14ac:dyDescent="0.3">
      <c r="A453" t="s">
        <v>473</v>
      </c>
      <c r="B453" s="2">
        <v>45335</v>
      </c>
      <c r="C453" t="s">
        <v>1071</v>
      </c>
      <c r="D453" t="s">
        <v>1541</v>
      </c>
      <c r="E453" t="s">
        <v>1593</v>
      </c>
      <c r="F453" t="s">
        <v>1598</v>
      </c>
      <c r="G453" t="s">
        <v>1610</v>
      </c>
      <c r="H453" t="s">
        <v>1619</v>
      </c>
      <c r="I453" t="s">
        <v>1623</v>
      </c>
      <c r="J453" t="s">
        <v>1628</v>
      </c>
      <c r="K453" t="s">
        <v>1658</v>
      </c>
      <c r="L453" t="s">
        <v>1662</v>
      </c>
      <c r="M453" t="s">
        <v>1694</v>
      </c>
      <c r="N453" t="s">
        <v>1694</v>
      </c>
      <c r="O453">
        <v>1</v>
      </c>
      <c r="P453">
        <v>183.62</v>
      </c>
      <c r="Q453">
        <v>0.05</v>
      </c>
      <c r="R453">
        <v>174.44</v>
      </c>
      <c r="S453">
        <v>114.6</v>
      </c>
      <c r="T453">
        <v>59.84</v>
      </c>
      <c r="U453" t="s">
        <v>1697</v>
      </c>
      <c r="V453">
        <v>4</v>
      </c>
      <c r="W453" t="str">
        <f t="shared" si="14"/>
        <v>No</v>
      </c>
      <c r="X453" t="str">
        <f t="shared" si="15"/>
        <v>Bonus</v>
      </c>
    </row>
    <row r="454" spans="1:24" x14ac:dyDescent="0.3">
      <c r="A454" t="s">
        <v>474</v>
      </c>
      <c r="B454" s="2">
        <v>45766</v>
      </c>
      <c r="C454" t="s">
        <v>1157</v>
      </c>
      <c r="D454" t="s">
        <v>1444</v>
      </c>
      <c r="E454" t="s">
        <v>1595</v>
      </c>
      <c r="F454" t="s">
        <v>1596</v>
      </c>
      <c r="G454" t="s">
        <v>1603</v>
      </c>
      <c r="H454" t="s">
        <v>1615</v>
      </c>
      <c r="I454" t="s">
        <v>1621</v>
      </c>
      <c r="J454" t="s">
        <v>1628</v>
      </c>
      <c r="K454" t="s">
        <v>1659</v>
      </c>
      <c r="L454" t="s">
        <v>1661</v>
      </c>
      <c r="M454" t="s">
        <v>1695</v>
      </c>
      <c r="N454" t="s">
        <v>1695</v>
      </c>
      <c r="O454">
        <v>9</v>
      </c>
      <c r="P454">
        <v>55458.16</v>
      </c>
      <c r="Q454">
        <v>0.1</v>
      </c>
      <c r="R454">
        <v>449211.09</v>
      </c>
      <c r="S454">
        <v>368436</v>
      </c>
      <c r="T454">
        <v>80775.09</v>
      </c>
      <c r="U454" t="s">
        <v>1697</v>
      </c>
      <c r="V454">
        <v>5</v>
      </c>
      <c r="W454" t="str">
        <f t="shared" si="14"/>
        <v>Yes</v>
      </c>
      <c r="X454" t="str">
        <f t="shared" si="15"/>
        <v>No Bonus</v>
      </c>
    </row>
    <row r="455" spans="1:24" x14ac:dyDescent="0.3">
      <c r="A455" t="s">
        <v>475</v>
      </c>
      <c r="B455" s="2">
        <v>45836</v>
      </c>
      <c r="C455" t="s">
        <v>1094</v>
      </c>
      <c r="D455" t="s">
        <v>1354</v>
      </c>
      <c r="E455" t="s">
        <v>1594</v>
      </c>
      <c r="F455" t="s">
        <v>1599</v>
      </c>
      <c r="G455" t="s">
        <v>1609</v>
      </c>
      <c r="H455" t="s">
        <v>1612</v>
      </c>
      <c r="I455" t="s">
        <v>1622</v>
      </c>
      <c r="J455" t="s">
        <v>1625</v>
      </c>
      <c r="K455" t="s">
        <v>1631</v>
      </c>
      <c r="L455" t="s">
        <v>1663</v>
      </c>
      <c r="M455" t="s">
        <v>1667</v>
      </c>
      <c r="N455" t="s">
        <v>1667</v>
      </c>
      <c r="O455">
        <v>10</v>
      </c>
      <c r="P455">
        <v>900.37</v>
      </c>
      <c r="Q455">
        <v>0</v>
      </c>
      <c r="R455">
        <v>9003.66</v>
      </c>
      <c r="S455">
        <v>6423.2</v>
      </c>
      <c r="T455">
        <v>2580.46</v>
      </c>
      <c r="U455" t="s">
        <v>1697</v>
      </c>
      <c r="W455" t="str">
        <f t="shared" si="14"/>
        <v>No</v>
      </c>
      <c r="X455" t="str">
        <f t="shared" si="15"/>
        <v>Bonus</v>
      </c>
    </row>
    <row r="456" spans="1:24" x14ac:dyDescent="0.3">
      <c r="A456" t="s">
        <v>476</v>
      </c>
      <c r="B456" s="2">
        <v>45676</v>
      </c>
      <c r="C456" t="s">
        <v>1069</v>
      </c>
      <c r="D456" t="s">
        <v>1384</v>
      </c>
      <c r="E456" t="s">
        <v>1592</v>
      </c>
      <c r="F456" t="s">
        <v>1597</v>
      </c>
      <c r="G456" t="s">
        <v>1607</v>
      </c>
      <c r="H456" t="s">
        <v>1617</v>
      </c>
      <c r="I456" t="s">
        <v>1624</v>
      </c>
      <c r="J456" t="s">
        <v>1628</v>
      </c>
      <c r="K456" t="s">
        <v>1649</v>
      </c>
      <c r="L456" t="s">
        <v>1664</v>
      </c>
      <c r="M456" t="s">
        <v>1685</v>
      </c>
      <c r="N456" t="s">
        <v>1685</v>
      </c>
      <c r="O456">
        <v>9</v>
      </c>
      <c r="P456">
        <v>57.67</v>
      </c>
      <c r="Q456">
        <v>0.05</v>
      </c>
      <c r="R456">
        <v>493.04</v>
      </c>
      <c r="S456">
        <v>333.46</v>
      </c>
      <c r="T456">
        <v>159.59</v>
      </c>
      <c r="U456" t="s">
        <v>1697</v>
      </c>
      <c r="V456">
        <v>5</v>
      </c>
      <c r="W456" t="str">
        <f t="shared" si="14"/>
        <v>No</v>
      </c>
      <c r="X456" t="str">
        <f t="shared" si="15"/>
        <v>Bonus</v>
      </c>
    </row>
    <row r="457" spans="1:24" x14ac:dyDescent="0.3">
      <c r="A457" t="s">
        <v>477</v>
      </c>
      <c r="B457" s="2">
        <v>45493</v>
      </c>
      <c r="C457" t="s">
        <v>1144</v>
      </c>
      <c r="D457" t="s">
        <v>1383</v>
      </c>
      <c r="E457" t="s">
        <v>1594</v>
      </c>
      <c r="F457" t="s">
        <v>1600</v>
      </c>
      <c r="G457" t="s">
        <v>1607</v>
      </c>
      <c r="H457" t="s">
        <v>1615</v>
      </c>
      <c r="I457" t="s">
        <v>1621</v>
      </c>
      <c r="J457" t="s">
        <v>1628</v>
      </c>
      <c r="K457" t="s">
        <v>1657</v>
      </c>
      <c r="L457" t="s">
        <v>1661</v>
      </c>
      <c r="M457" t="s">
        <v>1693</v>
      </c>
      <c r="N457" t="s">
        <v>1693</v>
      </c>
      <c r="O457">
        <v>8</v>
      </c>
      <c r="P457">
        <v>40642.97</v>
      </c>
      <c r="Q457">
        <v>0</v>
      </c>
      <c r="R457">
        <v>325143.77</v>
      </c>
      <c r="S457">
        <v>295311.69</v>
      </c>
      <c r="T457">
        <v>29832.09</v>
      </c>
      <c r="U457" t="s">
        <v>1697</v>
      </c>
      <c r="V457">
        <v>2</v>
      </c>
      <c r="W457" t="str">
        <f t="shared" si="14"/>
        <v>Yes</v>
      </c>
      <c r="X457" t="str">
        <f t="shared" si="15"/>
        <v>No Bonus</v>
      </c>
    </row>
    <row r="458" spans="1:24" x14ac:dyDescent="0.3">
      <c r="A458" t="s">
        <v>478</v>
      </c>
      <c r="B458" s="2">
        <v>45517</v>
      </c>
      <c r="C458" t="s">
        <v>1035</v>
      </c>
      <c r="D458" t="s">
        <v>1516</v>
      </c>
      <c r="E458" t="s">
        <v>1595</v>
      </c>
      <c r="F458" t="s">
        <v>1596</v>
      </c>
      <c r="G458" t="s">
        <v>1604</v>
      </c>
      <c r="H458" t="s">
        <v>1614</v>
      </c>
      <c r="I458" t="s">
        <v>1621</v>
      </c>
      <c r="J458" t="s">
        <v>1627</v>
      </c>
      <c r="K458" t="s">
        <v>1643</v>
      </c>
      <c r="L458" t="s">
        <v>1664</v>
      </c>
      <c r="M458" t="s">
        <v>1679</v>
      </c>
      <c r="N458" t="s">
        <v>1679</v>
      </c>
      <c r="O458">
        <v>9</v>
      </c>
      <c r="P458">
        <v>47.86</v>
      </c>
      <c r="Q458">
        <v>0.2</v>
      </c>
      <c r="R458">
        <v>344.59</v>
      </c>
      <c r="S458">
        <v>228.7</v>
      </c>
      <c r="T458">
        <v>115.89</v>
      </c>
      <c r="U458" t="s">
        <v>1697</v>
      </c>
      <c r="V458">
        <v>3</v>
      </c>
      <c r="W458" t="str">
        <f t="shared" si="14"/>
        <v>No</v>
      </c>
      <c r="X458" t="str">
        <f t="shared" si="15"/>
        <v>Bonus</v>
      </c>
    </row>
    <row r="459" spans="1:24" x14ac:dyDescent="0.3">
      <c r="A459" t="s">
        <v>479</v>
      </c>
      <c r="B459" s="2">
        <v>45748</v>
      </c>
      <c r="C459" t="s">
        <v>1248</v>
      </c>
      <c r="D459" t="s">
        <v>1542</v>
      </c>
      <c r="E459" t="s">
        <v>1592</v>
      </c>
      <c r="F459" t="s">
        <v>1598</v>
      </c>
      <c r="G459" t="s">
        <v>1606</v>
      </c>
      <c r="H459" t="s">
        <v>1616</v>
      </c>
      <c r="I459" t="s">
        <v>1621</v>
      </c>
      <c r="J459" t="s">
        <v>1628</v>
      </c>
      <c r="K459" t="s">
        <v>1644</v>
      </c>
      <c r="L459" t="s">
        <v>1664</v>
      </c>
      <c r="M459" t="s">
        <v>1680</v>
      </c>
      <c r="N459" t="s">
        <v>1680</v>
      </c>
      <c r="O459">
        <v>6</v>
      </c>
      <c r="P459">
        <v>234.63</v>
      </c>
      <c r="Q459">
        <v>0.2</v>
      </c>
      <c r="R459">
        <v>1126.22</v>
      </c>
      <c r="S459">
        <v>980.43</v>
      </c>
      <c r="T459">
        <v>145.78</v>
      </c>
      <c r="U459" t="s">
        <v>1697</v>
      </c>
      <c r="V459">
        <v>3</v>
      </c>
      <c r="W459" t="str">
        <f t="shared" si="14"/>
        <v>No</v>
      </c>
      <c r="X459" t="str">
        <f t="shared" si="15"/>
        <v>No Bonus</v>
      </c>
    </row>
    <row r="460" spans="1:24" x14ac:dyDescent="0.3">
      <c r="A460" t="s">
        <v>480</v>
      </c>
      <c r="B460" s="2">
        <v>45363</v>
      </c>
      <c r="C460" t="s">
        <v>1249</v>
      </c>
      <c r="D460" t="s">
        <v>1520</v>
      </c>
      <c r="E460" t="s">
        <v>1592</v>
      </c>
      <c r="F460" t="s">
        <v>1599</v>
      </c>
      <c r="G460" t="s">
        <v>1608</v>
      </c>
      <c r="H460" t="s">
        <v>1620</v>
      </c>
      <c r="I460" t="s">
        <v>1624</v>
      </c>
      <c r="J460" t="s">
        <v>1625</v>
      </c>
      <c r="K460" t="s">
        <v>1642</v>
      </c>
      <c r="L460" t="s">
        <v>1662</v>
      </c>
      <c r="M460" t="s">
        <v>1678</v>
      </c>
      <c r="N460" t="s">
        <v>1678</v>
      </c>
      <c r="O460">
        <v>8</v>
      </c>
      <c r="P460">
        <v>174.76</v>
      </c>
      <c r="Q460">
        <v>0.15</v>
      </c>
      <c r="R460">
        <v>1188.3599999999999</v>
      </c>
      <c r="S460">
        <v>860.84</v>
      </c>
      <c r="T460">
        <v>327.52</v>
      </c>
      <c r="U460" t="s">
        <v>1697</v>
      </c>
      <c r="V460">
        <v>2</v>
      </c>
      <c r="W460" t="str">
        <f t="shared" si="14"/>
        <v>No</v>
      </c>
      <c r="X460" t="str">
        <f t="shared" si="15"/>
        <v>Bonus</v>
      </c>
    </row>
    <row r="461" spans="1:24" x14ac:dyDescent="0.3">
      <c r="A461" t="s">
        <v>481</v>
      </c>
      <c r="B461" s="2">
        <v>45600</v>
      </c>
      <c r="C461" t="s">
        <v>1081</v>
      </c>
      <c r="D461" t="s">
        <v>1475</v>
      </c>
      <c r="E461" t="s">
        <v>1594</v>
      </c>
      <c r="F461" t="s">
        <v>1597</v>
      </c>
      <c r="G461" t="s">
        <v>1607</v>
      </c>
      <c r="H461" t="s">
        <v>1613</v>
      </c>
      <c r="I461" t="s">
        <v>1623</v>
      </c>
      <c r="J461" t="s">
        <v>1628</v>
      </c>
      <c r="K461" t="s">
        <v>1629</v>
      </c>
      <c r="L461" t="s">
        <v>1661</v>
      </c>
      <c r="M461" t="s">
        <v>1665</v>
      </c>
      <c r="N461" t="s">
        <v>1665</v>
      </c>
      <c r="O461">
        <v>7</v>
      </c>
      <c r="P461">
        <v>19108.77</v>
      </c>
      <c r="Q461">
        <v>0.1</v>
      </c>
      <c r="R461">
        <v>120385.25</v>
      </c>
      <c r="S461">
        <v>89833.75</v>
      </c>
      <c r="T461">
        <v>30551.5</v>
      </c>
      <c r="U461" t="s">
        <v>1697</v>
      </c>
      <c r="V461">
        <v>1</v>
      </c>
      <c r="W461" t="str">
        <f t="shared" si="14"/>
        <v>Yes</v>
      </c>
      <c r="X461" t="str">
        <f t="shared" si="15"/>
        <v>Bonus</v>
      </c>
    </row>
    <row r="462" spans="1:24" x14ac:dyDescent="0.3">
      <c r="A462" t="s">
        <v>482</v>
      </c>
      <c r="B462" s="2">
        <v>45846</v>
      </c>
      <c r="C462" t="s">
        <v>1124</v>
      </c>
      <c r="D462" t="s">
        <v>1435</v>
      </c>
      <c r="E462" t="s">
        <v>1594</v>
      </c>
      <c r="F462" t="s">
        <v>1596</v>
      </c>
      <c r="G462" t="s">
        <v>1602</v>
      </c>
      <c r="H462" t="s">
        <v>1611</v>
      </c>
      <c r="I462" t="s">
        <v>1621</v>
      </c>
      <c r="J462" t="s">
        <v>1628</v>
      </c>
      <c r="K462" t="s">
        <v>1646</v>
      </c>
      <c r="L462" t="s">
        <v>1662</v>
      </c>
      <c r="M462" t="s">
        <v>1682</v>
      </c>
      <c r="N462" t="s">
        <v>1682</v>
      </c>
      <c r="O462">
        <v>8</v>
      </c>
      <c r="P462">
        <v>49.73</v>
      </c>
      <c r="Q462">
        <v>0</v>
      </c>
      <c r="R462">
        <v>397.87</v>
      </c>
      <c r="S462">
        <v>312.38</v>
      </c>
      <c r="T462">
        <v>85.49</v>
      </c>
      <c r="U462" t="s">
        <v>1697</v>
      </c>
      <c r="W462" t="str">
        <f t="shared" si="14"/>
        <v>No</v>
      </c>
      <c r="X462" t="str">
        <f t="shared" si="15"/>
        <v>Bonus</v>
      </c>
    </row>
    <row r="463" spans="1:24" x14ac:dyDescent="0.3">
      <c r="A463" t="s">
        <v>483</v>
      </c>
      <c r="B463" s="2">
        <v>45391</v>
      </c>
      <c r="C463" t="s">
        <v>1167</v>
      </c>
      <c r="D463" t="s">
        <v>1417</v>
      </c>
      <c r="E463" t="s">
        <v>1593</v>
      </c>
      <c r="F463" t="s">
        <v>1598</v>
      </c>
      <c r="G463" t="s">
        <v>1604</v>
      </c>
      <c r="H463" t="s">
        <v>1613</v>
      </c>
      <c r="I463" t="s">
        <v>1621</v>
      </c>
      <c r="J463" t="s">
        <v>1628</v>
      </c>
      <c r="K463" t="s">
        <v>1659</v>
      </c>
      <c r="L463" t="s">
        <v>1661</v>
      </c>
      <c r="M463" t="s">
        <v>1695</v>
      </c>
      <c r="N463" t="s">
        <v>1695</v>
      </c>
      <c r="O463">
        <v>7</v>
      </c>
      <c r="P463">
        <v>63851.55</v>
      </c>
      <c r="Q463">
        <v>0.1</v>
      </c>
      <c r="R463">
        <v>402264.77</v>
      </c>
      <c r="S463">
        <v>298674.43</v>
      </c>
      <c r="T463">
        <v>103590.34</v>
      </c>
      <c r="U463" t="s">
        <v>1697</v>
      </c>
      <c r="W463" t="str">
        <f t="shared" si="14"/>
        <v>Yes</v>
      </c>
      <c r="X463" t="str">
        <f t="shared" si="15"/>
        <v>Bonus</v>
      </c>
    </row>
    <row r="464" spans="1:24" x14ac:dyDescent="0.3">
      <c r="A464" t="s">
        <v>484</v>
      </c>
      <c r="B464" s="2">
        <v>45792</v>
      </c>
      <c r="C464" t="s">
        <v>1250</v>
      </c>
      <c r="D464" t="s">
        <v>1311</v>
      </c>
      <c r="E464" t="s">
        <v>1593</v>
      </c>
      <c r="F464" t="s">
        <v>1600</v>
      </c>
      <c r="G464" t="s">
        <v>1608</v>
      </c>
      <c r="H464" t="s">
        <v>1620</v>
      </c>
      <c r="I464" t="s">
        <v>1621</v>
      </c>
      <c r="J464" t="s">
        <v>1626</v>
      </c>
      <c r="K464" t="s">
        <v>1632</v>
      </c>
      <c r="L464" t="s">
        <v>1663</v>
      </c>
      <c r="M464" t="s">
        <v>1668</v>
      </c>
      <c r="N464" t="s">
        <v>1668</v>
      </c>
      <c r="O464">
        <v>1</v>
      </c>
      <c r="P464">
        <v>905.41</v>
      </c>
      <c r="Q464">
        <v>0.15</v>
      </c>
      <c r="R464">
        <v>769.6</v>
      </c>
      <c r="S464">
        <v>537.51</v>
      </c>
      <c r="T464">
        <v>232.09</v>
      </c>
      <c r="U464" t="s">
        <v>1697</v>
      </c>
      <c r="V464">
        <v>2</v>
      </c>
      <c r="W464" t="str">
        <f t="shared" si="14"/>
        <v>No</v>
      </c>
      <c r="X464" t="str">
        <f t="shared" si="15"/>
        <v>Bonus</v>
      </c>
    </row>
    <row r="465" spans="1:24" x14ac:dyDescent="0.3">
      <c r="A465" t="s">
        <v>485</v>
      </c>
      <c r="B465" s="2">
        <v>45464</v>
      </c>
      <c r="C465" t="s">
        <v>1052</v>
      </c>
      <c r="D465" t="s">
        <v>1384</v>
      </c>
      <c r="E465" t="s">
        <v>1592</v>
      </c>
      <c r="F465" t="s">
        <v>1600</v>
      </c>
      <c r="G465" t="s">
        <v>1601</v>
      </c>
      <c r="H465" t="s">
        <v>1612</v>
      </c>
      <c r="I465" t="s">
        <v>1621</v>
      </c>
      <c r="J465" t="s">
        <v>1625</v>
      </c>
      <c r="K465" t="s">
        <v>1645</v>
      </c>
      <c r="L465" t="s">
        <v>1662</v>
      </c>
      <c r="M465" t="s">
        <v>1681</v>
      </c>
      <c r="N465" t="s">
        <v>1681</v>
      </c>
      <c r="O465">
        <v>5</v>
      </c>
      <c r="P465">
        <v>43.06</v>
      </c>
      <c r="Q465">
        <v>0</v>
      </c>
      <c r="R465">
        <v>215.31</v>
      </c>
      <c r="S465">
        <v>163.76</v>
      </c>
      <c r="T465">
        <v>51.55</v>
      </c>
      <c r="U465" t="s">
        <v>1697</v>
      </c>
      <c r="W465" t="str">
        <f t="shared" si="14"/>
        <v>No</v>
      </c>
      <c r="X465" t="str">
        <f t="shared" si="15"/>
        <v>Bonus</v>
      </c>
    </row>
    <row r="466" spans="1:24" x14ac:dyDescent="0.3">
      <c r="A466" t="s">
        <v>486</v>
      </c>
      <c r="B466" s="2">
        <v>45796</v>
      </c>
      <c r="C466" t="s">
        <v>1175</v>
      </c>
      <c r="D466" t="s">
        <v>1543</v>
      </c>
      <c r="E466" t="s">
        <v>1594</v>
      </c>
      <c r="F466" t="s">
        <v>1598</v>
      </c>
      <c r="G466" t="s">
        <v>1604</v>
      </c>
      <c r="H466" t="s">
        <v>1613</v>
      </c>
      <c r="I466" t="s">
        <v>1624</v>
      </c>
      <c r="J466" t="s">
        <v>1628</v>
      </c>
      <c r="K466" t="s">
        <v>1640</v>
      </c>
      <c r="L466" t="s">
        <v>1663</v>
      </c>
      <c r="M466" t="s">
        <v>1676</v>
      </c>
      <c r="N466" t="s">
        <v>1676</v>
      </c>
      <c r="O466">
        <v>5</v>
      </c>
      <c r="P466">
        <v>30495.86</v>
      </c>
      <c r="Q466">
        <v>0.05</v>
      </c>
      <c r="R466">
        <v>144855.31</v>
      </c>
      <c r="S466">
        <v>113166.95</v>
      </c>
      <c r="T466">
        <v>31688.36</v>
      </c>
      <c r="U466" t="s">
        <v>1697</v>
      </c>
      <c r="V466">
        <v>5</v>
      </c>
      <c r="W466" t="str">
        <f t="shared" si="14"/>
        <v>Yes</v>
      </c>
      <c r="X466" t="str">
        <f t="shared" si="15"/>
        <v>Bonus</v>
      </c>
    </row>
    <row r="467" spans="1:24" x14ac:dyDescent="0.3">
      <c r="A467" t="s">
        <v>487</v>
      </c>
      <c r="B467" s="2">
        <v>45738</v>
      </c>
      <c r="C467" t="s">
        <v>1251</v>
      </c>
      <c r="D467" t="s">
        <v>1544</v>
      </c>
      <c r="E467" t="s">
        <v>1594</v>
      </c>
      <c r="F467" t="s">
        <v>1596</v>
      </c>
      <c r="G467" t="s">
        <v>1601</v>
      </c>
      <c r="H467" t="s">
        <v>1619</v>
      </c>
      <c r="I467" t="s">
        <v>1622</v>
      </c>
      <c r="J467" t="s">
        <v>1628</v>
      </c>
      <c r="K467" t="s">
        <v>1635</v>
      </c>
      <c r="L467" t="s">
        <v>1662</v>
      </c>
      <c r="M467" t="s">
        <v>1671</v>
      </c>
      <c r="N467" t="s">
        <v>1671</v>
      </c>
      <c r="O467">
        <v>4</v>
      </c>
      <c r="P467">
        <v>48.88</v>
      </c>
      <c r="Q467">
        <v>0</v>
      </c>
      <c r="R467">
        <v>195.54</v>
      </c>
      <c r="S467">
        <v>175.34</v>
      </c>
      <c r="T467">
        <v>20.2</v>
      </c>
      <c r="U467" t="s">
        <v>1697</v>
      </c>
      <c r="V467">
        <v>4</v>
      </c>
      <c r="W467" t="str">
        <f t="shared" si="14"/>
        <v>No</v>
      </c>
      <c r="X467" t="str">
        <f t="shared" si="15"/>
        <v>No Bonus</v>
      </c>
    </row>
    <row r="468" spans="1:24" x14ac:dyDescent="0.3">
      <c r="A468" t="s">
        <v>488</v>
      </c>
      <c r="B468" s="2">
        <v>45854</v>
      </c>
      <c r="C468" t="s">
        <v>1119</v>
      </c>
      <c r="D468" t="s">
        <v>1440</v>
      </c>
      <c r="E468" t="s">
        <v>1592</v>
      </c>
      <c r="F468" t="s">
        <v>1600</v>
      </c>
      <c r="G468" t="s">
        <v>1606</v>
      </c>
      <c r="H468" t="s">
        <v>1616</v>
      </c>
      <c r="I468" t="s">
        <v>1621</v>
      </c>
      <c r="J468" t="s">
        <v>1627</v>
      </c>
      <c r="K468" t="s">
        <v>1646</v>
      </c>
      <c r="L468" t="s">
        <v>1662</v>
      </c>
      <c r="M468" t="s">
        <v>1682</v>
      </c>
      <c r="N468" t="s">
        <v>1682</v>
      </c>
      <c r="O468">
        <v>7</v>
      </c>
      <c r="P468">
        <v>43</v>
      </c>
      <c r="Q468">
        <v>0.25</v>
      </c>
      <c r="R468">
        <v>225.74</v>
      </c>
      <c r="S468">
        <v>201.65</v>
      </c>
      <c r="T468">
        <v>24.09</v>
      </c>
      <c r="U468" t="s">
        <v>1697</v>
      </c>
      <c r="V468">
        <v>3</v>
      </c>
      <c r="W468" t="str">
        <f t="shared" si="14"/>
        <v>No</v>
      </c>
      <c r="X468" t="str">
        <f t="shared" si="15"/>
        <v>No Bonus</v>
      </c>
    </row>
    <row r="469" spans="1:24" x14ac:dyDescent="0.3">
      <c r="A469" t="s">
        <v>489</v>
      </c>
      <c r="B469" s="2">
        <v>45549</v>
      </c>
      <c r="C469" t="s">
        <v>1146</v>
      </c>
      <c r="D469" t="s">
        <v>1375</v>
      </c>
      <c r="E469" t="s">
        <v>1594</v>
      </c>
      <c r="F469" t="s">
        <v>1596</v>
      </c>
      <c r="G469" t="s">
        <v>1608</v>
      </c>
      <c r="H469" t="s">
        <v>1612</v>
      </c>
      <c r="I469" t="s">
        <v>1624</v>
      </c>
      <c r="J469" t="s">
        <v>1625</v>
      </c>
      <c r="K469" t="s">
        <v>1656</v>
      </c>
      <c r="L469" t="s">
        <v>1663</v>
      </c>
      <c r="M469" t="s">
        <v>1692</v>
      </c>
      <c r="N469" t="s">
        <v>1692</v>
      </c>
      <c r="O469">
        <v>4</v>
      </c>
      <c r="P469">
        <v>14015.21</v>
      </c>
      <c r="Q469">
        <v>0.1</v>
      </c>
      <c r="R469">
        <v>50454.76</v>
      </c>
      <c r="S469">
        <v>36732.269999999997</v>
      </c>
      <c r="T469">
        <v>13722.49</v>
      </c>
      <c r="U469" t="s">
        <v>1697</v>
      </c>
      <c r="W469" t="str">
        <f t="shared" si="14"/>
        <v>Yes</v>
      </c>
      <c r="X469" t="str">
        <f t="shared" si="15"/>
        <v>Bonus</v>
      </c>
    </row>
    <row r="470" spans="1:24" x14ac:dyDescent="0.3">
      <c r="A470" t="s">
        <v>490</v>
      </c>
      <c r="B470" s="2">
        <v>45414</v>
      </c>
      <c r="C470" t="s">
        <v>1252</v>
      </c>
      <c r="D470" t="s">
        <v>1396</v>
      </c>
      <c r="E470" t="s">
        <v>1593</v>
      </c>
      <c r="F470" t="s">
        <v>1596</v>
      </c>
      <c r="G470" t="s">
        <v>1606</v>
      </c>
      <c r="H470" t="s">
        <v>1619</v>
      </c>
      <c r="I470" t="s">
        <v>1621</v>
      </c>
      <c r="J470" t="s">
        <v>1628</v>
      </c>
      <c r="K470" t="s">
        <v>1633</v>
      </c>
      <c r="L470" t="s">
        <v>1661</v>
      </c>
      <c r="M470" t="s">
        <v>1669</v>
      </c>
      <c r="N470" t="s">
        <v>1669</v>
      </c>
      <c r="O470">
        <v>9</v>
      </c>
      <c r="P470">
        <v>58408.28</v>
      </c>
      <c r="Q470">
        <v>0.1</v>
      </c>
      <c r="R470">
        <v>473107.11</v>
      </c>
      <c r="S470">
        <v>336450.03</v>
      </c>
      <c r="T470">
        <v>136657.07</v>
      </c>
      <c r="U470" t="s">
        <v>1697</v>
      </c>
      <c r="V470">
        <v>4</v>
      </c>
      <c r="W470" t="str">
        <f t="shared" si="14"/>
        <v>Yes</v>
      </c>
      <c r="X470" t="str">
        <f t="shared" si="15"/>
        <v>Bonus</v>
      </c>
    </row>
    <row r="471" spans="1:24" x14ac:dyDescent="0.3">
      <c r="A471" t="s">
        <v>491</v>
      </c>
      <c r="B471" s="2">
        <v>45492</v>
      </c>
      <c r="C471" t="s">
        <v>1209</v>
      </c>
      <c r="D471" t="s">
        <v>1351</v>
      </c>
      <c r="E471" t="s">
        <v>1592</v>
      </c>
      <c r="F471" t="s">
        <v>1598</v>
      </c>
      <c r="G471" t="s">
        <v>1607</v>
      </c>
      <c r="H471" t="s">
        <v>1618</v>
      </c>
      <c r="I471" t="s">
        <v>1621</v>
      </c>
      <c r="J471" t="s">
        <v>1625</v>
      </c>
      <c r="K471" t="s">
        <v>1658</v>
      </c>
      <c r="L471" t="s">
        <v>1662</v>
      </c>
      <c r="M471" t="s">
        <v>1694</v>
      </c>
      <c r="N471" t="s">
        <v>1694</v>
      </c>
      <c r="O471">
        <v>4</v>
      </c>
      <c r="P471">
        <v>162.71</v>
      </c>
      <c r="Q471">
        <v>0.05</v>
      </c>
      <c r="R471">
        <v>618.29999999999995</v>
      </c>
      <c r="S471">
        <v>516.4</v>
      </c>
      <c r="T471">
        <v>101.9</v>
      </c>
      <c r="U471" t="s">
        <v>1697</v>
      </c>
      <c r="V471">
        <v>5</v>
      </c>
      <c r="W471" t="str">
        <f t="shared" si="14"/>
        <v>No</v>
      </c>
      <c r="X471" t="str">
        <f t="shared" si="15"/>
        <v>No Bonus</v>
      </c>
    </row>
    <row r="472" spans="1:24" x14ac:dyDescent="0.3">
      <c r="A472" t="s">
        <v>492</v>
      </c>
      <c r="B472" s="2">
        <v>45530</v>
      </c>
      <c r="C472" t="s">
        <v>1061</v>
      </c>
      <c r="D472" t="s">
        <v>1515</v>
      </c>
      <c r="E472" t="s">
        <v>1593</v>
      </c>
      <c r="F472" t="s">
        <v>1599</v>
      </c>
      <c r="G472" t="s">
        <v>1606</v>
      </c>
      <c r="H472" t="s">
        <v>1614</v>
      </c>
      <c r="I472" t="s">
        <v>1622</v>
      </c>
      <c r="J472" t="s">
        <v>1628</v>
      </c>
      <c r="K472" t="s">
        <v>1637</v>
      </c>
      <c r="L472" t="s">
        <v>1662</v>
      </c>
      <c r="M472" t="s">
        <v>1673</v>
      </c>
      <c r="N472" t="s">
        <v>1673</v>
      </c>
      <c r="O472">
        <v>3</v>
      </c>
      <c r="P472">
        <v>101.77</v>
      </c>
      <c r="Q472">
        <v>0.05</v>
      </c>
      <c r="R472">
        <v>290.02999999999997</v>
      </c>
      <c r="S472">
        <v>258.54000000000002</v>
      </c>
      <c r="T472">
        <v>31.5</v>
      </c>
      <c r="U472" t="s">
        <v>1697</v>
      </c>
      <c r="V472">
        <v>4</v>
      </c>
      <c r="W472" t="str">
        <f t="shared" si="14"/>
        <v>No</v>
      </c>
      <c r="X472" t="str">
        <f t="shared" si="15"/>
        <v>No Bonus</v>
      </c>
    </row>
    <row r="473" spans="1:24" x14ac:dyDescent="0.3">
      <c r="A473" t="s">
        <v>493</v>
      </c>
      <c r="B473" s="2">
        <v>45656</v>
      </c>
      <c r="C473" t="s">
        <v>1022</v>
      </c>
      <c r="D473" t="s">
        <v>1545</v>
      </c>
      <c r="E473" t="s">
        <v>1594</v>
      </c>
      <c r="F473" t="s">
        <v>1598</v>
      </c>
      <c r="G473" t="s">
        <v>1602</v>
      </c>
      <c r="H473" t="s">
        <v>1612</v>
      </c>
      <c r="I473" t="s">
        <v>1621</v>
      </c>
      <c r="J473" t="s">
        <v>1625</v>
      </c>
      <c r="K473" t="s">
        <v>1643</v>
      </c>
      <c r="L473" t="s">
        <v>1664</v>
      </c>
      <c r="M473" t="s">
        <v>1679</v>
      </c>
      <c r="N473" t="s">
        <v>1679</v>
      </c>
      <c r="O473">
        <v>6</v>
      </c>
      <c r="P473">
        <v>53.21</v>
      </c>
      <c r="Q473">
        <v>0.05</v>
      </c>
      <c r="R473">
        <v>303.32</v>
      </c>
      <c r="S473">
        <v>215.83</v>
      </c>
      <c r="T473">
        <v>87.49</v>
      </c>
      <c r="U473" t="s">
        <v>1697</v>
      </c>
      <c r="V473">
        <v>2</v>
      </c>
      <c r="W473" t="str">
        <f t="shared" si="14"/>
        <v>No</v>
      </c>
      <c r="X473" t="str">
        <f t="shared" si="15"/>
        <v>Bonus</v>
      </c>
    </row>
    <row r="474" spans="1:24" x14ac:dyDescent="0.3">
      <c r="A474" t="s">
        <v>494</v>
      </c>
      <c r="B474" s="2">
        <v>45511</v>
      </c>
      <c r="C474" t="s">
        <v>1177</v>
      </c>
      <c r="D474" t="s">
        <v>1546</v>
      </c>
      <c r="E474" t="s">
        <v>1593</v>
      </c>
      <c r="F474" t="s">
        <v>1597</v>
      </c>
      <c r="G474" t="s">
        <v>1602</v>
      </c>
      <c r="H474" t="s">
        <v>1613</v>
      </c>
      <c r="I474" t="s">
        <v>1621</v>
      </c>
      <c r="J474" t="s">
        <v>1625</v>
      </c>
      <c r="K474" t="s">
        <v>1635</v>
      </c>
      <c r="L474" t="s">
        <v>1662</v>
      </c>
      <c r="M474" t="s">
        <v>1671</v>
      </c>
      <c r="N474" t="s">
        <v>1671</v>
      </c>
      <c r="O474">
        <v>1</v>
      </c>
      <c r="P474">
        <v>52.36</v>
      </c>
      <c r="Q474">
        <v>0.15</v>
      </c>
      <c r="R474">
        <v>44.51</v>
      </c>
      <c r="S474">
        <v>30.22</v>
      </c>
      <c r="T474">
        <v>14.28</v>
      </c>
      <c r="U474" t="s">
        <v>1697</v>
      </c>
      <c r="V474">
        <v>4</v>
      </c>
      <c r="W474" t="str">
        <f t="shared" si="14"/>
        <v>No</v>
      </c>
      <c r="X474" t="str">
        <f t="shared" si="15"/>
        <v>Bonus</v>
      </c>
    </row>
    <row r="475" spans="1:24" x14ac:dyDescent="0.3">
      <c r="A475" t="s">
        <v>495</v>
      </c>
      <c r="B475" s="2">
        <v>45769</v>
      </c>
      <c r="C475" t="s">
        <v>1125</v>
      </c>
      <c r="D475" t="s">
        <v>1355</v>
      </c>
      <c r="E475" t="s">
        <v>1594</v>
      </c>
      <c r="F475" t="s">
        <v>1598</v>
      </c>
      <c r="G475" t="s">
        <v>1606</v>
      </c>
      <c r="H475" t="s">
        <v>1612</v>
      </c>
      <c r="I475" t="s">
        <v>1621</v>
      </c>
      <c r="J475" t="s">
        <v>1625</v>
      </c>
      <c r="K475" t="s">
        <v>1654</v>
      </c>
      <c r="L475" t="s">
        <v>1663</v>
      </c>
      <c r="M475" t="s">
        <v>1690</v>
      </c>
      <c r="N475" t="s">
        <v>1690</v>
      </c>
      <c r="O475">
        <v>6</v>
      </c>
      <c r="P475">
        <v>729.89</v>
      </c>
      <c r="Q475">
        <v>0.05</v>
      </c>
      <c r="R475">
        <v>4160.3900000000003</v>
      </c>
      <c r="S475">
        <v>2718.5</v>
      </c>
      <c r="T475">
        <v>1441.89</v>
      </c>
      <c r="U475" t="s">
        <v>1697</v>
      </c>
      <c r="W475" t="str">
        <f t="shared" si="14"/>
        <v>No</v>
      </c>
      <c r="X475" t="str">
        <f t="shared" si="15"/>
        <v>Bonus</v>
      </c>
    </row>
    <row r="476" spans="1:24" x14ac:dyDescent="0.3">
      <c r="A476" t="s">
        <v>496</v>
      </c>
      <c r="B476" s="2">
        <v>45665</v>
      </c>
      <c r="C476" t="s">
        <v>1253</v>
      </c>
      <c r="D476" t="s">
        <v>1543</v>
      </c>
      <c r="E476" t="s">
        <v>1594</v>
      </c>
      <c r="F476" t="s">
        <v>1596</v>
      </c>
      <c r="G476" t="s">
        <v>1606</v>
      </c>
      <c r="H476" t="s">
        <v>1617</v>
      </c>
      <c r="I476" t="s">
        <v>1622</v>
      </c>
      <c r="J476" t="s">
        <v>1628</v>
      </c>
      <c r="K476" t="s">
        <v>1655</v>
      </c>
      <c r="L476" t="s">
        <v>1663</v>
      </c>
      <c r="M476" t="s">
        <v>1691</v>
      </c>
      <c r="N476" t="s">
        <v>1691</v>
      </c>
      <c r="O476">
        <v>7</v>
      </c>
      <c r="P476">
        <v>10722.22</v>
      </c>
      <c r="Q476">
        <v>0.2</v>
      </c>
      <c r="R476">
        <v>60044.45</v>
      </c>
      <c r="S476">
        <v>52781.42</v>
      </c>
      <c r="T476">
        <v>7263.02</v>
      </c>
      <c r="U476" t="s">
        <v>1697</v>
      </c>
      <c r="V476">
        <v>5</v>
      </c>
      <c r="W476" t="str">
        <f t="shared" si="14"/>
        <v>Yes</v>
      </c>
      <c r="X476" t="str">
        <f t="shared" si="15"/>
        <v>No Bonus</v>
      </c>
    </row>
    <row r="477" spans="1:24" x14ac:dyDescent="0.3">
      <c r="A477" t="s">
        <v>497</v>
      </c>
      <c r="B477" s="2">
        <v>45828</v>
      </c>
      <c r="C477" t="s">
        <v>1250</v>
      </c>
      <c r="D477" t="s">
        <v>1529</v>
      </c>
      <c r="E477" t="s">
        <v>1592</v>
      </c>
      <c r="F477" t="s">
        <v>1597</v>
      </c>
      <c r="G477" t="s">
        <v>1605</v>
      </c>
      <c r="H477" t="s">
        <v>1615</v>
      </c>
      <c r="I477" t="s">
        <v>1624</v>
      </c>
      <c r="J477" t="s">
        <v>1625</v>
      </c>
      <c r="K477" t="s">
        <v>1646</v>
      </c>
      <c r="L477" t="s">
        <v>1662</v>
      </c>
      <c r="M477" t="s">
        <v>1682</v>
      </c>
      <c r="N477" t="s">
        <v>1682</v>
      </c>
      <c r="O477">
        <v>6</v>
      </c>
      <c r="P477">
        <v>48.72</v>
      </c>
      <c r="Q477">
        <v>0.2</v>
      </c>
      <c r="R477">
        <v>233.85</v>
      </c>
      <c r="S477">
        <v>192.24</v>
      </c>
      <c r="T477">
        <v>41.61</v>
      </c>
      <c r="U477" t="s">
        <v>1697</v>
      </c>
      <c r="V477">
        <v>2</v>
      </c>
      <c r="W477" t="str">
        <f t="shared" si="14"/>
        <v>No</v>
      </c>
      <c r="X477" t="str">
        <f t="shared" si="15"/>
        <v>No Bonus</v>
      </c>
    </row>
    <row r="478" spans="1:24" x14ac:dyDescent="0.3">
      <c r="A478" t="s">
        <v>498</v>
      </c>
      <c r="B478" s="2">
        <v>45451</v>
      </c>
      <c r="C478" t="s">
        <v>1093</v>
      </c>
      <c r="D478" t="s">
        <v>1379</v>
      </c>
      <c r="E478" t="s">
        <v>1592</v>
      </c>
      <c r="F478" t="s">
        <v>1596</v>
      </c>
      <c r="G478" t="s">
        <v>1602</v>
      </c>
      <c r="H478" t="s">
        <v>1613</v>
      </c>
      <c r="I478" t="s">
        <v>1621</v>
      </c>
      <c r="J478" t="s">
        <v>1625</v>
      </c>
      <c r="K478" t="s">
        <v>1636</v>
      </c>
      <c r="L478" t="s">
        <v>1663</v>
      </c>
      <c r="M478" t="s">
        <v>1672</v>
      </c>
      <c r="N478" t="s">
        <v>1672</v>
      </c>
      <c r="O478">
        <v>8</v>
      </c>
      <c r="P478">
        <v>18473.84</v>
      </c>
      <c r="Q478">
        <v>0.05</v>
      </c>
      <c r="R478">
        <v>140401.19</v>
      </c>
      <c r="S478">
        <v>114801</v>
      </c>
      <c r="T478">
        <v>25600.19</v>
      </c>
      <c r="U478" t="s">
        <v>1697</v>
      </c>
      <c r="V478">
        <v>3</v>
      </c>
      <c r="W478" t="str">
        <f t="shared" si="14"/>
        <v>Yes</v>
      </c>
      <c r="X478" t="str">
        <f t="shared" si="15"/>
        <v>No Bonus</v>
      </c>
    </row>
    <row r="479" spans="1:24" x14ac:dyDescent="0.3">
      <c r="A479" t="s">
        <v>499</v>
      </c>
      <c r="B479" s="2">
        <v>45567</v>
      </c>
      <c r="C479" t="s">
        <v>1240</v>
      </c>
      <c r="D479" t="s">
        <v>1312</v>
      </c>
      <c r="E479" t="s">
        <v>1595</v>
      </c>
      <c r="F479" t="s">
        <v>1600</v>
      </c>
      <c r="G479" t="s">
        <v>1601</v>
      </c>
      <c r="H479" t="s">
        <v>1618</v>
      </c>
      <c r="I479" t="s">
        <v>1621</v>
      </c>
      <c r="J479" t="s">
        <v>1628</v>
      </c>
      <c r="K479" t="s">
        <v>1635</v>
      </c>
      <c r="L479" t="s">
        <v>1662</v>
      </c>
      <c r="M479" t="s">
        <v>1671</v>
      </c>
      <c r="N479" t="s">
        <v>1671</v>
      </c>
      <c r="O479">
        <v>9</v>
      </c>
      <c r="P479">
        <v>47.82</v>
      </c>
      <c r="Q479">
        <v>0.15</v>
      </c>
      <c r="R479">
        <v>365.82</v>
      </c>
      <c r="S479">
        <v>240.17</v>
      </c>
      <c r="T479">
        <v>125.65</v>
      </c>
      <c r="U479" t="s">
        <v>1697</v>
      </c>
      <c r="V479">
        <v>4</v>
      </c>
      <c r="W479" t="str">
        <f t="shared" si="14"/>
        <v>No</v>
      </c>
      <c r="X479" t="str">
        <f t="shared" si="15"/>
        <v>Bonus</v>
      </c>
    </row>
    <row r="480" spans="1:24" x14ac:dyDescent="0.3">
      <c r="A480" t="s">
        <v>500</v>
      </c>
      <c r="B480" s="2">
        <v>45859</v>
      </c>
      <c r="C480" t="s">
        <v>1254</v>
      </c>
      <c r="D480" t="s">
        <v>1500</v>
      </c>
      <c r="E480" t="s">
        <v>1594</v>
      </c>
      <c r="F480" t="s">
        <v>1600</v>
      </c>
      <c r="G480" t="s">
        <v>1603</v>
      </c>
      <c r="H480" t="s">
        <v>1618</v>
      </c>
      <c r="I480" t="s">
        <v>1623</v>
      </c>
      <c r="J480" t="s">
        <v>1625</v>
      </c>
      <c r="K480" t="s">
        <v>1641</v>
      </c>
      <c r="L480" t="s">
        <v>1661</v>
      </c>
      <c r="M480" t="s">
        <v>1677</v>
      </c>
      <c r="N480" t="s">
        <v>1677</v>
      </c>
      <c r="O480">
        <v>4</v>
      </c>
      <c r="P480">
        <v>33727.279999999999</v>
      </c>
      <c r="Q480">
        <v>0.15</v>
      </c>
      <c r="R480">
        <v>114672.74</v>
      </c>
      <c r="S480">
        <v>78136.259999999995</v>
      </c>
      <c r="T480">
        <v>36536.480000000003</v>
      </c>
      <c r="U480" t="s">
        <v>1697</v>
      </c>
      <c r="V480">
        <v>3</v>
      </c>
      <c r="W480" t="str">
        <f t="shared" si="14"/>
        <v>Yes</v>
      </c>
      <c r="X480" t="str">
        <f t="shared" si="15"/>
        <v>Bonus</v>
      </c>
    </row>
    <row r="481" spans="1:24" x14ac:dyDescent="0.3">
      <c r="A481" t="s">
        <v>501</v>
      </c>
      <c r="B481" s="2">
        <v>45293</v>
      </c>
      <c r="C481" t="s">
        <v>1218</v>
      </c>
      <c r="D481" t="s">
        <v>1428</v>
      </c>
      <c r="E481" t="s">
        <v>1594</v>
      </c>
      <c r="F481" t="s">
        <v>1597</v>
      </c>
      <c r="G481" t="s">
        <v>1607</v>
      </c>
      <c r="H481" t="s">
        <v>1615</v>
      </c>
      <c r="I481" t="s">
        <v>1621</v>
      </c>
      <c r="J481" t="s">
        <v>1625</v>
      </c>
      <c r="K481" t="s">
        <v>1646</v>
      </c>
      <c r="L481" t="s">
        <v>1662</v>
      </c>
      <c r="M481" t="s">
        <v>1682</v>
      </c>
      <c r="N481" t="s">
        <v>1682</v>
      </c>
      <c r="O481">
        <v>4</v>
      </c>
      <c r="P481">
        <v>50.07</v>
      </c>
      <c r="Q481">
        <v>0.2</v>
      </c>
      <c r="R481">
        <v>160.22999999999999</v>
      </c>
      <c r="S481">
        <v>117.19</v>
      </c>
      <c r="T481">
        <v>43.04</v>
      </c>
      <c r="U481" t="s">
        <v>1697</v>
      </c>
      <c r="V481">
        <v>4</v>
      </c>
      <c r="W481" t="str">
        <f t="shared" si="14"/>
        <v>No</v>
      </c>
      <c r="X481" t="str">
        <f t="shared" si="15"/>
        <v>Bonus</v>
      </c>
    </row>
    <row r="482" spans="1:24" x14ac:dyDescent="0.3">
      <c r="A482" t="s">
        <v>502</v>
      </c>
      <c r="B482" s="2">
        <v>45294</v>
      </c>
      <c r="C482" t="s">
        <v>1056</v>
      </c>
      <c r="D482" t="s">
        <v>1501</v>
      </c>
      <c r="E482" t="s">
        <v>1595</v>
      </c>
      <c r="F482" t="s">
        <v>1600</v>
      </c>
      <c r="G482" t="s">
        <v>1603</v>
      </c>
      <c r="H482" t="s">
        <v>1613</v>
      </c>
      <c r="I482" t="s">
        <v>1621</v>
      </c>
      <c r="J482" t="s">
        <v>1625</v>
      </c>
      <c r="K482" t="s">
        <v>1639</v>
      </c>
      <c r="L482" t="s">
        <v>1663</v>
      </c>
      <c r="M482" t="s">
        <v>1675</v>
      </c>
      <c r="N482" t="s">
        <v>1675</v>
      </c>
      <c r="O482">
        <v>10</v>
      </c>
      <c r="P482">
        <v>761.3</v>
      </c>
      <c r="Q482">
        <v>0.05</v>
      </c>
      <c r="R482">
        <v>7232.34</v>
      </c>
      <c r="S482">
        <v>6464.55</v>
      </c>
      <c r="T482">
        <v>767.79</v>
      </c>
      <c r="U482" t="s">
        <v>1697</v>
      </c>
      <c r="V482">
        <v>2</v>
      </c>
      <c r="W482" t="str">
        <f t="shared" si="14"/>
        <v>No</v>
      </c>
      <c r="X482" t="str">
        <f t="shared" si="15"/>
        <v>No Bonus</v>
      </c>
    </row>
    <row r="483" spans="1:24" x14ac:dyDescent="0.3">
      <c r="A483" t="s">
        <v>503</v>
      </c>
      <c r="B483" s="2">
        <v>45535</v>
      </c>
      <c r="C483" t="s">
        <v>1162</v>
      </c>
      <c r="D483" t="s">
        <v>1452</v>
      </c>
      <c r="E483" t="s">
        <v>1592</v>
      </c>
      <c r="F483" t="s">
        <v>1599</v>
      </c>
      <c r="G483" t="s">
        <v>1607</v>
      </c>
      <c r="H483" t="s">
        <v>1619</v>
      </c>
      <c r="I483" t="s">
        <v>1621</v>
      </c>
      <c r="J483" t="s">
        <v>1627</v>
      </c>
      <c r="K483" t="s">
        <v>1654</v>
      </c>
      <c r="L483" t="s">
        <v>1663</v>
      </c>
      <c r="M483" t="s">
        <v>1690</v>
      </c>
      <c r="N483" t="s">
        <v>1690</v>
      </c>
      <c r="O483">
        <v>2</v>
      </c>
      <c r="P483">
        <v>831.92</v>
      </c>
      <c r="Q483">
        <v>0.15</v>
      </c>
      <c r="R483">
        <v>1414.26</v>
      </c>
      <c r="S483">
        <v>927.2</v>
      </c>
      <c r="T483">
        <v>487.06</v>
      </c>
      <c r="U483" t="s">
        <v>1697</v>
      </c>
      <c r="V483">
        <v>5</v>
      </c>
      <c r="W483" t="str">
        <f t="shared" si="14"/>
        <v>No</v>
      </c>
      <c r="X483" t="str">
        <f t="shared" si="15"/>
        <v>Bonus</v>
      </c>
    </row>
    <row r="484" spans="1:24" x14ac:dyDescent="0.3">
      <c r="A484" t="s">
        <v>504</v>
      </c>
      <c r="B484" s="2">
        <v>45398</v>
      </c>
      <c r="C484" t="s">
        <v>1122</v>
      </c>
      <c r="D484" t="s">
        <v>1416</v>
      </c>
      <c r="E484" t="s">
        <v>1594</v>
      </c>
      <c r="F484" t="s">
        <v>1596</v>
      </c>
      <c r="G484" t="s">
        <v>1608</v>
      </c>
      <c r="H484" t="s">
        <v>1620</v>
      </c>
      <c r="I484" t="s">
        <v>1622</v>
      </c>
      <c r="J484" t="s">
        <v>1627</v>
      </c>
      <c r="K484" t="s">
        <v>1652</v>
      </c>
      <c r="L484" t="s">
        <v>1661</v>
      </c>
      <c r="M484" t="s">
        <v>1688</v>
      </c>
      <c r="N484" t="s">
        <v>1688</v>
      </c>
      <c r="O484">
        <v>4</v>
      </c>
      <c r="P484">
        <v>62659.97</v>
      </c>
      <c r="Q484">
        <v>0.25</v>
      </c>
      <c r="R484">
        <v>187979.92</v>
      </c>
      <c r="S484">
        <v>153982.22</v>
      </c>
      <c r="T484">
        <v>33997.69</v>
      </c>
      <c r="U484" t="s">
        <v>1697</v>
      </c>
      <c r="V484">
        <v>4</v>
      </c>
      <c r="W484" t="str">
        <f t="shared" si="14"/>
        <v>Yes</v>
      </c>
      <c r="X484" t="str">
        <f t="shared" si="15"/>
        <v>No Bonus</v>
      </c>
    </row>
    <row r="485" spans="1:24" x14ac:dyDescent="0.3">
      <c r="A485" t="s">
        <v>505</v>
      </c>
      <c r="B485" s="2">
        <v>45680</v>
      </c>
      <c r="C485" t="s">
        <v>1219</v>
      </c>
      <c r="D485" t="s">
        <v>1312</v>
      </c>
      <c r="E485" t="s">
        <v>1592</v>
      </c>
      <c r="F485" t="s">
        <v>1598</v>
      </c>
      <c r="G485" t="s">
        <v>1608</v>
      </c>
      <c r="H485" t="s">
        <v>1618</v>
      </c>
      <c r="I485" t="s">
        <v>1622</v>
      </c>
      <c r="J485" t="s">
        <v>1628</v>
      </c>
      <c r="K485" t="s">
        <v>1655</v>
      </c>
      <c r="L485" t="s">
        <v>1663</v>
      </c>
      <c r="M485" t="s">
        <v>1691</v>
      </c>
      <c r="N485" t="s">
        <v>1691</v>
      </c>
      <c r="O485">
        <v>4</v>
      </c>
      <c r="P485">
        <v>10004.24</v>
      </c>
      <c r="Q485">
        <v>0</v>
      </c>
      <c r="R485">
        <v>40016.97</v>
      </c>
      <c r="S485">
        <v>35760.43</v>
      </c>
      <c r="T485">
        <v>4256.54</v>
      </c>
      <c r="U485" t="s">
        <v>1697</v>
      </c>
      <c r="V485">
        <v>5</v>
      </c>
      <c r="W485" t="str">
        <f t="shared" si="14"/>
        <v>No</v>
      </c>
      <c r="X485" t="str">
        <f t="shared" si="15"/>
        <v>No Bonus</v>
      </c>
    </row>
    <row r="486" spans="1:24" x14ac:dyDescent="0.3">
      <c r="A486" t="s">
        <v>506</v>
      </c>
      <c r="B486" s="2">
        <v>45601</v>
      </c>
      <c r="C486" t="s">
        <v>1150</v>
      </c>
      <c r="D486" t="s">
        <v>1386</v>
      </c>
      <c r="E486" t="s">
        <v>1595</v>
      </c>
      <c r="F486" t="s">
        <v>1599</v>
      </c>
      <c r="G486" t="s">
        <v>1605</v>
      </c>
      <c r="H486" t="s">
        <v>1619</v>
      </c>
      <c r="I486" t="s">
        <v>1621</v>
      </c>
      <c r="J486" t="s">
        <v>1628</v>
      </c>
      <c r="K486" t="s">
        <v>1636</v>
      </c>
      <c r="L486" t="s">
        <v>1663</v>
      </c>
      <c r="M486" t="s">
        <v>1672</v>
      </c>
      <c r="N486" t="s">
        <v>1672</v>
      </c>
      <c r="O486">
        <v>10</v>
      </c>
      <c r="P486">
        <v>15958.61</v>
      </c>
      <c r="Q486">
        <v>0</v>
      </c>
      <c r="R486">
        <v>159586.13</v>
      </c>
      <c r="S486">
        <v>133490.89000000001</v>
      </c>
      <c r="T486">
        <v>26095.24</v>
      </c>
      <c r="U486" t="s">
        <v>1697</v>
      </c>
      <c r="V486">
        <v>3</v>
      </c>
      <c r="W486" t="str">
        <f t="shared" si="14"/>
        <v>Yes</v>
      </c>
      <c r="X486" t="str">
        <f t="shared" si="15"/>
        <v>No Bonus</v>
      </c>
    </row>
    <row r="487" spans="1:24" x14ac:dyDescent="0.3">
      <c r="A487" t="s">
        <v>507</v>
      </c>
      <c r="B487" s="2">
        <v>45465</v>
      </c>
      <c r="C487" t="s">
        <v>1111</v>
      </c>
      <c r="D487" t="s">
        <v>1410</v>
      </c>
      <c r="E487" t="s">
        <v>1593</v>
      </c>
      <c r="F487" t="s">
        <v>1596</v>
      </c>
      <c r="G487" t="s">
        <v>1603</v>
      </c>
      <c r="H487" t="s">
        <v>1620</v>
      </c>
      <c r="I487" t="s">
        <v>1624</v>
      </c>
      <c r="J487" t="s">
        <v>1627</v>
      </c>
      <c r="K487" t="s">
        <v>1630</v>
      </c>
      <c r="L487" t="s">
        <v>1662</v>
      </c>
      <c r="M487" t="s">
        <v>1666</v>
      </c>
      <c r="N487" t="s">
        <v>1666</v>
      </c>
      <c r="O487">
        <v>6</v>
      </c>
      <c r="P487">
        <v>105.98</v>
      </c>
      <c r="Q487">
        <v>0.05</v>
      </c>
      <c r="R487">
        <v>604.09</v>
      </c>
      <c r="S487">
        <v>543.04</v>
      </c>
      <c r="T487">
        <v>61.05</v>
      </c>
      <c r="U487" t="s">
        <v>1697</v>
      </c>
      <c r="V487">
        <v>3</v>
      </c>
      <c r="W487" t="str">
        <f t="shared" si="14"/>
        <v>No</v>
      </c>
      <c r="X487" t="str">
        <f t="shared" si="15"/>
        <v>No Bonus</v>
      </c>
    </row>
    <row r="488" spans="1:24" x14ac:dyDescent="0.3">
      <c r="A488" t="s">
        <v>508</v>
      </c>
      <c r="B488" s="2">
        <v>45496</v>
      </c>
      <c r="C488" t="s">
        <v>1050</v>
      </c>
      <c r="D488" t="s">
        <v>1417</v>
      </c>
      <c r="E488" t="s">
        <v>1595</v>
      </c>
      <c r="F488" t="s">
        <v>1599</v>
      </c>
      <c r="G488" t="s">
        <v>1609</v>
      </c>
      <c r="H488" t="s">
        <v>1612</v>
      </c>
      <c r="I488" t="s">
        <v>1621</v>
      </c>
      <c r="J488" t="s">
        <v>1628</v>
      </c>
      <c r="K488" t="s">
        <v>1654</v>
      </c>
      <c r="L488" t="s">
        <v>1663</v>
      </c>
      <c r="M488" t="s">
        <v>1690</v>
      </c>
      <c r="N488" t="s">
        <v>1690</v>
      </c>
      <c r="O488">
        <v>1</v>
      </c>
      <c r="P488">
        <v>841.95</v>
      </c>
      <c r="Q488">
        <v>0.15</v>
      </c>
      <c r="R488">
        <v>715.66</v>
      </c>
      <c r="S488">
        <v>610.91</v>
      </c>
      <c r="T488">
        <v>104.75</v>
      </c>
      <c r="U488" t="s">
        <v>1697</v>
      </c>
      <c r="V488">
        <v>1</v>
      </c>
      <c r="W488" t="str">
        <f t="shared" si="14"/>
        <v>No</v>
      </c>
      <c r="X488" t="str">
        <f t="shared" si="15"/>
        <v>No Bonus</v>
      </c>
    </row>
    <row r="489" spans="1:24" x14ac:dyDescent="0.3">
      <c r="A489" t="s">
        <v>509</v>
      </c>
      <c r="B489" s="2">
        <v>45595</v>
      </c>
      <c r="C489" t="s">
        <v>1112</v>
      </c>
      <c r="D489" t="s">
        <v>1449</v>
      </c>
      <c r="E489" t="s">
        <v>1594</v>
      </c>
      <c r="F489" t="s">
        <v>1598</v>
      </c>
      <c r="G489" t="s">
        <v>1602</v>
      </c>
      <c r="H489" t="s">
        <v>1619</v>
      </c>
      <c r="I489" t="s">
        <v>1621</v>
      </c>
      <c r="J489" t="s">
        <v>1628</v>
      </c>
      <c r="K489" t="s">
        <v>1654</v>
      </c>
      <c r="L489" t="s">
        <v>1663</v>
      </c>
      <c r="M489" t="s">
        <v>1690</v>
      </c>
      <c r="N489" t="s">
        <v>1690</v>
      </c>
      <c r="O489">
        <v>5</v>
      </c>
      <c r="P489">
        <v>828.19</v>
      </c>
      <c r="Q489">
        <v>0.2</v>
      </c>
      <c r="R489">
        <v>3312.75</v>
      </c>
      <c r="S489">
        <v>2769.83</v>
      </c>
      <c r="T489">
        <v>542.92999999999995</v>
      </c>
      <c r="U489" t="s">
        <v>1697</v>
      </c>
      <c r="W489" t="str">
        <f t="shared" si="14"/>
        <v>No</v>
      </c>
      <c r="X489" t="str">
        <f t="shared" si="15"/>
        <v>No Bonus</v>
      </c>
    </row>
    <row r="490" spans="1:24" x14ac:dyDescent="0.3">
      <c r="A490" t="s">
        <v>510</v>
      </c>
      <c r="B490" s="2">
        <v>45295</v>
      </c>
      <c r="C490" t="s">
        <v>1255</v>
      </c>
      <c r="D490" t="s">
        <v>1486</v>
      </c>
      <c r="E490" t="s">
        <v>1594</v>
      </c>
      <c r="F490" t="s">
        <v>1598</v>
      </c>
      <c r="G490" t="s">
        <v>1607</v>
      </c>
      <c r="H490" t="s">
        <v>1613</v>
      </c>
      <c r="I490" t="s">
        <v>1622</v>
      </c>
      <c r="J490" t="s">
        <v>1625</v>
      </c>
      <c r="K490" t="s">
        <v>1632</v>
      </c>
      <c r="L490" t="s">
        <v>1663</v>
      </c>
      <c r="M490" t="s">
        <v>1668</v>
      </c>
      <c r="N490" t="s">
        <v>1668</v>
      </c>
      <c r="O490">
        <v>6</v>
      </c>
      <c r="P490">
        <v>785.39</v>
      </c>
      <c r="Q490">
        <v>0.1</v>
      </c>
      <c r="R490">
        <v>4241.09</v>
      </c>
      <c r="S490">
        <v>3777.59</v>
      </c>
      <c r="T490">
        <v>463.51</v>
      </c>
      <c r="U490" t="s">
        <v>1698</v>
      </c>
      <c r="V490">
        <v>5</v>
      </c>
      <c r="W490" t="str">
        <f t="shared" si="14"/>
        <v>No</v>
      </c>
      <c r="X490" t="str">
        <f t="shared" si="15"/>
        <v>No Bonus</v>
      </c>
    </row>
    <row r="491" spans="1:24" x14ac:dyDescent="0.3">
      <c r="A491" t="s">
        <v>511</v>
      </c>
      <c r="B491" s="2">
        <v>45618</v>
      </c>
      <c r="C491" t="s">
        <v>1222</v>
      </c>
      <c r="D491" t="s">
        <v>1547</v>
      </c>
      <c r="E491" t="s">
        <v>1594</v>
      </c>
      <c r="F491" t="s">
        <v>1600</v>
      </c>
      <c r="G491" t="s">
        <v>1606</v>
      </c>
      <c r="H491" t="s">
        <v>1614</v>
      </c>
      <c r="I491" t="s">
        <v>1623</v>
      </c>
      <c r="J491" t="s">
        <v>1628</v>
      </c>
      <c r="K491" t="s">
        <v>1656</v>
      </c>
      <c r="L491" t="s">
        <v>1663</v>
      </c>
      <c r="M491" t="s">
        <v>1692</v>
      </c>
      <c r="N491" t="s">
        <v>1692</v>
      </c>
      <c r="O491">
        <v>6</v>
      </c>
      <c r="P491">
        <v>11364.04</v>
      </c>
      <c r="Q491">
        <v>0.15</v>
      </c>
      <c r="R491">
        <v>57956.63</v>
      </c>
      <c r="S491">
        <v>51687.43</v>
      </c>
      <c r="T491">
        <v>6269.2</v>
      </c>
      <c r="U491" t="s">
        <v>1697</v>
      </c>
      <c r="V491">
        <v>4</v>
      </c>
      <c r="W491" t="str">
        <f t="shared" si="14"/>
        <v>Yes</v>
      </c>
      <c r="X491" t="str">
        <f t="shared" si="15"/>
        <v>No Bonus</v>
      </c>
    </row>
    <row r="492" spans="1:24" x14ac:dyDescent="0.3">
      <c r="A492" t="s">
        <v>512</v>
      </c>
      <c r="B492" s="2">
        <v>45707</v>
      </c>
      <c r="C492" t="s">
        <v>1256</v>
      </c>
      <c r="D492" t="s">
        <v>1473</v>
      </c>
      <c r="E492" t="s">
        <v>1593</v>
      </c>
      <c r="F492" t="s">
        <v>1599</v>
      </c>
      <c r="G492" t="s">
        <v>1606</v>
      </c>
      <c r="H492" t="s">
        <v>1613</v>
      </c>
      <c r="I492" t="s">
        <v>1623</v>
      </c>
      <c r="J492" t="s">
        <v>1625</v>
      </c>
      <c r="K492" t="s">
        <v>1638</v>
      </c>
      <c r="L492" t="s">
        <v>1661</v>
      </c>
      <c r="M492" t="s">
        <v>1674</v>
      </c>
      <c r="N492" t="s">
        <v>1674</v>
      </c>
      <c r="O492">
        <v>6</v>
      </c>
      <c r="P492">
        <v>28698.47</v>
      </c>
      <c r="Q492">
        <v>0.1</v>
      </c>
      <c r="R492">
        <v>154971.74</v>
      </c>
      <c r="S492">
        <v>102748.12</v>
      </c>
      <c r="T492">
        <v>52223.63</v>
      </c>
      <c r="U492" t="s">
        <v>1698</v>
      </c>
      <c r="V492">
        <v>5</v>
      </c>
      <c r="W492" t="str">
        <f t="shared" si="14"/>
        <v>Yes</v>
      </c>
      <c r="X492" t="str">
        <f t="shared" si="15"/>
        <v>Bonus</v>
      </c>
    </row>
    <row r="493" spans="1:24" x14ac:dyDescent="0.3">
      <c r="A493" t="s">
        <v>513</v>
      </c>
      <c r="B493" s="2">
        <v>45413</v>
      </c>
      <c r="C493" t="s">
        <v>1202</v>
      </c>
      <c r="D493" t="s">
        <v>1503</v>
      </c>
      <c r="E493" t="s">
        <v>1592</v>
      </c>
      <c r="F493" t="s">
        <v>1596</v>
      </c>
      <c r="G493" t="s">
        <v>1602</v>
      </c>
      <c r="H493" t="s">
        <v>1619</v>
      </c>
      <c r="I493" t="s">
        <v>1621</v>
      </c>
      <c r="J493" t="s">
        <v>1625</v>
      </c>
      <c r="K493" t="s">
        <v>1643</v>
      </c>
      <c r="L493" t="s">
        <v>1664</v>
      </c>
      <c r="M493" t="s">
        <v>1679</v>
      </c>
      <c r="N493" t="s">
        <v>1679</v>
      </c>
      <c r="O493">
        <v>4</v>
      </c>
      <c r="P493">
        <v>46.79</v>
      </c>
      <c r="Q493">
        <v>0.15</v>
      </c>
      <c r="R493">
        <v>159.07</v>
      </c>
      <c r="S493">
        <v>135.35</v>
      </c>
      <c r="T493">
        <v>23.72</v>
      </c>
      <c r="U493" t="s">
        <v>1697</v>
      </c>
      <c r="V493">
        <v>3</v>
      </c>
      <c r="W493" t="str">
        <f t="shared" si="14"/>
        <v>No</v>
      </c>
      <c r="X493" t="str">
        <f t="shared" si="15"/>
        <v>No Bonus</v>
      </c>
    </row>
    <row r="494" spans="1:24" x14ac:dyDescent="0.3">
      <c r="A494" t="s">
        <v>514</v>
      </c>
      <c r="B494" s="2">
        <v>45613</v>
      </c>
      <c r="C494" t="s">
        <v>1257</v>
      </c>
      <c r="D494" t="s">
        <v>1399</v>
      </c>
      <c r="E494" t="s">
        <v>1593</v>
      </c>
      <c r="F494" t="s">
        <v>1598</v>
      </c>
      <c r="G494" t="s">
        <v>1608</v>
      </c>
      <c r="H494" t="s">
        <v>1616</v>
      </c>
      <c r="I494" t="s">
        <v>1622</v>
      </c>
      <c r="J494" t="s">
        <v>1628</v>
      </c>
      <c r="K494" t="s">
        <v>1652</v>
      </c>
      <c r="L494" t="s">
        <v>1661</v>
      </c>
      <c r="M494" t="s">
        <v>1688</v>
      </c>
      <c r="N494" t="s">
        <v>1688</v>
      </c>
      <c r="O494">
        <v>4</v>
      </c>
      <c r="P494">
        <v>57383.65</v>
      </c>
      <c r="Q494">
        <v>0.15</v>
      </c>
      <c r="R494">
        <v>195104.42</v>
      </c>
      <c r="S494">
        <v>171823.71</v>
      </c>
      <c r="T494">
        <v>23280.71</v>
      </c>
      <c r="U494" t="s">
        <v>1697</v>
      </c>
      <c r="V494">
        <v>4</v>
      </c>
      <c r="W494" t="str">
        <f t="shared" si="14"/>
        <v>Yes</v>
      </c>
      <c r="X494" t="str">
        <f t="shared" si="15"/>
        <v>No Bonus</v>
      </c>
    </row>
    <row r="495" spans="1:24" x14ac:dyDescent="0.3">
      <c r="A495" t="s">
        <v>515</v>
      </c>
      <c r="B495" s="2">
        <v>45675</v>
      </c>
      <c r="C495" t="s">
        <v>1067</v>
      </c>
      <c r="D495" t="s">
        <v>1536</v>
      </c>
      <c r="E495" t="s">
        <v>1594</v>
      </c>
      <c r="F495" t="s">
        <v>1596</v>
      </c>
      <c r="G495" t="s">
        <v>1603</v>
      </c>
      <c r="H495" t="s">
        <v>1619</v>
      </c>
      <c r="I495" t="s">
        <v>1621</v>
      </c>
      <c r="J495" t="s">
        <v>1625</v>
      </c>
      <c r="K495" t="s">
        <v>1645</v>
      </c>
      <c r="L495" t="s">
        <v>1662</v>
      </c>
      <c r="M495" t="s">
        <v>1681</v>
      </c>
      <c r="N495" t="s">
        <v>1681</v>
      </c>
      <c r="O495">
        <v>1</v>
      </c>
      <c r="P495">
        <v>53.9</v>
      </c>
      <c r="Q495">
        <v>0</v>
      </c>
      <c r="R495">
        <v>53.9</v>
      </c>
      <c r="S495">
        <v>38.21</v>
      </c>
      <c r="T495">
        <v>15.69</v>
      </c>
      <c r="U495" t="s">
        <v>1697</v>
      </c>
      <c r="V495">
        <v>5</v>
      </c>
      <c r="W495" t="str">
        <f t="shared" si="14"/>
        <v>No</v>
      </c>
      <c r="X495" t="str">
        <f t="shared" si="15"/>
        <v>Bonus</v>
      </c>
    </row>
    <row r="496" spans="1:24" x14ac:dyDescent="0.3">
      <c r="A496" t="s">
        <v>516</v>
      </c>
      <c r="B496" s="2">
        <v>45612</v>
      </c>
      <c r="C496" t="s">
        <v>1129</v>
      </c>
      <c r="D496" t="s">
        <v>1548</v>
      </c>
      <c r="E496" t="s">
        <v>1594</v>
      </c>
      <c r="F496" t="s">
        <v>1596</v>
      </c>
      <c r="G496" t="s">
        <v>1610</v>
      </c>
      <c r="H496" t="s">
        <v>1614</v>
      </c>
      <c r="I496" t="s">
        <v>1624</v>
      </c>
      <c r="J496" t="s">
        <v>1627</v>
      </c>
      <c r="K496" t="s">
        <v>1634</v>
      </c>
      <c r="L496" t="s">
        <v>1661</v>
      </c>
      <c r="M496" t="s">
        <v>1670</v>
      </c>
      <c r="N496" t="s">
        <v>1670</v>
      </c>
      <c r="O496">
        <v>10</v>
      </c>
      <c r="P496">
        <v>72082.59</v>
      </c>
      <c r="Q496">
        <v>0.1</v>
      </c>
      <c r="R496">
        <v>648743.31000000006</v>
      </c>
      <c r="S496">
        <v>454188.85</v>
      </c>
      <c r="T496">
        <v>194554.46</v>
      </c>
      <c r="U496" t="s">
        <v>1697</v>
      </c>
      <c r="V496">
        <v>1</v>
      </c>
      <c r="W496" t="str">
        <f t="shared" si="14"/>
        <v>Yes</v>
      </c>
      <c r="X496" t="str">
        <f t="shared" si="15"/>
        <v>Bonus</v>
      </c>
    </row>
    <row r="497" spans="1:24" x14ac:dyDescent="0.3">
      <c r="A497" t="s">
        <v>517</v>
      </c>
      <c r="B497" s="2">
        <v>45784</v>
      </c>
      <c r="C497" t="s">
        <v>1081</v>
      </c>
      <c r="D497" t="s">
        <v>1309</v>
      </c>
      <c r="E497" t="s">
        <v>1592</v>
      </c>
      <c r="F497" t="s">
        <v>1596</v>
      </c>
      <c r="G497" t="s">
        <v>1602</v>
      </c>
      <c r="H497" t="s">
        <v>1611</v>
      </c>
      <c r="I497" t="s">
        <v>1624</v>
      </c>
      <c r="J497" t="s">
        <v>1628</v>
      </c>
      <c r="K497" t="s">
        <v>1648</v>
      </c>
      <c r="L497" t="s">
        <v>1664</v>
      </c>
      <c r="M497" t="s">
        <v>1684</v>
      </c>
      <c r="N497" t="s">
        <v>1684</v>
      </c>
      <c r="O497">
        <v>7</v>
      </c>
      <c r="P497">
        <v>220.84</v>
      </c>
      <c r="Q497">
        <v>0.25</v>
      </c>
      <c r="R497">
        <v>1159.3900000000001</v>
      </c>
      <c r="S497">
        <v>1019.36</v>
      </c>
      <c r="T497">
        <v>140.02000000000001</v>
      </c>
      <c r="U497" t="s">
        <v>1697</v>
      </c>
      <c r="V497">
        <v>4</v>
      </c>
      <c r="W497" t="str">
        <f t="shared" si="14"/>
        <v>No</v>
      </c>
      <c r="X497" t="str">
        <f t="shared" si="15"/>
        <v>No Bonus</v>
      </c>
    </row>
    <row r="498" spans="1:24" x14ac:dyDescent="0.3">
      <c r="A498" t="s">
        <v>518</v>
      </c>
      <c r="B498" s="2">
        <v>45368</v>
      </c>
      <c r="C498" t="s">
        <v>1258</v>
      </c>
      <c r="D498" t="s">
        <v>1356</v>
      </c>
      <c r="E498" t="s">
        <v>1594</v>
      </c>
      <c r="F498" t="s">
        <v>1597</v>
      </c>
      <c r="G498" t="s">
        <v>1609</v>
      </c>
      <c r="H498" t="s">
        <v>1616</v>
      </c>
      <c r="I498" t="s">
        <v>1621</v>
      </c>
      <c r="J498" t="s">
        <v>1628</v>
      </c>
      <c r="K498" t="s">
        <v>1639</v>
      </c>
      <c r="L498" t="s">
        <v>1663</v>
      </c>
      <c r="M498" t="s">
        <v>1675</v>
      </c>
      <c r="N498" t="s">
        <v>1675</v>
      </c>
      <c r="O498">
        <v>6</v>
      </c>
      <c r="P498">
        <v>767.08</v>
      </c>
      <c r="Q498">
        <v>0.1</v>
      </c>
      <c r="R498">
        <v>4142.21</v>
      </c>
      <c r="S498">
        <v>2828.64</v>
      </c>
      <c r="T498">
        <v>1313.57</v>
      </c>
      <c r="U498" t="s">
        <v>1698</v>
      </c>
      <c r="V498">
        <v>4</v>
      </c>
      <c r="W498" t="str">
        <f t="shared" si="14"/>
        <v>No</v>
      </c>
      <c r="X498" t="str">
        <f t="shared" si="15"/>
        <v>Bonus</v>
      </c>
    </row>
    <row r="499" spans="1:24" x14ac:dyDescent="0.3">
      <c r="A499" t="s">
        <v>519</v>
      </c>
      <c r="B499" s="2">
        <v>45409</v>
      </c>
      <c r="C499" t="s">
        <v>1153</v>
      </c>
      <c r="D499" t="s">
        <v>1516</v>
      </c>
      <c r="E499" t="s">
        <v>1595</v>
      </c>
      <c r="F499" t="s">
        <v>1599</v>
      </c>
      <c r="G499" t="s">
        <v>1604</v>
      </c>
      <c r="H499" t="s">
        <v>1619</v>
      </c>
      <c r="I499" t="s">
        <v>1624</v>
      </c>
      <c r="J499" t="s">
        <v>1625</v>
      </c>
      <c r="K499" t="s">
        <v>1655</v>
      </c>
      <c r="L499" t="s">
        <v>1663</v>
      </c>
      <c r="M499" t="s">
        <v>1691</v>
      </c>
      <c r="N499" t="s">
        <v>1691</v>
      </c>
      <c r="O499">
        <v>1</v>
      </c>
      <c r="P499">
        <v>9385.61</v>
      </c>
      <c r="Q499">
        <v>0.05</v>
      </c>
      <c r="R499">
        <v>8916.33</v>
      </c>
      <c r="S499">
        <v>7711.89</v>
      </c>
      <c r="T499">
        <v>1204.44</v>
      </c>
      <c r="U499" t="s">
        <v>1697</v>
      </c>
      <c r="V499">
        <v>4</v>
      </c>
      <c r="W499" t="str">
        <f t="shared" si="14"/>
        <v>No</v>
      </c>
      <c r="X499" t="str">
        <f t="shared" si="15"/>
        <v>No Bonus</v>
      </c>
    </row>
    <row r="500" spans="1:24" x14ac:dyDescent="0.3">
      <c r="A500" t="s">
        <v>520</v>
      </c>
      <c r="B500" s="2">
        <v>45844</v>
      </c>
      <c r="C500" t="s">
        <v>1054</v>
      </c>
      <c r="D500" t="s">
        <v>1533</v>
      </c>
      <c r="E500" t="s">
        <v>1594</v>
      </c>
      <c r="F500" t="s">
        <v>1598</v>
      </c>
      <c r="G500" t="s">
        <v>1606</v>
      </c>
      <c r="H500" t="s">
        <v>1617</v>
      </c>
      <c r="I500" t="s">
        <v>1621</v>
      </c>
      <c r="J500" t="s">
        <v>1625</v>
      </c>
      <c r="K500" t="s">
        <v>1646</v>
      </c>
      <c r="L500" t="s">
        <v>1662</v>
      </c>
      <c r="M500" t="s">
        <v>1682</v>
      </c>
      <c r="N500" t="s">
        <v>1682</v>
      </c>
      <c r="O500">
        <v>7</v>
      </c>
      <c r="P500">
        <v>52.81</v>
      </c>
      <c r="Q500">
        <v>0</v>
      </c>
      <c r="R500">
        <v>369.69</v>
      </c>
      <c r="S500">
        <v>257.57</v>
      </c>
      <c r="T500">
        <v>112.12</v>
      </c>
      <c r="U500" t="s">
        <v>1697</v>
      </c>
      <c r="V500">
        <v>4</v>
      </c>
      <c r="W500" t="str">
        <f t="shared" si="14"/>
        <v>No</v>
      </c>
      <c r="X500" t="str">
        <f t="shared" si="15"/>
        <v>Bonus</v>
      </c>
    </row>
    <row r="501" spans="1:24" x14ac:dyDescent="0.3">
      <c r="A501" t="s">
        <v>521</v>
      </c>
      <c r="B501" s="2">
        <v>45858</v>
      </c>
      <c r="C501" t="s">
        <v>1209</v>
      </c>
      <c r="D501" t="s">
        <v>1549</v>
      </c>
      <c r="E501" t="s">
        <v>1595</v>
      </c>
      <c r="F501" t="s">
        <v>1600</v>
      </c>
      <c r="G501" t="s">
        <v>1606</v>
      </c>
      <c r="H501" t="s">
        <v>1615</v>
      </c>
      <c r="I501" t="s">
        <v>1621</v>
      </c>
      <c r="J501" t="s">
        <v>1627</v>
      </c>
      <c r="K501" t="s">
        <v>1654</v>
      </c>
      <c r="L501" t="s">
        <v>1663</v>
      </c>
      <c r="M501" t="s">
        <v>1690</v>
      </c>
      <c r="N501" t="s">
        <v>1690</v>
      </c>
      <c r="O501">
        <v>10</v>
      </c>
      <c r="P501">
        <v>912.75</v>
      </c>
      <c r="Q501">
        <v>0</v>
      </c>
      <c r="R501">
        <v>9127.5400000000009</v>
      </c>
      <c r="S501">
        <v>6434.28</v>
      </c>
      <c r="T501">
        <v>2693.26</v>
      </c>
      <c r="U501" t="s">
        <v>1697</v>
      </c>
      <c r="V501">
        <v>4</v>
      </c>
      <c r="W501" t="str">
        <f t="shared" si="14"/>
        <v>No</v>
      </c>
      <c r="X501" t="str">
        <f t="shared" si="15"/>
        <v>Bonus</v>
      </c>
    </row>
    <row r="502" spans="1:24" x14ac:dyDescent="0.3">
      <c r="A502" t="s">
        <v>522</v>
      </c>
      <c r="B502" s="2">
        <v>45831</v>
      </c>
      <c r="C502" t="s">
        <v>1259</v>
      </c>
      <c r="D502" t="s">
        <v>1395</v>
      </c>
      <c r="E502" t="s">
        <v>1595</v>
      </c>
      <c r="F502" t="s">
        <v>1600</v>
      </c>
      <c r="G502" t="s">
        <v>1602</v>
      </c>
      <c r="H502" t="s">
        <v>1615</v>
      </c>
      <c r="I502" t="s">
        <v>1621</v>
      </c>
      <c r="J502" t="s">
        <v>1628</v>
      </c>
      <c r="K502" t="s">
        <v>1629</v>
      </c>
      <c r="L502" t="s">
        <v>1661</v>
      </c>
      <c r="M502" t="s">
        <v>1665</v>
      </c>
      <c r="N502" t="s">
        <v>1665</v>
      </c>
      <c r="O502">
        <v>7</v>
      </c>
      <c r="P502">
        <v>19045.939999999999</v>
      </c>
      <c r="Q502">
        <v>0.1</v>
      </c>
      <c r="R502">
        <v>119989.39</v>
      </c>
      <c r="S502">
        <v>96619.25</v>
      </c>
      <c r="T502">
        <v>23370.14</v>
      </c>
      <c r="U502" t="s">
        <v>1697</v>
      </c>
      <c r="V502">
        <v>3</v>
      </c>
      <c r="W502" t="str">
        <f t="shared" si="14"/>
        <v>Yes</v>
      </c>
      <c r="X502" t="str">
        <f t="shared" si="15"/>
        <v>No Bonus</v>
      </c>
    </row>
    <row r="503" spans="1:24" x14ac:dyDescent="0.3">
      <c r="A503" t="s">
        <v>523</v>
      </c>
      <c r="B503" s="2">
        <v>45633</v>
      </c>
      <c r="C503" t="s">
        <v>1260</v>
      </c>
      <c r="D503" t="s">
        <v>1474</v>
      </c>
      <c r="E503" t="s">
        <v>1593</v>
      </c>
      <c r="F503" t="s">
        <v>1600</v>
      </c>
      <c r="G503" t="s">
        <v>1604</v>
      </c>
      <c r="H503" t="s">
        <v>1611</v>
      </c>
      <c r="I503" t="s">
        <v>1621</v>
      </c>
      <c r="J503" t="s">
        <v>1625</v>
      </c>
      <c r="K503" t="s">
        <v>1650</v>
      </c>
      <c r="L503" t="s">
        <v>1664</v>
      </c>
      <c r="M503" t="s">
        <v>1686</v>
      </c>
      <c r="N503" t="s">
        <v>1686</v>
      </c>
      <c r="O503">
        <v>1</v>
      </c>
      <c r="P503">
        <v>224.7</v>
      </c>
      <c r="Q503">
        <v>0.05</v>
      </c>
      <c r="R503">
        <v>213.46</v>
      </c>
      <c r="S503">
        <v>160.61000000000001</v>
      </c>
      <c r="T503">
        <v>52.85</v>
      </c>
      <c r="U503" t="s">
        <v>1697</v>
      </c>
      <c r="V503">
        <v>4</v>
      </c>
      <c r="W503" t="str">
        <f t="shared" si="14"/>
        <v>No</v>
      </c>
      <c r="X503" t="str">
        <f t="shared" si="15"/>
        <v>Bonus</v>
      </c>
    </row>
    <row r="504" spans="1:24" x14ac:dyDescent="0.3">
      <c r="A504" t="s">
        <v>524</v>
      </c>
      <c r="B504" s="2">
        <v>45313</v>
      </c>
      <c r="C504" t="s">
        <v>1261</v>
      </c>
      <c r="D504" t="s">
        <v>1483</v>
      </c>
      <c r="E504" t="s">
        <v>1593</v>
      </c>
      <c r="F504" t="s">
        <v>1599</v>
      </c>
      <c r="G504" t="s">
        <v>1608</v>
      </c>
      <c r="H504" t="s">
        <v>1611</v>
      </c>
      <c r="I504" t="s">
        <v>1621</v>
      </c>
      <c r="J504" t="s">
        <v>1625</v>
      </c>
      <c r="K504" t="s">
        <v>1638</v>
      </c>
      <c r="L504" t="s">
        <v>1661</v>
      </c>
      <c r="M504" t="s">
        <v>1674</v>
      </c>
      <c r="N504" t="s">
        <v>1674</v>
      </c>
      <c r="O504">
        <v>7</v>
      </c>
      <c r="P504">
        <v>30788.44</v>
      </c>
      <c r="Q504">
        <v>0</v>
      </c>
      <c r="R504">
        <v>215519.11</v>
      </c>
      <c r="S504">
        <v>196394.06</v>
      </c>
      <c r="T504">
        <v>19125.060000000001</v>
      </c>
      <c r="U504" t="s">
        <v>1697</v>
      </c>
      <c r="V504">
        <v>5</v>
      </c>
      <c r="W504" t="str">
        <f t="shared" si="14"/>
        <v>Yes</v>
      </c>
      <c r="X504" t="str">
        <f t="shared" si="15"/>
        <v>No Bonus</v>
      </c>
    </row>
    <row r="505" spans="1:24" x14ac:dyDescent="0.3">
      <c r="A505" t="s">
        <v>525</v>
      </c>
      <c r="B505" s="2">
        <v>45353</v>
      </c>
      <c r="C505" t="s">
        <v>1032</v>
      </c>
      <c r="D505" t="s">
        <v>1501</v>
      </c>
      <c r="E505" t="s">
        <v>1594</v>
      </c>
      <c r="F505" t="s">
        <v>1599</v>
      </c>
      <c r="G505" t="s">
        <v>1603</v>
      </c>
      <c r="H505" t="s">
        <v>1617</v>
      </c>
      <c r="I505" t="s">
        <v>1624</v>
      </c>
      <c r="J505" t="s">
        <v>1628</v>
      </c>
      <c r="K505" t="s">
        <v>1651</v>
      </c>
      <c r="L505" t="s">
        <v>1664</v>
      </c>
      <c r="M505" t="s">
        <v>1687</v>
      </c>
      <c r="N505" t="s">
        <v>1687</v>
      </c>
      <c r="O505">
        <v>4</v>
      </c>
      <c r="P505">
        <v>134.58000000000001</v>
      </c>
      <c r="Q505">
        <v>0</v>
      </c>
      <c r="R505">
        <v>538.33000000000004</v>
      </c>
      <c r="S505">
        <v>407.74</v>
      </c>
      <c r="T505">
        <v>130.6</v>
      </c>
      <c r="U505" t="s">
        <v>1697</v>
      </c>
      <c r="V505">
        <v>4</v>
      </c>
      <c r="W505" t="str">
        <f t="shared" si="14"/>
        <v>No</v>
      </c>
      <c r="X505" t="str">
        <f t="shared" si="15"/>
        <v>Bonus</v>
      </c>
    </row>
    <row r="506" spans="1:24" x14ac:dyDescent="0.3">
      <c r="A506" t="s">
        <v>526</v>
      </c>
      <c r="B506" s="2">
        <v>45681</v>
      </c>
      <c r="C506" t="s">
        <v>1046</v>
      </c>
      <c r="D506" t="s">
        <v>1488</v>
      </c>
      <c r="E506" t="s">
        <v>1595</v>
      </c>
      <c r="F506" t="s">
        <v>1598</v>
      </c>
      <c r="G506" t="s">
        <v>1603</v>
      </c>
      <c r="H506" t="s">
        <v>1620</v>
      </c>
      <c r="I506" t="s">
        <v>1623</v>
      </c>
      <c r="J506" t="s">
        <v>1625</v>
      </c>
      <c r="K506" t="s">
        <v>1641</v>
      </c>
      <c r="L506" t="s">
        <v>1661</v>
      </c>
      <c r="M506" t="s">
        <v>1677</v>
      </c>
      <c r="N506" t="s">
        <v>1677</v>
      </c>
      <c r="O506">
        <v>1</v>
      </c>
      <c r="P506">
        <v>33578.839999999997</v>
      </c>
      <c r="Q506">
        <v>0.25</v>
      </c>
      <c r="R506">
        <v>25184.13</v>
      </c>
      <c r="S506">
        <v>19378.39</v>
      </c>
      <c r="T506">
        <v>5805.74</v>
      </c>
      <c r="U506" t="s">
        <v>1697</v>
      </c>
      <c r="V506">
        <v>4</v>
      </c>
      <c r="W506" t="str">
        <f t="shared" si="14"/>
        <v>No</v>
      </c>
      <c r="X506" t="str">
        <f t="shared" si="15"/>
        <v>Bonus</v>
      </c>
    </row>
    <row r="507" spans="1:24" x14ac:dyDescent="0.3">
      <c r="A507" t="s">
        <v>527</v>
      </c>
      <c r="B507" s="2">
        <v>45325</v>
      </c>
      <c r="C507" t="s">
        <v>1029</v>
      </c>
      <c r="D507" t="s">
        <v>1348</v>
      </c>
      <c r="E507" t="s">
        <v>1592</v>
      </c>
      <c r="F507" t="s">
        <v>1598</v>
      </c>
      <c r="G507" t="s">
        <v>1607</v>
      </c>
      <c r="H507" t="s">
        <v>1620</v>
      </c>
      <c r="I507" t="s">
        <v>1624</v>
      </c>
      <c r="J507" t="s">
        <v>1625</v>
      </c>
      <c r="K507" t="s">
        <v>1638</v>
      </c>
      <c r="L507" t="s">
        <v>1661</v>
      </c>
      <c r="M507" t="s">
        <v>1674</v>
      </c>
      <c r="N507" t="s">
        <v>1674</v>
      </c>
      <c r="O507">
        <v>3</v>
      </c>
      <c r="P507">
        <v>31493.59</v>
      </c>
      <c r="Q507">
        <v>0</v>
      </c>
      <c r="R507">
        <v>94480.77</v>
      </c>
      <c r="S507">
        <v>64946.94</v>
      </c>
      <c r="T507">
        <v>29533.83</v>
      </c>
      <c r="U507" t="s">
        <v>1697</v>
      </c>
      <c r="V507">
        <v>5</v>
      </c>
      <c r="W507" t="str">
        <f t="shared" si="14"/>
        <v>Yes</v>
      </c>
      <c r="X507" t="str">
        <f t="shared" si="15"/>
        <v>Bonus</v>
      </c>
    </row>
    <row r="508" spans="1:24" x14ac:dyDescent="0.3">
      <c r="A508" t="s">
        <v>528</v>
      </c>
      <c r="B508" s="2">
        <v>45659</v>
      </c>
      <c r="C508" t="s">
        <v>1219</v>
      </c>
      <c r="D508" t="s">
        <v>1435</v>
      </c>
      <c r="E508" t="s">
        <v>1592</v>
      </c>
      <c r="F508" t="s">
        <v>1599</v>
      </c>
      <c r="G508" t="s">
        <v>1602</v>
      </c>
      <c r="H508" t="s">
        <v>1614</v>
      </c>
      <c r="I508" t="s">
        <v>1622</v>
      </c>
      <c r="J508" t="s">
        <v>1627</v>
      </c>
      <c r="K508" t="s">
        <v>1652</v>
      </c>
      <c r="L508" t="s">
        <v>1661</v>
      </c>
      <c r="M508" t="s">
        <v>1688</v>
      </c>
      <c r="N508" t="s">
        <v>1688</v>
      </c>
      <c r="O508">
        <v>3</v>
      </c>
      <c r="P508">
        <v>59845.34</v>
      </c>
      <c r="Q508">
        <v>0</v>
      </c>
      <c r="R508">
        <v>179536.01</v>
      </c>
      <c r="S508">
        <v>145294.15</v>
      </c>
      <c r="T508">
        <v>34241.86</v>
      </c>
      <c r="U508" t="s">
        <v>1697</v>
      </c>
      <c r="V508">
        <v>5</v>
      </c>
      <c r="W508" t="str">
        <f t="shared" si="14"/>
        <v>Yes</v>
      </c>
      <c r="X508" t="str">
        <f t="shared" si="15"/>
        <v>No Bonus</v>
      </c>
    </row>
    <row r="509" spans="1:24" x14ac:dyDescent="0.3">
      <c r="A509" t="s">
        <v>529</v>
      </c>
      <c r="B509" s="2">
        <v>45840</v>
      </c>
      <c r="C509" t="s">
        <v>1262</v>
      </c>
      <c r="D509" t="s">
        <v>1342</v>
      </c>
      <c r="E509" t="s">
        <v>1592</v>
      </c>
      <c r="F509" t="s">
        <v>1600</v>
      </c>
      <c r="G509" t="s">
        <v>1609</v>
      </c>
      <c r="H509" t="s">
        <v>1611</v>
      </c>
      <c r="I509" t="s">
        <v>1621</v>
      </c>
      <c r="J509" t="s">
        <v>1628</v>
      </c>
      <c r="K509" t="s">
        <v>1654</v>
      </c>
      <c r="L509" t="s">
        <v>1663</v>
      </c>
      <c r="M509" t="s">
        <v>1690</v>
      </c>
      <c r="N509" t="s">
        <v>1690</v>
      </c>
      <c r="O509">
        <v>9</v>
      </c>
      <c r="P509">
        <v>716.65</v>
      </c>
      <c r="Q509">
        <v>0</v>
      </c>
      <c r="R509">
        <v>6449.83</v>
      </c>
      <c r="S509">
        <v>4941.51</v>
      </c>
      <c r="T509">
        <v>1508.32</v>
      </c>
      <c r="U509" t="s">
        <v>1697</v>
      </c>
      <c r="V509">
        <v>5</v>
      </c>
      <c r="W509" t="str">
        <f t="shared" si="14"/>
        <v>No</v>
      </c>
      <c r="X509" t="str">
        <f t="shared" si="15"/>
        <v>Bonus</v>
      </c>
    </row>
    <row r="510" spans="1:24" x14ac:dyDescent="0.3">
      <c r="A510" t="s">
        <v>530</v>
      </c>
      <c r="B510" s="2">
        <v>45624</v>
      </c>
      <c r="C510" t="s">
        <v>1095</v>
      </c>
      <c r="D510" t="s">
        <v>1383</v>
      </c>
      <c r="E510" t="s">
        <v>1592</v>
      </c>
      <c r="F510" t="s">
        <v>1597</v>
      </c>
      <c r="G510" t="s">
        <v>1601</v>
      </c>
      <c r="H510" t="s">
        <v>1614</v>
      </c>
      <c r="I510" t="s">
        <v>1621</v>
      </c>
      <c r="J510" t="s">
        <v>1625</v>
      </c>
      <c r="K510" t="s">
        <v>1656</v>
      </c>
      <c r="L510" t="s">
        <v>1663</v>
      </c>
      <c r="M510" t="s">
        <v>1692</v>
      </c>
      <c r="N510" t="s">
        <v>1692</v>
      </c>
      <c r="O510">
        <v>10</v>
      </c>
      <c r="P510">
        <v>11080.34</v>
      </c>
      <c r="Q510">
        <v>0.05</v>
      </c>
      <c r="R510">
        <v>105263.21</v>
      </c>
      <c r="S510">
        <v>88769.76</v>
      </c>
      <c r="T510">
        <v>16493.45</v>
      </c>
      <c r="U510" t="s">
        <v>1697</v>
      </c>
      <c r="V510">
        <v>5</v>
      </c>
      <c r="W510" t="str">
        <f t="shared" si="14"/>
        <v>Yes</v>
      </c>
      <c r="X510" t="str">
        <f t="shared" si="15"/>
        <v>No Bonus</v>
      </c>
    </row>
    <row r="511" spans="1:24" x14ac:dyDescent="0.3">
      <c r="A511" t="s">
        <v>531</v>
      </c>
      <c r="B511" s="2">
        <v>45568</v>
      </c>
      <c r="C511" t="s">
        <v>1263</v>
      </c>
      <c r="D511" t="s">
        <v>1485</v>
      </c>
      <c r="E511" t="s">
        <v>1593</v>
      </c>
      <c r="F511" t="s">
        <v>1599</v>
      </c>
      <c r="G511" t="s">
        <v>1608</v>
      </c>
      <c r="H511" t="s">
        <v>1615</v>
      </c>
      <c r="I511" t="s">
        <v>1621</v>
      </c>
      <c r="J511" t="s">
        <v>1628</v>
      </c>
      <c r="K511" t="s">
        <v>1653</v>
      </c>
      <c r="L511" t="s">
        <v>1662</v>
      </c>
      <c r="M511" t="s">
        <v>1689</v>
      </c>
      <c r="N511" t="s">
        <v>1689</v>
      </c>
      <c r="O511">
        <v>5</v>
      </c>
      <c r="P511">
        <v>190.29</v>
      </c>
      <c r="Q511">
        <v>0.15</v>
      </c>
      <c r="R511">
        <v>808.72</v>
      </c>
      <c r="S511">
        <v>557.62</v>
      </c>
      <c r="T511">
        <v>251.1</v>
      </c>
      <c r="U511" t="s">
        <v>1697</v>
      </c>
      <c r="V511">
        <v>2</v>
      </c>
      <c r="W511" t="str">
        <f t="shared" si="14"/>
        <v>No</v>
      </c>
      <c r="X511" t="str">
        <f t="shared" si="15"/>
        <v>Bonus</v>
      </c>
    </row>
    <row r="512" spans="1:24" x14ac:dyDescent="0.3">
      <c r="A512" t="s">
        <v>532</v>
      </c>
      <c r="B512" s="2">
        <v>45321</v>
      </c>
      <c r="C512" t="s">
        <v>1123</v>
      </c>
      <c r="D512" t="s">
        <v>1545</v>
      </c>
      <c r="E512" t="s">
        <v>1595</v>
      </c>
      <c r="F512" t="s">
        <v>1596</v>
      </c>
      <c r="G512" t="s">
        <v>1604</v>
      </c>
      <c r="H512" t="s">
        <v>1615</v>
      </c>
      <c r="I512" t="s">
        <v>1621</v>
      </c>
      <c r="J512" t="s">
        <v>1628</v>
      </c>
      <c r="K512" t="s">
        <v>1656</v>
      </c>
      <c r="L512" t="s">
        <v>1663</v>
      </c>
      <c r="M512" t="s">
        <v>1692</v>
      </c>
      <c r="N512" t="s">
        <v>1692</v>
      </c>
      <c r="O512">
        <v>2</v>
      </c>
      <c r="P512">
        <v>14013.06</v>
      </c>
      <c r="Q512">
        <v>0</v>
      </c>
      <c r="R512">
        <v>28026.13</v>
      </c>
      <c r="S512">
        <v>23571.83</v>
      </c>
      <c r="T512">
        <v>4454.3</v>
      </c>
      <c r="U512" t="s">
        <v>1697</v>
      </c>
      <c r="V512">
        <v>3</v>
      </c>
      <c r="W512" t="str">
        <f t="shared" si="14"/>
        <v>No</v>
      </c>
      <c r="X512" t="str">
        <f t="shared" si="15"/>
        <v>No Bonus</v>
      </c>
    </row>
    <row r="513" spans="1:24" x14ac:dyDescent="0.3">
      <c r="A513" t="s">
        <v>533</v>
      </c>
      <c r="B513" s="2">
        <v>45318</v>
      </c>
      <c r="C513" t="s">
        <v>1028</v>
      </c>
      <c r="D513" t="s">
        <v>1538</v>
      </c>
      <c r="E513" t="s">
        <v>1593</v>
      </c>
      <c r="F513" t="s">
        <v>1598</v>
      </c>
      <c r="G513" t="s">
        <v>1602</v>
      </c>
      <c r="H513" t="s">
        <v>1617</v>
      </c>
      <c r="I513" t="s">
        <v>1621</v>
      </c>
      <c r="J513" t="s">
        <v>1625</v>
      </c>
      <c r="K513" t="s">
        <v>1651</v>
      </c>
      <c r="L513" t="s">
        <v>1664</v>
      </c>
      <c r="M513" t="s">
        <v>1687</v>
      </c>
      <c r="N513" t="s">
        <v>1687</v>
      </c>
      <c r="O513">
        <v>1</v>
      </c>
      <c r="P513">
        <v>138.87</v>
      </c>
      <c r="Q513">
        <v>0.05</v>
      </c>
      <c r="R513">
        <v>131.91999999999999</v>
      </c>
      <c r="S513">
        <v>119.16</v>
      </c>
      <c r="T513">
        <v>12.76</v>
      </c>
      <c r="U513" t="s">
        <v>1697</v>
      </c>
      <c r="V513">
        <v>5</v>
      </c>
      <c r="W513" t="str">
        <f t="shared" si="14"/>
        <v>No</v>
      </c>
      <c r="X513" t="str">
        <f t="shared" si="15"/>
        <v>No Bonus</v>
      </c>
    </row>
    <row r="514" spans="1:24" x14ac:dyDescent="0.3">
      <c r="A514" t="s">
        <v>534</v>
      </c>
      <c r="B514" s="2">
        <v>45847</v>
      </c>
      <c r="C514" t="s">
        <v>1181</v>
      </c>
      <c r="D514" t="s">
        <v>1488</v>
      </c>
      <c r="E514" t="s">
        <v>1592</v>
      </c>
      <c r="F514" t="s">
        <v>1600</v>
      </c>
      <c r="G514" t="s">
        <v>1602</v>
      </c>
      <c r="H514" t="s">
        <v>1618</v>
      </c>
      <c r="I514" t="s">
        <v>1621</v>
      </c>
      <c r="J514" t="s">
        <v>1625</v>
      </c>
      <c r="K514" t="s">
        <v>1654</v>
      </c>
      <c r="L514" t="s">
        <v>1663</v>
      </c>
      <c r="M514" t="s">
        <v>1690</v>
      </c>
      <c r="N514" t="s">
        <v>1690</v>
      </c>
      <c r="O514">
        <v>5</v>
      </c>
      <c r="P514">
        <v>897.23</v>
      </c>
      <c r="Q514">
        <v>0</v>
      </c>
      <c r="R514">
        <v>4486.16</v>
      </c>
      <c r="S514">
        <v>2928.62</v>
      </c>
      <c r="T514">
        <v>1557.54</v>
      </c>
      <c r="U514" t="s">
        <v>1697</v>
      </c>
      <c r="V514">
        <v>3</v>
      </c>
      <c r="W514" t="str">
        <f t="shared" si="14"/>
        <v>No</v>
      </c>
      <c r="X514" t="str">
        <f t="shared" si="15"/>
        <v>Bonus</v>
      </c>
    </row>
    <row r="515" spans="1:24" x14ac:dyDescent="0.3">
      <c r="A515" t="s">
        <v>535</v>
      </c>
      <c r="B515" s="2">
        <v>45801</v>
      </c>
      <c r="C515" t="s">
        <v>1053</v>
      </c>
      <c r="D515" t="s">
        <v>1331</v>
      </c>
      <c r="E515" t="s">
        <v>1594</v>
      </c>
      <c r="F515" t="s">
        <v>1598</v>
      </c>
      <c r="G515" t="s">
        <v>1608</v>
      </c>
      <c r="H515" t="s">
        <v>1617</v>
      </c>
      <c r="I515" t="s">
        <v>1621</v>
      </c>
      <c r="J515" t="s">
        <v>1625</v>
      </c>
      <c r="K515" t="s">
        <v>1647</v>
      </c>
      <c r="L515" t="s">
        <v>1664</v>
      </c>
      <c r="M515" t="s">
        <v>1683</v>
      </c>
      <c r="N515" t="s">
        <v>1683</v>
      </c>
      <c r="O515">
        <v>3</v>
      </c>
      <c r="P515">
        <v>44.12</v>
      </c>
      <c r="Q515">
        <v>0.1</v>
      </c>
      <c r="R515">
        <v>119.12</v>
      </c>
      <c r="S515">
        <v>77.66</v>
      </c>
      <c r="T515">
        <v>41.46</v>
      </c>
      <c r="U515" t="s">
        <v>1697</v>
      </c>
      <c r="V515">
        <v>3</v>
      </c>
      <c r="W515" t="str">
        <f t="shared" ref="W515:W578" si="16">IF(R515&gt;50000,"Yes","No")</f>
        <v>No</v>
      </c>
      <c r="X515" t="str">
        <f t="shared" ref="X515:X578" si="17">IF(T515/R515&gt;0.2,"Bonus","No Bonus")</f>
        <v>Bonus</v>
      </c>
    </row>
    <row r="516" spans="1:24" x14ac:dyDescent="0.3">
      <c r="A516" t="s">
        <v>536</v>
      </c>
      <c r="B516" s="2">
        <v>45469</v>
      </c>
      <c r="C516" t="s">
        <v>1264</v>
      </c>
      <c r="D516" t="s">
        <v>1513</v>
      </c>
      <c r="E516" t="s">
        <v>1594</v>
      </c>
      <c r="F516" t="s">
        <v>1596</v>
      </c>
      <c r="G516" t="s">
        <v>1601</v>
      </c>
      <c r="H516" t="s">
        <v>1620</v>
      </c>
      <c r="I516" t="s">
        <v>1621</v>
      </c>
      <c r="J516" t="s">
        <v>1625</v>
      </c>
      <c r="K516" t="s">
        <v>1646</v>
      </c>
      <c r="L516" t="s">
        <v>1662</v>
      </c>
      <c r="M516" t="s">
        <v>1682</v>
      </c>
      <c r="N516" t="s">
        <v>1682</v>
      </c>
      <c r="O516">
        <v>2</v>
      </c>
      <c r="P516">
        <v>49.06</v>
      </c>
      <c r="Q516">
        <v>0</v>
      </c>
      <c r="R516">
        <v>98.11</v>
      </c>
      <c r="S516">
        <v>84.44</v>
      </c>
      <c r="T516">
        <v>13.68</v>
      </c>
      <c r="U516" t="s">
        <v>1697</v>
      </c>
      <c r="W516" t="str">
        <f t="shared" si="16"/>
        <v>No</v>
      </c>
      <c r="X516" t="str">
        <f t="shared" si="17"/>
        <v>No Bonus</v>
      </c>
    </row>
    <row r="517" spans="1:24" x14ac:dyDescent="0.3">
      <c r="A517" t="s">
        <v>537</v>
      </c>
      <c r="B517" s="2">
        <v>45655</v>
      </c>
      <c r="C517" t="s">
        <v>1265</v>
      </c>
      <c r="D517" t="s">
        <v>1550</v>
      </c>
      <c r="E517" t="s">
        <v>1594</v>
      </c>
      <c r="F517" t="s">
        <v>1600</v>
      </c>
      <c r="G517" t="s">
        <v>1606</v>
      </c>
      <c r="H517" t="s">
        <v>1612</v>
      </c>
      <c r="I517" t="s">
        <v>1621</v>
      </c>
      <c r="J517" t="s">
        <v>1625</v>
      </c>
      <c r="K517" t="s">
        <v>1656</v>
      </c>
      <c r="L517" t="s">
        <v>1663</v>
      </c>
      <c r="M517" t="s">
        <v>1692</v>
      </c>
      <c r="N517" t="s">
        <v>1692</v>
      </c>
      <c r="O517">
        <v>3</v>
      </c>
      <c r="P517">
        <v>14106.32</v>
      </c>
      <c r="Q517">
        <v>0.25</v>
      </c>
      <c r="R517">
        <v>31739.22</v>
      </c>
      <c r="S517">
        <v>24059.69</v>
      </c>
      <c r="T517">
        <v>7679.53</v>
      </c>
      <c r="U517" t="s">
        <v>1697</v>
      </c>
      <c r="V517">
        <v>2</v>
      </c>
      <c r="W517" t="str">
        <f t="shared" si="16"/>
        <v>No</v>
      </c>
      <c r="X517" t="str">
        <f t="shared" si="17"/>
        <v>Bonus</v>
      </c>
    </row>
    <row r="518" spans="1:24" x14ac:dyDescent="0.3">
      <c r="A518" t="s">
        <v>538</v>
      </c>
      <c r="B518" s="2">
        <v>45588</v>
      </c>
      <c r="C518" t="s">
        <v>1023</v>
      </c>
      <c r="D518" t="s">
        <v>1406</v>
      </c>
      <c r="E518" t="s">
        <v>1593</v>
      </c>
      <c r="F518" t="s">
        <v>1599</v>
      </c>
      <c r="G518" t="s">
        <v>1601</v>
      </c>
      <c r="H518" t="s">
        <v>1615</v>
      </c>
      <c r="I518" t="s">
        <v>1624</v>
      </c>
      <c r="J518" t="s">
        <v>1625</v>
      </c>
      <c r="K518" t="s">
        <v>1656</v>
      </c>
      <c r="L518" t="s">
        <v>1663</v>
      </c>
      <c r="M518" t="s">
        <v>1692</v>
      </c>
      <c r="N518" t="s">
        <v>1692</v>
      </c>
      <c r="O518">
        <v>3</v>
      </c>
      <c r="P518">
        <v>14331.53</v>
      </c>
      <c r="Q518">
        <v>0</v>
      </c>
      <c r="R518">
        <v>42994.6</v>
      </c>
      <c r="S518">
        <v>38361.51</v>
      </c>
      <c r="T518">
        <v>4633.09</v>
      </c>
      <c r="U518" t="s">
        <v>1697</v>
      </c>
      <c r="V518">
        <v>5</v>
      </c>
      <c r="W518" t="str">
        <f t="shared" si="16"/>
        <v>No</v>
      </c>
      <c r="X518" t="str">
        <f t="shared" si="17"/>
        <v>No Bonus</v>
      </c>
    </row>
    <row r="519" spans="1:24" x14ac:dyDescent="0.3">
      <c r="A519" t="s">
        <v>539</v>
      </c>
      <c r="B519" s="2">
        <v>45806</v>
      </c>
      <c r="C519" t="s">
        <v>1035</v>
      </c>
      <c r="D519" t="s">
        <v>1474</v>
      </c>
      <c r="E519" t="s">
        <v>1595</v>
      </c>
      <c r="F519" t="s">
        <v>1599</v>
      </c>
      <c r="G519" t="s">
        <v>1606</v>
      </c>
      <c r="H519" t="s">
        <v>1620</v>
      </c>
      <c r="I519" t="s">
        <v>1621</v>
      </c>
      <c r="J519" t="s">
        <v>1627</v>
      </c>
      <c r="K519" t="s">
        <v>1634</v>
      </c>
      <c r="L519" t="s">
        <v>1661</v>
      </c>
      <c r="M519" t="s">
        <v>1670</v>
      </c>
      <c r="N519" t="s">
        <v>1670</v>
      </c>
      <c r="O519">
        <v>1</v>
      </c>
      <c r="P519">
        <v>62290.1</v>
      </c>
      <c r="Q519">
        <v>0.2</v>
      </c>
      <c r="R519">
        <v>49832.08</v>
      </c>
      <c r="S519">
        <v>44813.01</v>
      </c>
      <c r="T519">
        <v>5019.07</v>
      </c>
      <c r="U519" t="s">
        <v>1697</v>
      </c>
      <c r="V519">
        <v>5</v>
      </c>
      <c r="W519" t="str">
        <f t="shared" si="16"/>
        <v>No</v>
      </c>
      <c r="X519" t="str">
        <f t="shared" si="17"/>
        <v>No Bonus</v>
      </c>
    </row>
    <row r="520" spans="1:24" x14ac:dyDescent="0.3">
      <c r="A520" t="s">
        <v>540</v>
      </c>
      <c r="B520" s="2">
        <v>45832</v>
      </c>
      <c r="C520" t="s">
        <v>1081</v>
      </c>
      <c r="D520" t="s">
        <v>1320</v>
      </c>
      <c r="E520" t="s">
        <v>1593</v>
      </c>
      <c r="F520" t="s">
        <v>1596</v>
      </c>
      <c r="G520" t="s">
        <v>1603</v>
      </c>
      <c r="H520" t="s">
        <v>1618</v>
      </c>
      <c r="I520" t="s">
        <v>1621</v>
      </c>
      <c r="J520" t="s">
        <v>1625</v>
      </c>
      <c r="K520" t="s">
        <v>1649</v>
      </c>
      <c r="L520" t="s">
        <v>1664</v>
      </c>
      <c r="M520" t="s">
        <v>1685</v>
      </c>
      <c r="N520" t="s">
        <v>1685</v>
      </c>
      <c r="O520">
        <v>4</v>
      </c>
      <c r="P520">
        <v>57.65</v>
      </c>
      <c r="Q520">
        <v>0</v>
      </c>
      <c r="R520">
        <v>230.61</v>
      </c>
      <c r="S520">
        <v>172.69</v>
      </c>
      <c r="T520">
        <v>57.92</v>
      </c>
      <c r="U520" t="s">
        <v>1697</v>
      </c>
      <c r="V520">
        <v>4</v>
      </c>
      <c r="W520" t="str">
        <f t="shared" si="16"/>
        <v>No</v>
      </c>
      <c r="X520" t="str">
        <f t="shared" si="17"/>
        <v>Bonus</v>
      </c>
    </row>
    <row r="521" spans="1:24" x14ac:dyDescent="0.3">
      <c r="A521" t="s">
        <v>541</v>
      </c>
      <c r="B521" s="2">
        <v>45451</v>
      </c>
      <c r="C521" t="s">
        <v>1259</v>
      </c>
      <c r="D521" t="s">
        <v>1551</v>
      </c>
      <c r="E521" t="s">
        <v>1594</v>
      </c>
      <c r="F521" t="s">
        <v>1599</v>
      </c>
      <c r="G521" t="s">
        <v>1601</v>
      </c>
      <c r="H521" t="s">
        <v>1612</v>
      </c>
      <c r="I521" t="s">
        <v>1623</v>
      </c>
      <c r="J521" t="s">
        <v>1625</v>
      </c>
      <c r="K521" t="s">
        <v>1644</v>
      </c>
      <c r="L521" t="s">
        <v>1664</v>
      </c>
      <c r="M521" t="s">
        <v>1680</v>
      </c>
      <c r="N521" t="s">
        <v>1680</v>
      </c>
      <c r="O521">
        <v>5</v>
      </c>
      <c r="P521">
        <v>262.13</v>
      </c>
      <c r="Q521">
        <v>0.05</v>
      </c>
      <c r="R521">
        <v>1245.1099999999999</v>
      </c>
      <c r="S521">
        <v>1094.8499999999999</v>
      </c>
      <c r="T521">
        <v>150.26</v>
      </c>
      <c r="U521" t="s">
        <v>1697</v>
      </c>
      <c r="V521">
        <v>1</v>
      </c>
      <c r="W521" t="str">
        <f t="shared" si="16"/>
        <v>No</v>
      </c>
      <c r="X521" t="str">
        <f t="shared" si="17"/>
        <v>No Bonus</v>
      </c>
    </row>
    <row r="522" spans="1:24" x14ac:dyDescent="0.3">
      <c r="A522" t="s">
        <v>542</v>
      </c>
      <c r="B522" s="2">
        <v>45710</v>
      </c>
      <c r="C522" t="s">
        <v>1183</v>
      </c>
      <c r="D522" t="s">
        <v>1345</v>
      </c>
      <c r="E522" t="s">
        <v>1594</v>
      </c>
      <c r="F522" t="s">
        <v>1600</v>
      </c>
      <c r="G522" t="s">
        <v>1603</v>
      </c>
      <c r="H522" t="s">
        <v>1612</v>
      </c>
      <c r="I522" t="s">
        <v>1621</v>
      </c>
      <c r="J522" t="s">
        <v>1625</v>
      </c>
      <c r="K522" t="s">
        <v>1647</v>
      </c>
      <c r="L522" t="s">
        <v>1664</v>
      </c>
      <c r="M522" t="s">
        <v>1683</v>
      </c>
      <c r="N522" t="s">
        <v>1683</v>
      </c>
      <c r="O522">
        <v>9</v>
      </c>
      <c r="P522">
        <v>39.799999999999997</v>
      </c>
      <c r="Q522">
        <v>0.15</v>
      </c>
      <c r="R522">
        <v>304.49</v>
      </c>
      <c r="S522">
        <v>277.7</v>
      </c>
      <c r="T522">
        <v>26.79</v>
      </c>
      <c r="U522" t="s">
        <v>1697</v>
      </c>
      <c r="V522">
        <v>5</v>
      </c>
      <c r="W522" t="str">
        <f t="shared" si="16"/>
        <v>No</v>
      </c>
      <c r="X522" t="str">
        <f t="shared" si="17"/>
        <v>No Bonus</v>
      </c>
    </row>
    <row r="523" spans="1:24" x14ac:dyDescent="0.3">
      <c r="A523" t="s">
        <v>543</v>
      </c>
      <c r="B523" s="2">
        <v>45861</v>
      </c>
      <c r="C523" t="s">
        <v>1061</v>
      </c>
      <c r="D523" t="s">
        <v>1552</v>
      </c>
      <c r="E523" t="s">
        <v>1593</v>
      </c>
      <c r="F523" t="s">
        <v>1597</v>
      </c>
      <c r="G523" t="s">
        <v>1602</v>
      </c>
      <c r="H523" t="s">
        <v>1620</v>
      </c>
      <c r="I523" t="s">
        <v>1622</v>
      </c>
      <c r="J523" t="s">
        <v>1625</v>
      </c>
      <c r="K523" t="s">
        <v>1639</v>
      </c>
      <c r="L523" t="s">
        <v>1663</v>
      </c>
      <c r="M523" t="s">
        <v>1675</v>
      </c>
      <c r="N523" t="s">
        <v>1675</v>
      </c>
      <c r="O523">
        <v>6</v>
      </c>
      <c r="P523">
        <v>796.2</v>
      </c>
      <c r="Q523">
        <v>0.05</v>
      </c>
      <c r="R523">
        <v>4538.34</v>
      </c>
      <c r="S523">
        <v>3384.96</v>
      </c>
      <c r="T523">
        <v>1153.3699999999999</v>
      </c>
      <c r="U523" t="s">
        <v>1697</v>
      </c>
      <c r="V523">
        <v>4</v>
      </c>
      <c r="W523" t="str">
        <f t="shared" si="16"/>
        <v>No</v>
      </c>
      <c r="X523" t="str">
        <f t="shared" si="17"/>
        <v>Bonus</v>
      </c>
    </row>
    <row r="524" spans="1:24" x14ac:dyDescent="0.3">
      <c r="A524" t="s">
        <v>544</v>
      </c>
      <c r="B524" s="2">
        <v>45694</v>
      </c>
      <c r="C524" t="s">
        <v>1106</v>
      </c>
      <c r="D524" t="s">
        <v>1525</v>
      </c>
      <c r="E524" t="s">
        <v>1592</v>
      </c>
      <c r="F524" t="s">
        <v>1598</v>
      </c>
      <c r="G524" t="s">
        <v>1603</v>
      </c>
      <c r="H524" t="s">
        <v>1618</v>
      </c>
      <c r="I524" t="s">
        <v>1621</v>
      </c>
      <c r="J524" t="s">
        <v>1625</v>
      </c>
      <c r="K524" t="s">
        <v>1640</v>
      </c>
      <c r="L524" t="s">
        <v>1663</v>
      </c>
      <c r="M524" t="s">
        <v>1676</v>
      </c>
      <c r="N524" t="s">
        <v>1676</v>
      </c>
      <c r="O524">
        <v>10</v>
      </c>
      <c r="P524">
        <v>32140.09</v>
      </c>
      <c r="Q524">
        <v>0</v>
      </c>
      <c r="R524">
        <v>321400.84999999998</v>
      </c>
      <c r="S524">
        <v>260929.37</v>
      </c>
      <c r="T524">
        <v>60471.49</v>
      </c>
      <c r="U524" t="s">
        <v>1697</v>
      </c>
      <c r="V524">
        <v>3</v>
      </c>
      <c r="W524" t="str">
        <f t="shared" si="16"/>
        <v>Yes</v>
      </c>
      <c r="X524" t="str">
        <f t="shared" si="17"/>
        <v>No Bonus</v>
      </c>
    </row>
    <row r="525" spans="1:24" x14ac:dyDescent="0.3">
      <c r="A525" t="s">
        <v>545</v>
      </c>
      <c r="B525" s="2">
        <v>45444</v>
      </c>
      <c r="C525" t="s">
        <v>1081</v>
      </c>
      <c r="D525" t="s">
        <v>1312</v>
      </c>
      <c r="E525" t="s">
        <v>1594</v>
      </c>
      <c r="F525" t="s">
        <v>1596</v>
      </c>
      <c r="G525" t="s">
        <v>1610</v>
      </c>
      <c r="H525" t="s">
        <v>1616</v>
      </c>
      <c r="I525" t="s">
        <v>1621</v>
      </c>
      <c r="J525" t="s">
        <v>1627</v>
      </c>
      <c r="K525" t="s">
        <v>1643</v>
      </c>
      <c r="L525" t="s">
        <v>1664</v>
      </c>
      <c r="M525" t="s">
        <v>1679</v>
      </c>
      <c r="N525" t="s">
        <v>1679</v>
      </c>
      <c r="O525">
        <v>6</v>
      </c>
      <c r="P525">
        <v>43.88</v>
      </c>
      <c r="Q525">
        <v>0.1</v>
      </c>
      <c r="R525">
        <v>236.95</v>
      </c>
      <c r="S525">
        <v>210.01</v>
      </c>
      <c r="T525">
        <v>26.94</v>
      </c>
      <c r="U525" t="s">
        <v>1697</v>
      </c>
      <c r="V525">
        <v>4</v>
      </c>
      <c r="W525" t="str">
        <f t="shared" si="16"/>
        <v>No</v>
      </c>
      <c r="X525" t="str">
        <f t="shared" si="17"/>
        <v>No Bonus</v>
      </c>
    </row>
    <row r="526" spans="1:24" x14ac:dyDescent="0.3">
      <c r="A526" t="s">
        <v>546</v>
      </c>
      <c r="B526" s="2">
        <v>45747</v>
      </c>
      <c r="C526" t="s">
        <v>1039</v>
      </c>
      <c r="D526" t="s">
        <v>1540</v>
      </c>
      <c r="E526" t="s">
        <v>1594</v>
      </c>
      <c r="F526" t="s">
        <v>1599</v>
      </c>
      <c r="G526" t="s">
        <v>1610</v>
      </c>
      <c r="H526" t="s">
        <v>1619</v>
      </c>
      <c r="I526" t="s">
        <v>1621</v>
      </c>
      <c r="J526" t="s">
        <v>1628</v>
      </c>
      <c r="K526" t="s">
        <v>1653</v>
      </c>
      <c r="L526" t="s">
        <v>1662</v>
      </c>
      <c r="M526" t="s">
        <v>1689</v>
      </c>
      <c r="N526" t="s">
        <v>1689</v>
      </c>
      <c r="O526">
        <v>1</v>
      </c>
      <c r="P526">
        <v>198.74</v>
      </c>
      <c r="Q526">
        <v>0.1</v>
      </c>
      <c r="R526">
        <v>178.87</v>
      </c>
      <c r="S526">
        <v>141.37</v>
      </c>
      <c r="T526">
        <v>37.5</v>
      </c>
      <c r="U526" t="s">
        <v>1697</v>
      </c>
      <c r="V526">
        <v>3</v>
      </c>
      <c r="W526" t="str">
        <f t="shared" si="16"/>
        <v>No</v>
      </c>
      <c r="X526" t="str">
        <f t="shared" si="17"/>
        <v>Bonus</v>
      </c>
    </row>
    <row r="527" spans="1:24" x14ac:dyDescent="0.3">
      <c r="A527" t="s">
        <v>547</v>
      </c>
      <c r="B527" s="2">
        <v>45782</v>
      </c>
      <c r="C527" t="s">
        <v>1207</v>
      </c>
      <c r="D527" t="s">
        <v>1362</v>
      </c>
      <c r="E527" t="s">
        <v>1592</v>
      </c>
      <c r="F527" t="s">
        <v>1597</v>
      </c>
      <c r="G527" t="s">
        <v>1601</v>
      </c>
      <c r="H527" t="s">
        <v>1616</v>
      </c>
      <c r="I527" t="s">
        <v>1621</v>
      </c>
      <c r="J527" t="s">
        <v>1626</v>
      </c>
      <c r="K527" t="s">
        <v>1643</v>
      </c>
      <c r="L527" t="s">
        <v>1664</v>
      </c>
      <c r="M527" t="s">
        <v>1679</v>
      </c>
      <c r="N527" t="s">
        <v>1679</v>
      </c>
      <c r="O527">
        <v>8</v>
      </c>
      <c r="P527">
        <v>47.64</v>
      </c>
      <c r="Q527">
        <v>0</v>
      </c>
      <c r="R527">
        <v>381.14</v>
      </c>
      <c r="S527">
        <v>271.58999999999997</v>
      </c>
      <c r="T527">
        <v>109.55</v>
      </c>
      <c r="U527" t="s">
        <v>1697</v>
      </c>
      <c r="V527">
        <v>5</v>
      </c>
      <c r="W527" t="str">
        <f t="shared" si="16"/>
        <v>No</v>
      </c>
      <c r="X527" t="str">
        <f t="shared" si="17"/>
        <v>Bonus</v>
      </c>
    </row>
    <row r="528" spans="1:24" x14ac:dyDescent="0.3">
      <c r="A528" t="s">
        <v>548</v>
      </c>
      <c r="B528" s="2">
        <v>45635</v>
      </c>
      <c r="C528" t="s">
        <v>1232</v>
      </c>
      <c r="D528" t="s">
        <v>1512</v>
      </c>
      <c r="E528" t="s">
        <v>1595</v>
      </c>
      <c r="F528" t="s">
        <v>1598</v>
      </c>
      <c r="G528" t="s">
        <v>1604</v>
      </c>
      <c r="H528" t="s">
        <v>1617</v>
      </c>
      <c r="I528" t="s">
        <v>1622</v>
      </c>
      <c r="J528" t="s">
        <v>1627</v>
      </c>
      <c r="K528" t="s">
        <v>1633</v>
      </c>
      <c r="L528" t="s">
        <v>1661</v>
      </c>
      <c r="M528" t="s">
        <v>1669</v>
      </c>
      <c r="N528" t="s">
        <v>1669</v>
      </c>
      <c r="O528">
        <v>2</v>
      </c>
      <c r="P528">
        <v>52706.78</v>
      </c>
      <c r="Q528">
        <v>0.05</v>
      </c>
      <c r="R528">
        <v>100142.88</v>
      </c>
      <c r="S528">
        <v>87378.81</v>
      </c>
      <c r="T528">
        <v>12764.07</v>
      </c>
      <c r="U528" t="s">
        <v>1697</v>
      </c>
      <c r="V528">
        <v>2</v>
      </c>
      <c r="W528" t="str">
        <f t="shared" si="16"/>
        <v>Yes</v>
      </c>
      <c r="X528" t="str">
        <f t="shared" si="17"/>
        <v>No Bonus</v>
      </c>
    </row>
    <row r="529" spans="1:24" x14ac:dyDescent="0.3">
      <c r="A529" t="s">
        <v>549</v>
      </c>
      <c r="B529" s="2">
        <v>45417</v>
      </c>
      <c r="C529" t="s">
        <v>1195</v>
      </c>
      <c r="D529" t="s">
        <v>1446</v>
      </c>
      <c r="E529" t="s">
        <v>1592</v>
      </c>
      <c r="F529" t="s">
        <v>1597</v>
      </c>
      <c r="G529" t="s">
        <v>1608</v>
      </c>
      <c r="H529" t="s">
        <v>1615</v>
      </c>
      <c r="I529" t="s">
        <v>1622</v>
      </c>
      <c r="J529" t="s">
        <v>1626</v>
      </c>
      <c r="K529" t="s">
        <v>1646</v>
      </c>
      <c r="L529" t="s">
        <v>1662</v>
      </c>
      <c r="M529" t="s">
        <v>1682</v>
      </c>
      <c r="N529" t="s">
        <v>1682</v>
      </c>
      <c r="O529">
        <v>5</v>
      </c>
      <c r="P529">
        <v>48.14</v>
      </c>
      <c r="Q529">
        <v>0.1</v>
      </c>
      <c r="R529">
        <v>216.64</v>
      </c>
      <c r="S529">
        <v>172.62</v>
      </c>
      <c r="T529">
        <v>44.02</v>
      </c>
      <c r="U529" t="s">
        <v>1697</v>
      </c>
      <c r="W529" t="str">
        <f t="shared" si="16"/>
        <v>No</v>
      </c>
      <c r="X529" t="str">
        <f t="shared" si="17"/>
        <v>Bonus</v>
      </c>
    </row>
    <row r="530" spans="1:24" x14ac:dyDescent="0.3">
      <c r="A530" t="s">
        <v>550</v>
      </c>
      <c r="B530" s="2">
        <v>45550</v>
      </c>
      <c r="C530" t="s">
        <v>1266</v>
      </c>
      <c r="D530" t="s">
        <v>1553</v>
      </c>
      <c r="E530" t="s">
        <v>1594</v>
      </c>
      <c r="F530" t="s">
        <v>1596</v>
      </c>
      <c r="G530" t="s">
        <v>1604</v>
      </c>
      <c r="H530" t="s">
        <v>1614</v>
      </c>
      <c r="I530" t="s">
        <v>1621</v>
      </c>
      <c r="J530" t="s">
        <v>1628</v>
      </c>
      <c r="K530" t="s">
        <v>1656</v>
      </c>
      <c r="L530" t="s">
        <v>1663</v>
      </c>
      <c r="M530" t="s">
        <v>1692</v>
      </c>
      <c r="N530" t="s">
        <v>1692</v>
      </c>
      <c r="O530">
        <v>4</v>
      </c>
      <c r="P530">
        <v>13969.06</v>
      </c>
      <c r="Q530">
        <v>0.05</v>
      </c>
      <c r="R530">
        <v>53082.41</v>
      </c>
      <c r="S530">
        <v>39667.53</v>
      </c>
      <c r="T530">
        <v>13414.88</v>
      </c>
      <c r="U530" t="s">
        <v>1697</v>
      </c>
      <c r="V530">
        <v>5</v>
      </c>
      <c r="W530" t="str">
        <f t="shared" si="16"/>
        <v>Yes</v>
      </c>
      <c r="X530" t="str">
        <f t="shared" si="17"/>
        <v>Bonus</v>
      </c>
    </row>
    <row r="531" spans="1:24" x14ac:dyDescent="0.3">
      <c r="A531" t="s">
        <v>551</v>
      </c>
      <c r="B531" s="2">
        <v>45609</v>
      </c>
      <c r="C531" t="s">
        <v>1214</v>
      </c>
      <c r="D531" t="s">
        <v>1554</v>
      </c>
      <c r="E531" t="s">
        <v>1592</v>
      </c>
      <c r="F531" t="s">
        <v>1596</v>
      </c>
      <c r="G531" t="s">
        <v>1602</v>
      </c>
      <c r="H531" t="s">
        <v>1616</v>
      </c>
      <c r="I531" t="s">
        <v>1622</v>
      </c>
      <c r="J531" t="s">
        <v>1625</v>
      </c>
      <c r="K531" t="s">
        <v>1656</v>
      </c>
      <c r="L531" t="s">
        <v>1663</v>
      </c>
      <c r="M531" t="s">
        <v>1692</v>
      </c>
      <c r="N531" t="s">
        <v>1692</v>
      </c>
      <c r="O531">
        <v>10</v>
      </c>
      <c r="P531">
        <v>12846.37</v>
      </c>
      <c r="Q531">
        <v>0.1</v>
      </c>
      <c r="R531">
        <v>115617.37</v>
      </c>
      <c r="S531">
        <v>84007.22</v>
      </c>
      <c r="T531">
        <v>31610.15</v>
      </c>
      <c r="U531" t="s">
        <v>1697</v>
      </c>
      <c r="V531">
        <v>2</v>
      </c>
      <c r="W531" t="str">
        <f t="shared" si="16"/>
        <v>Yes</v>
      </c>
      <c r="X531" t="str">
        <f t="shared" si="17"/>
        <v>Bonus</v>
      </c>
    </row>
    <row r="532" spans="1:24" x14ac:dyDescent="0.3">
      <c r="A532" t="s">
        <v>552</v>
      </c>
      <c r="B532" s="2">
        <v>45889</v>
      </c>
      <c r="C532" t="s">
        <v>1026</v>
      </c>
      <c r="D532" t="s">
        <v>1424</v>
      </c>
      <c r="E532" t="s">
        <v>1595</v>
      </c>
      <c r="F532" t="s">
        <v>1597</v>
      </c>
      <c r="G532" t="s">
        <v>1601</v>
      </c>
      <c r="H532" t="s">
        <v>1617</v>
      </c>
      <c r="I532" t="s">
        <v>1621</v>
      </c>
      <c r="J532" t="s">
        <v>1625</v>
      </c>
      <c r="K532" t="s">
        <v>1646</v>
      </c>
      <c r="L532" t="s">
        <v>1662</v>
      </c>
      <c r="M532" t="s">
        <v>1682</v>
      </c>
      <c r="N532" t="s">
        <v>1682</v>
      </c>
      <c r="O532">
        <v>10</v>
      </c>
      <c r="P532">
        <v>48.21</v>
      </c>
      <c r="Q532">
        <v>0.05</v>
      </c>
      <c r="R532">
        <v>457.99</v>
      </c>
      <c r="S532">
        <v>417.73</v>
      </c>
      <c r="T532">
        <v>40.26</v>
      </c>
      <c r="U532" t="s">
        <v>1697</v>
      </c>
      <c r="V532">
        <v>5</v>
      </c>
      <c r="W532" t="str">
        <f t="shared" si="16"/>
        <v>No</v>
      </c>
      <c r="X532" t="str">
        <f t="shared" si="17"/>
        <v>No Bonus</v>
      </c>
    </row>
    <row r="533" spans="1:24" x14ac:dyDescent="0.3">
      <c r="A533" t="s">
        <v>553</v>
      </c>
      <c r="B533" s="2">
        <v>45457</v>
      </c>
      <c r="C533" t="s">
        <v>1267</v>
      </c>
      <c r="D533" t="s">
        <v>1334</v>
      </c>
      <c r="E533" t="s">
        <v>1595</v>
      </c>
      <c r="F533" t="s">
        <v>1599</v>
      </c>
      <c r="G533" t="s">
        <v>1605</v>
      </c>
      <c r="H533" t="s">
        <v>1616</v>
      </c>
      <c r="I533" t="s">
        <v>1621</v>
      </c>
      <c r="J533" t="s">
        <v>1625</v>
      </c>
      <c r="K533" t="s">
        <v>1631</v>
      </c>
      <c r="L533" t="s">
        <v>1663</v>
      </c>
      <c r="M533" t="s">
        <v>1667</v>
      </c>
      <c r="N533" t="s">
        <v>1667</v>
      </c>
      <c r="O533">
        <v>7</v>
      </c>
      <c r="P533">
        <v>732.37</v>
      </c>
      <c r="Q533">
        <v>0</v>
      </c>
      <c r="R533">
        <v>5126.6000000000004</v>
      </c>
      <c r="S533">
        <v>4035.77</v>
      </c>
      <c r="T533">
        <v>1090.83</v>
      </c>
      <c r="U533" t="s">
        <v>1697</v>
      </c>
      <c r="V533">
        <v>2</v>
      </c>
      <c r="W533" t="str">
        <f t="shared" si="16"/>
        <v>No</v>
      </c>
      <c r="X533" t="str">
        <f t="shared" si="17"/>
        <v>Bonus</v>
      </c>
    </row>
    <row r="534" spans="1:24" x14ac:dyDescent="0.3">
      <c r="A534" t="s">
        <v>554</v>
      </c>
      <c r="B534" s="2">
        <v>45372</v>
      </c>
      <c r="C534" t="s">
        <v>1150</v>
      </c>
      <c r="D534" t="s">
        <v>1407</v>
      </c>
      <c r="E534" t="s">
        <v>1592</v>
      </c>
      <c r="F534" t="s">
        <v>1600</v>
      </c>
      <c r="G534" t="s">
        <v>1603</v>
      </c>
      <c r="H534" t="s">
        <v>1611</v>
      </c>
      <c r="I534" t="s">
        <v>1621</v>
      </c>
      <c r="J534" t="s">
        <v>1626</v>
      </c>
      <c r="K534" t="s">
        <v>1636</v>
      </c>
      <c r="L534" t="s">
        <v>1663</v>
      </c>
      <c r="M534" t="s">
        <v>1672</v>
      </c>
      <c r="N534" t="s">
        <v>1672</v>
      </c>
      <c r="O534">
        <v>5</v>
      </c>
      <c r="P534">
        <v>19341.11</v>
      </c>
      <c r="Q534">
        <v>0.15</v>
      </c>
      <c r="R534">
        <v>82199.73</v>
      </c>
      <c r="S534">
        <v>59517.8</v>
      </c>
      <c r="T534">
        <v>22681.93</v>
      </c>
      <c r="U534" t="s">
        <v>1697</v>
      </c>
      <c r="V534">
        <v>5</v>
      </c>
      <c r="W534" t="str">
        <f t="shared" si="16"/>
        <v>Yes</v>
      </c>
      <c r="X534" t="str">
        <f t="shared" si="17"/>
        <v>Bonus</v>
      </c>
    </row>
    <row r="535" spans="1:24" x14ac:dyDescent="0.3">
      <c r="A535" t="s">
        <v>555</v>
      </c>
      <c r="B535" s="2">
        <v>45588</v>
      </c>
      <c r="C535" t="s">
        <v>1172</v>
      </c>
      <c r="D535" t="s">
        <v>1439</v>
      </c>
      <c r="E535" t="s">
        <v>1595</v>
      </c>
      <c r="F535" t="s">
        <v>1599</v>
      </c>
      <c r="G535" t="s">
        <v>1606</v>
      </c>
      <c r="H535" t="s">
        <v>1616</v>
      </c>
      <c r="I535" t="s">
        <v>1621</v>
      </c>
      <c r="J535" t="s">
        <v>1625</v>
      </c>
      <c r="K535" t="s">
        <v>1645</v>
      </c>
      <c r="L535" t="s">
        <v>1662</v>
      </c>
      <c r="M535" t="s">
        <v>1681</v>
      </c>
      <c r="N535" t="s">
        <v>1681</v>
      </c>
      <c r="O535">
        <v>6</v>
      </c>
      <c r="P535">
        <v>55.81</v>
      </c>
      <c r="Q535">
        <v>0.1</v>
      </c>
      <c r="R535">
        <v>301.36</v>
      </c>
      <c r="S535">
        <v>235.93</v>
      </c>
      <c r="T535">
        <v>65.430000000000007</v>
      </c>
      <c r="U535" t="s">
        <v>1697</v>
      </c>
      <c r="V535">
        <v>5</v>
      </c>
      <c r="W535" t="str">
        <f t="shared" si="16"/>
        <v>No</v>
      </c>
      <c r="X535" t="str">
        <f t="shared" si="17"/>
        <v>Bonus</v>
      </c>
    </row>
    <row r="536" spans="1:24" x14ac:dyDescent="0.3">
      <c r="A536" t="s">
        <v>556</v>
      </c>
      <c r="B536" s="2">
        <v>45367</v>
      </c>
      <c r="C536" t="s">
        <v>1147</v>
      </c>
      <c r="D536" t="s">
        <v>1410</v>
      </c>
      <c r="E536" t="s">
        <v>1594</v>
      </c>
      <c r="F536" t="s">
        <v>1599</v>
      </c>
      <c r="G536" t="s">
        <v>1610</v>
      </c>
      <c r="H536" t="s">
        <v>1613</v>
      </c>
      <c r="I536" t="s">
        <v>1624</v>
      </c>
      <c r="J536" t="s">
        <v>1628</v>
      </c>
      <c r="K536" t="s">
        <v>1651</v>
      </c>
      <c r="L536" t="s">
        <v>1664</v>
      </c>
      <c r="M536" t="s">
        <v>1687</v>
      </c>
      <c r="N536" t="s">
        <v>1687</v>
      </c>
      <c r="O536">
        <v>8</v>
      </c>
      <c r="P536">
        <v>150.87</v>
      </c>
      <c r="Q536">
        <v>0.1</v>
      </c>
      <c r="R536">
        <v>1086.3</v>
      </c>
      <c r="S536">
        <v>766.51</v>
      </c>
      <c r="T536">
        <v>319.77999999999997</v>
      </c>
      <c r="U536" t="s">
        <v>1697</v>
      </c>
      <c r="V536">
        <v>5</v>
      </c>
      <c r="W536" t="str">
        <f t="shared" si="16"/>
        <v>No</v>
      </c>
      <c r="X536" t="str">
        <f t="shared" si="17"/>
        <v>Bonus</v>
      </c>
    </row>
    <row r="537" spans="1:24" x14ac:dyDescent="0.3">
      <c r="A537" t="s">
        <v>557</v>
      </c>
      <c r="B537" s="2">
        <v>45807</v>
      </c>
      <c r="C537" t="s">
        <v>1134</v>
      </c>
      <c r="D537" t="s">
        <v>1389</v>
      </c>
      <c r="E537" t="s">
        <v>1595</v>
      </c>
      <c r="F537" t="s">
        <v>1598</v>
      </c>
      <c r="G537" t="s">
        <v>1610</v>
      </c>
      <c r="H537" t="s">
        <v>1618</v>
      </c>
      <c r="I537" t="s">
        <v>1621</v>
      </c>
      <c r="J537" t="s">
        <v>1628</v>
      </c>
      <c r="K537" t="s">
        <v>1649</v>
      </c>
      <c r="L537" t="s">
        <v>1664</v>
      </c>
      <c r="M537" t="s">
        <v>1685</v>
      </c>
      <c r="N537" t="s">
        <v>1685</v>
      </c>
      <c r="O537">
        <v>1</v>
      </c>
      <c r="P537">
        <v>46.65</v>
      </c>
      <c r="Q537">
        <v>0.2</v>
      </c>
      <c r="R537">
        <v>37.32</v>
      </c>
      <c r="S537">
        <v>31.56</v>
      </c>
      <c r="T537">
        <v>5.76</v>
      </c>
      <c r="U537" t="s">
        <v>1697</v>
      </c>
      <c r="V537">
        <v>2</v>
      </c>
      <c r="W537" t="str">
        <f t="shared" si="16"/>
        <v>No</v>
      </c>
      <c r="X537" t="str">
        <f t="shared" si="17"/>
        <v>No Bonus</v>
      </c>
    </row>
    <row r="538" spans="1:24" x14ac:dyDescent="0.3">
      <c r="A538" t="s">
        <v>558</v>
      </c>
      <c r="B538" s="2">
        <v>45566</v>
      </c>
      <c r="C538" t="s">
        <v>1268</v>
      </c>
      <c r="D538" t="s">
        <v>1503</v>
      </c>
      <c r="E538" t="s">
        <v>1594</v>
      </c>
      <c r="F538" t="s">
        <v>1599</v>
      </c>
      <c r="G538" t="s">
        <v>1606</v>
      </c>
      <c r="H538" t="s">
        <v>1612</v>
      </c>
      <c r="I538" t="s">
        <v>1623</v>
      </c>
      <c r="J538" t="s">
        <v>1628</v>
      </c>
      <c r="K538" t="s">
        <v>1655</v>
      </c>
      <c r="L538" t="s">
        <v>1663</v>
      </c>
      <c r="M538" t="s">
        <v>1691</v>
      </c>
      <c r="N538" t="s">
        <v>1691</v>
      </c>
      <c r="O538">
        <v>4</v>
      </c>
      <c r="P538">
        <v>11251.07</v>
      </c>
      <c r="Q538">
        <v>0.05</v>
      </c>
      <c r="R538">
        <v>42754.07</v>
      </c>
      <c r="S538">
        <v>30236.98</v>
      </c>
      <c r="T538">
        <v>12517.08</v>
      </c>
      <c r="U538" t="s">
        <v>1697</v>
      </c>
      <c r="V538">
        <v>3</v>
      </c>
      <c r="W538" t="str">
        <f t="shared" si="16"/>
        <v>No</v>
      </c>
      <c r="X538" t="str">
        <f t="shared" si="17"/>
        <v>Bonus</v>
      </c>
    </row>
    <row r="539" spans="1:24" x14ac:dyDescent="0.3">
      <c r="A539" t="s">
        <v>559</v>
      </c>
      <c r="B539" s="2">
        <v>45465</v>
      </c>
      <c r="C539" t="s">
        <v>1174</v>
      </c>
      <c r="D539" t="s">
        <v>1422</v>
      </c>
      <c r="E539" t="s">
        <v>1595</v>
      </c>
      <c r="F539" t="s">
        <v>1600</v>
      </c>
      <c r="G539" t="s">
        <v>1606</v>
      </c>
      <c r="H539" t="s">
        <v>1619</v>
      </c>
      <c r="I539" t="s">
        <v>1622</v>
      </c>
      <c r="J539" t="s">
        <v>1627</v>
      </c>
      <c r="K539" t="s">
        <v>1631</v>
      </c>
      <c r="L539" t="s">
        <v>1663</v>
      </c>
      <c r="M539" t="s">
        <v>1667</v>
      </c>
      <c r="N539" t="s">
        <v>1667</v>
      </c>
      <c r="O539">
        <v>5</v>
      </c>
      <c r="P539">
        <v>855.62</v>
      </c>
      <c r="Q539">
        <v>0.15</v>
      </c>
      <c r="R539">
        <v>3636.37</v>
      </c>
      <c r="S539">
        <v>2576.4699999999998</v>
      </c>
      <c r="T539">
        <v>1059.9100000000001</v>
      </c>
      <c r="U539" t="s">
        <v>1697</v>
      </c>
      <c r="V539">
        <v>4</v>
      </c>
      <c r="W539" t="str">
        <f t="shared" si="16"/>
        <v>No</v>
      </c>
      <c r="X539" t="str">
        <f t="shared" si="17"/>
        <v>Bonus</v>
      </c>
    </row>
    <row r="540" spans="1:24" x14ac:dyDescent="0.3">
      <c r="A540" t="s">
        <v>560</v>
      </c>
      <c r="B540" s="2">
        <v>45839</v>
      </c>
      <c r="C540" t="s">
        <v>1134</v>
      </c>
      <c r="D540" t="s">
        <v>1494</v>
      </c>
      <c r="E540" t="s">
        <v>1595</v>
      </c>
      <c r="F540" t="s">
        <v>1600</v>
      </c>
      <c r="G540" t="s">
        <v>1604</v>
      </c>
      <c r="H540" t="s">
        <v>1614</v>
      </c>
      <c r="I540" t="s">
        <v>1624</v>
      </c>
      <c r="J540" t="s">
        <v>1628</v>
      </c>
      <c r="K540" t="s">
        <v>1646</v>
      </c>
      <c r="L540" t="s">
        <v>1662</v>
      </c>
      <c r="M540" t="s">
        <v>1682</v>
      </c>
      <c r="N540" t="s">
        <v>1682</v>
      </c>
      <c r="O540">
        <v>8</v>
      </c>
      <c r="P540">
        <v>49.54</v>
      </c>
      <c r="Q540">
        <v>0.1</v>
      </c>
      <c r="R540">
        <v>356.71</v>
      </c>
      <c r="S540">
        <v>286.67</v>
      </c>
      <c r="T540">
        <v>70.05</v>
      </c>
      <c r="U540" t="s">
        <v>1697</v>
      </c>
      <c r="W540" t="str">
        <f t="shared" si="16"/>
        <v>No</v>
      </c>
      <c r="X540" t="str">
        <f t="shared" si="17"/>
        <v>No Bonus</v>
      </c>
    </row>
    <row r="541" spans="1:24" x14ac:dyDescent="0.3">
      <c r="A541" t="s">
        <v>561</v>
      </c>
      <c r="B541" s="2">
        <v>45582</v>
      </c>
      <c r="C541" t="s">
        <v>1083</v>
      </c>
      <c r="D541" t="s">
        <v>1440</v>
      </c>
      <c r="E541" t="s">
        <v>1593</v>
      </c>
      <c r="F541" t="s">
        <v>1596</v>
      </c>
      <c r="G541" t="s">
        <v>1610</v>
      </c>
      <c r="H541" t="s">
        <v>1613</v>
      </c>
      <c r="I541" t="s">
        <v>1622</v>
      </c>
      <c r="J541" t="s">
        <v>1628</v>
      </c>
      <c r="K541" t="s">
        <v>1643</v>
      </c>
      <c r="L541" t="s">
        <v>1664</v>
      </c>
      <c r="M541" t="s">
        <v>1679</v>
      </c>
      <c r="N541" t="s">
        <v>1679</v>
      </c>
      <c r="O541">
        <v>2</v>
      </c>
      <c r="P541">
        <v>48.45</v>
      </c>
      <c r="Q541">
        <v>0</v>
      </c>
      <c r="R541">
        <v>96.89</v>
      </c>
      <c r="S541">
        <v>80</v>
      </c>
      <c r="T541">
        <v>16.899999999999999</v>
      </c>
      <c r="U541" t="s">
        <v>1697</v>
      </c>
      <c r="V541">
        <v>5</v>
      </c>
      <c r="W541" t="str">
        <f t="shared" si="16"/>
        <v>No</v>
      </c>
      <c r="X541" t="str">
        <f t="shared" si="17"/>
        <v>No Bonus</v>
      </c>
    </row>
    <row r="542" spans="1:24" x14ac:dyDescent="0.3">
      <c r="A542" t="s">
        <v>562</v>
      </c>
      <c r="B542" s="2">
        <v>45687</v>
      </c>
      <c r="C542" t="s">
        <v>1100</v>
      </c>
      <c r="D542" t="s">
        <v>1412</v>
      </c>
      <c r="E542" t="s">
        <v>1592</v>
      </c>
      <c r="F542" t="s">
        <v>1600</v>
      </c>
      <c r="G542" t="s">
        <v>1606</v>
      </c>
      <c r="H542" t="s">
        <v>1619</v>
      </c>
      <c r="I542" t="s">
        <v>1623</v>
      </c>
      <c r="J542" t="s">
        <v>1627</v>
      </c>
      <c r="K542" t="s">
        <v>1632</v>
      </c>
      <c r="L542" t="s">
        <v>1663</v>
      </c>
      <c r="M542" t="s">
        <v>1668</v>
      </c>
      <c r="N542" t="s">
        <v>1668</v>
      </c>
      <c r="O542">
        <v>9</v>
      </c>
      <c r="P542">
        <v>852.66</v>
      </c>
      <c r="Q542">
        <v>0.05</v>
      </c>
      <c r="R542">
        <v>7290.22</v>
      </c>
      <c r="S542">
        <v>4752.08</v>
      </c>
      <c r="T542">
        <v>2538.13</v>
      </c>
      <c r="U542" t="s">
        <v>1697</v>
      </c>
      <c r="V542">
        <v>3</v>
      </c>
      <c r="W542" t="str">
        <f t="shared" si="16"/>
        <v>No</v>
      </c>
      <c r="X542" t="str">
        <f t="shared" si="17"/>
        <v>Bonus</v>
      </c>
    </row>
    <row r="543" spans="1:24" x14ac:dyDescent="0.3">
      <c r="A543" t="s">
        <v>563</v>
      </c>
      <c r="B543" s="2">
        <v>45869</v>
      </c>
      <c r="C543" t="s">
        <v>1043</v>
      </c>
      <c r="D543" t="s">
        <v>1377</v>
      </c>
      <c r="E543" t="s">
        <v>1592</v>
      </c>
      <c r="F543" t="s">
        <v>1599</v>
      </c>
      <c r="G543" t="s">
        <v>1609</v>
      </c>
      <c r="H543" t="s">
        <v>1612</v>
      </c>
      <c r="I543" t="s">
        <v>1622</v>
      </c>
      <c r="J543" t="s">
        <v>1625</v>
      </c>
      <c r="K543" t="s">
        <v>1638</v>
      </c>
      <c r="L543" t="s">
        <v>1661</v>
      </c>
      <c r="M543" t="s">
        <v>1674</v>
      </c>
      <c r="N543" t="s">
        <v>1674</v>
      </c>
      <c r="O543">
        <v>6</v>
      </c>
      <c r="P543">
        <v>25356.18</v>
      </c>
      <c r="Q543">
        <v>0</v>
      </c>
      <c r="R543">
        <v>152137.04999999999</v>
      </c>
      <c r="S543">
        <v>117234.15</v>
      </c>
      <c r="T543">
        <v>34902.9</v>
      </c>
      <c r="U543" t="s">
        <v>1697</v>
      </c>
      <c r="V543">
        <v>3</v>
      </c>
      <c r="W543" t="str">
        <f t="shared" si="16"/>
        <v>Yes</v>
      </c>
      <c r="X543" t="str">
        <f t="shared" si="17"/>
        <v>Bonus</v>
      </c>
    </row>
    <row r="544" spans="1:24" x14ac:dyDescent="0.3">
      <c r="A544" t="s">
        <v>564</v>
      </c>
      <c r="B544" s="2">
        <v>45343</v>
      </c>
      <c r="C544" t="s">
        <v>1269</v>
      </c>
      <c r="D544" t="s">
        <v>1555</v>
      </c>
      <c r="E544" t="s">
        <v>1594</v>
      </c>
      <c r="F544" t="s">
        <v>1599</v>
      </c>
      <c r="G544" t="s">
        <v>1610</v>
      </c>
      <c r="H544" t="s">
        <v>1620</v>
      </c>
      <c r="I544" t="s">
        <v>1622</v>
      </c>
      <c r="J544" t="s">
        <v>1628</v>
      </c>
      <c r="K544" t="s">
        <v>1639</v>
      </c>
      <c r="L544" t="s">
        <v>1663</v>
      </c>
      <c r="M544" t="s">
        <v>1675</v>
      </c>
      <c r="N544" t="s">
        <v>1675</v>
      </c>
      <c r="O544">
        <v>6</v>
      </c>
      <c r="P544">
        <v>761.34</v>
      </c>
      <c r="Q544">
        <v>0</v>
      </c>
      <c r="R544">
        <v>4568.05</v>
      </c>
      <c r="S544">
        <v>3928.25</v>
      </c>
      <c r="T544">
        <v>639.79999999999995</v>
      </c>
      <c r="U544" t="s">
        <v>1697</v>
      </c>
      <c r="V544">
        <v>5</v>
      </c>
      <c r="W544" t="str">
        <f t="shared" si="16"/>
        <v>No</v>
      </c>
      <c r="X544" t="str">
        <f t="shared" si="17"/>
        <v>No Bonus</v>
      </c>
    </row>
    <row r="545" spans="1:24" x14ac:dyDescent="0.3">
      <c r="A545" t="s">
        <v>565</v>
      </c>
      <c r="B545" s="2">
        <v>45646</v>
      </c>
      <c r="C545" t="s">
        <v>1155</v>
      </c>
      <c r="D545" t="s">
        <v>1410</v>
      </c>
      <c r="E545" t="s">
        <v>1595</v>
      </c>
      <c r="F545" t="s">
        <v>1597</v>
      </c>
      <c r="G545" t="s">
        <v>1610</v>
      </c>
      <c r="H545" t="s">
        <v>1617</v>
      </c>
      <c r="I545" t="s">
        <v>1621</v>
      </c>
      <c r="J545" t="s">
        <v>1628</v>
      </c>
      <c r="K545" t="s">
        <v>1632</v>
      </c>
      <c r="L545" t="s">
        <v>1663</v>
      </c>
      <c r="M545" t="s">
        <v>1668</v>
      </c>
      <c r="N545" t="s">
        <v>1668</v>
      </c>
      <c r="O545">
        <v>10</v>
      </c>
      <c r="P545">
        <v>695.15</v>
      </c>
      <c r="Q545">
        <v>0.1</v>
      </c>
      <c r="R545">
        <v>6256.36</v>
      </c>
      <c r="S545">
        <v>5511.54</v>
      </c>
      <c r="T545">
        <v>744.82</v>
      </c>
      <c r="U545" t="s">
        <v>1697</v>
      </c>
      <c r="V545">
        <v>3</v>
      </c>
      <c r="W545" t="str">
        <f t="shared" si="16"/>
        <v>No</v>
      </c>
      <c r="X545" t="str">
        <f t="shared" si="17"/>
        <v>No Bonus</v>
      </c>
    </row>
    <row r="546" spans="1:24" x14ac:dyDescent="0.3">
      <c r="A546" t="s">
        <v>566</v>
      </c>
      <c r="B546" s="2">
        <v>45689</v>
      </c>
      <c r="C546" t="s">
        <v>1053</v>
      </c>
      <c r="D546" t="s">
        <v>1408</v>
      </c>
      <c r="E546" t="s">
        <v>1592</v>
      </c>
      <c r="F546" t="s">
        <v>1599</v>
      </c>
      <c r="G546" t="s">
        <v>1602</v>
      </c>
      <c r="H546" t="s">
        <v>1613</v>
      </c>
      <c r="I546" t="s">
        <v>1621</v>
      </c>
      <c r="J546" t="s">
        <v>1628</v>
      </c>
      <c r="K546" t="s">
        <v>1656</v>
      </c>
      <c r="L546" t="s">
        <v>1663</v>
      </c>
      <c r="M546" t="s">
        <v>1692</v>
      </c>
      <c r="N546" t="s">
        <v>1692</v>
      </c>
      <c r="O546">
        <v>10</v>
      </c>
      <c r="P546">
        <v>13499.9</v>
      </c>
      <c r="Q546">
        <v>0.05</v>
      </c>
      <c r="R546">
        <v>128249.07</v>
      </c>
      <c r="S546">
        <v>117533.35</v>
      </c>
      <c r="T546">
        <v>10715.72</v>
      </c>
      <c r="U546" t="s">
        <v>1697</v>
      </c>
      <c r="V546">
        <v>5</v>
      </c>
      <c r="W546" t="str">
        <f t="shared" si="16"/>
        <v>Yes</v>
      </c>
      <c r="X546" t="str">
        <f t="shared" si="17"/>
        <v>No Bonus</v>
      </c>
    </row>
    <row r="547" spans="1:24" x14ac:dyDescent="0.3">
      <c r="A547" t="s">
        <v>567</v>
      </c>
      <c r="B547" s="2">
        <v>45535</v>
      </c>
      <c r="C547" t="s">
        <v>1045</v>
      </c>
      <c r="D547" t="s">
        <v>1556</v>
      </c>
      <c r="E547" t="s">
        <v>1592</v>
      </c>
      <c r="F547" t="s">
        <v>1597</v>
      </c>
      <c r="G547" t="s">
        <v>1604</v>
      </c>
      <c r="H547" t="s">
        <v>1619</v>
      </c>
      <c r="I547" t="s">
        <v>1621</v>
      </c>
      <c r="J547" t="s">
        <v>1628</v>
      </c>
      <c r="K547" t="s">
        <v>1659</v>
      </c>
      <c r="L547" t="s">
        <v>1661</v>
      </c>
      <c r="M547" t="s">
        <v>1695</v>
      </c>
      <c r="N547" t="s">
        <v>1695</v>
      </c>
      <c r="O547">
        <v>6</v>
      </c>
      <c r="P547">
        <v>60118.25</v>
      </c>
      <c r="Q547">
        <v>0.1</v>
      </c>
      <c r="R547">
        <v>324638.56</v>
      </c>
      <c r="S547">
        <v>244665.86</v>
      </c>
      <c r="T547">
        <v>79972.69</v>
      </c>
      <c r="U547" t="s">
        <v>1697</v>
      </c>
      <c r="V547">
        <v>3</v>
      </c>
      <c r="W547" t="str">
        <f t="shared" si="16"/>
        <v>Yes</v>
      </c>
      <c r="X547" t="str">
        <f t="shared" si="17"/>
        <v>Bonus</v>
      </c>
    </row>
    <row r="548" spans="1:24" x14ac:dyDescent="0.3">
      <c r="A548" t="s">
        <v>568</v>
      </c>
      <c r="B548" s="2">
        <v>45351</v>
      </c>
      <c r="C548" t="s">
        <v>1208</v>
      </c>
      <c r="D548" t="s">
        <v>1557</v>
      </c>
      <c r="E548" t="s">
        <v>1595</v>
      </c>
      <c r="F548" t="s">
        <v>1599</v>
      </c>
      <c r="G548" t="s">
        <v>1606</v>
      </c>
      <c r="H548" t="s">
        <v>1613</v>
      </c>
      <c r="I548" t="s">
        <v>1621</v>
      </c>
      <c r="J548" t="s">
        <v>1627</v>
      </c>
      <c r="K548" t="s">
        <v>1652</v>
      </c>
      <c r="L548" t="s">
        <v>1661</v>
      </c>
      <c r="M548" t="s">
        <v>1688</v>
      </c>
      <c r="N548" t="s">
        <v>1688</v>
      </c>
      <c r="O548">
        <v>8</v>
      </c>
      <c r="P548">
        <v>74376.41</v>
      </c>
      <c r="Q548">
        <v>0</v>
      </c>
      <c r="R548">
        <v>595011.24</v>
      </c>
      <c r="S548">
        <v>511205.18</v>
      </c>
      <c r="T548">
        <v>83806.06</v>
      </c>
      <c r="U548" t="s">
        <v>1697</v>
      </c>
      <c r="V548">
        <v>4</v>
      </c>
      <c r="W548" t="str">
        <f t="shared" si="16"/>
        <v>Yes</v>
      </c>
      <c r="X548" t="str">
        <f t="shared" si="17"/>
        <v>No Bonus</v>
      </c>
    </row>
    <row r="549" spans="1:24" x14ac:dyDescent="0.3">
      <c r="A549" t="s">
        <v>569</v>
      </c>
      <c r="B549" s="2">
        <v>45295</v>
      </c>
      <c r="C549" t="s">
        <v>1239</v>
      </c>
      <c r="D549" t="s">
        <v>1558</v>
      </c>
      <c r="E549" t="s">
        <v>1592</v>
      </c>
      <c r="F549" t="s">
        <v>1599</v>
      </c>
      <c r="G549" t="s">
        <v>1609</v>
      </c>
      <c r="H549" t="s">
        <v>1614</v>
      </c>
      <c r="I549" t="s">
        <v>1621</v>
      </c>
      <c r="J549" t="s">
        <v>1628</v>
      </c>
      <c r="K549" t="s">
        <v>1642</v>
      </c>
      <c r="L549" t="s">
        <v>1662</v>
      </c>
      <c r="M549" t="s">
        <v>1678</v>
      </c>
      <c r="N549" t="s">
        <v>1678</v>
      </c>
      <c r="O549">
        <v>2</v>
      </c>
      <c r="P549">
        <v>176.32</v>
      </c>
      <c r="Q549">
        <v>0</v>
      </c>
      <c r="R549">
        <v>352.64</v>
      </c>
      <c r="S549">
        <v>312.37</v>
      </c>
      <c r="T549">
        <v>40.28</v>
      </c>
      <c r="U549" t="s">
        <v>1697</v>
      </c>
      <c r="V549">
        <v>5</v>
      </c>
      <c r="W549" t="str">
        <f t="shared" si="16"/>
        <v>No</v>
      </c>
      <c r="X549" t="str">
        <f t="shared" si="17"/>
        <v>No Bonus</v>
      </c>
    </row>
    <row r="550" spans="1:24" x14ac:dyDescent="0.3">
      <c r="A550" t="s">
        <v>570</v>
      </c>
      <c r="B550" s="2">
        <v>45645</v>
      </c>
      <c r="C550" t="s">
        <v>1201</v>
      </c>
      <c r="D550" t="s">
        <v>1470</v>
      </c>
      <c r="E550" t="s">
        <v>1592</v>
      </c>
      <c r="F550" t="s">
        <v>1598</v>
      </c>
      <c r="G550" t="s">
        <v>1607</v>
      </c>
      <c r="H550" t="s">
        <v>1612</v>
      </c>
      <c r="I550" t="s">
        <v>1621</v>
      </c>
      <c r="J550" t="s">
        <v>1628</v>
      </c>
      <c r="K550" t="s">
        <v>1651</v>
      </c>
      <c r="L550" t="s">
        <v>1664</v>
      </c>
      <c r="M550" t="s">
        <v>1687</v>
      </c>
      <c r="N550" t="s">
        <v>1687</v>
      </c>
      <c r="O550">
        <v>1</v>
      </c>
      <c r="P550">
        <v>156.49</v>
      </c>
      <c r="Q550">
        <v>0.05</v>
      </c>
      <c r="R550">
        <v>148.66999999999999</v>
      </c>
      <c r="S550">
        <v>112.91</v>
      </c>
      <c r="T550">
        <v>35.76</v>
      </c>
      <c r="U550" t="s">
        <v>1697</v>
      </c>
      <c r="V550">
        <v>5</v>
      </c>
      <c r="W550" t="str">
        <f t="shared" si="16"/>
        <v>No</v>
      </c>
      <c r="X550" t="str">
        <f t="shared" si="17"/>
        <v>Bonus</v>
      </c>
    </row>
    <row r="551" spans="1:24" x14ac:dyDescent="0.3">
      <c r="A551" t="s">
        <v>571</v>
      </c>
      <c r="B551" s="2">
        <v>45589</v>
      </c>
      <c r="C551" t="s">
        <v>1129</v>
      </c>
      <c r="D551" t="s">
        <v>1354</v>
      </c>
      <c r="E551" t="s">
        <v>1593</v>
      </c>
      <c r="F551" t="s">
        <v>1600</v>
      </c>
      <c r="G551" t="s">
        <v>1606</v>
      </c>
      <c r="H551" t="s">
        <v>1613</v>
      </c>
      <c r="I551" t="s">
        <v>1621</v>
      </c>
      <c r="J551" t="s">
        <v>1628</v>
      </c>
      <c r="K551" t="s">
        <v>1657</v>
      </c>
      <c r="L551" t="s">
        <v>1661</v>
      </c>
      <c r="M551" t="s">
        <v>1693</v>
      </c>
      <c r="N551" t="s">
        <v>1693</v>
      </c>
      <c r="O551">
        <v>3</v>
      </c>
      <c r="P551">
        <v>51003.4</v>
      </c>
      <c r="Q551">
        <v>0.05</v>
      </c>
      <c r="R551">
        <v>145359.69</v>
      </c>
      <c r="S551">
        <v>114491.87</v>
      </c>
      <c r="T551">
        <v>30867.82</v>
      </c>
      <c r="U551" t="s">
        <v>1697</v>
      </c>
      <c r="W551" t="str">
        <f t="shared" si="16"/>
        <v>Yes</v>
      </c>
      <c r="X551" t="str">
        <f t="shared" si="17"/>
        <v>Bonus</v>
      </c>
    </row>
    <row r="552" spans="1:24" x14ac:dyDescent="0.3">
      <c r="A552" t="s">
        <v>572</v>
      </c>
      <c r="B552" s="2">
        <v>45332</v>
      </c>
      <c r="C552" t="s">
        <v>1180</v>
      </c>
      <c r="D552" t="s">
        <v>1559</v>
      </c>
      <c r="E552" t="s">
        <v>1595</v>
      </c>
      <c r="F552" t="s">
        <v>1597</v>
      </c>
      <c r="G552" t="s">
        <v>1609</v>
      </c>
      <c r="H552" t="s">
        <v>1613</v>
      </c>
      <c r="I552" t="s">
        <v>1621</v>
      </c>
      <c r="J552" t="s">
        <v>1628</v>
      </c>
      <c r="K552" t="s">
        <v>1647</v>
      </c>
      <c r="L552" t="s">
        <v>1664</v>
      </c>
      <c r="M552" t="s">
        <v>1683</v>
      </c>
      <c r="N552" t="s">
        <v>1683</v>
      </c>
      <c r="O552">
        <v>8</v>
      </c>
      <c r="P552">
        <v>41.24</v>
      </c>
      <c r="Q552">
        <v>0.1</v>
      </c>
      <c r="R552">
        <v>296.95999999999998</v>
      </c>
      <c r="S552">
        <v>213.22</v>
      </c>
      <c r="T552">
        <v>83.74</v>
      </c>
      <c r="U552" t="s">
        <v>1697</v>
      </c>
      <c r="V552">
        <v>3</v>
      </c>
      <c r="W552" t="str">
        <f t="shared" si="16"/>
        <v>No</v>
      </c>
      <c r="X552" t="str">
        <f t="shared" si="17"/>
        <v>Bonus</v>
      </c>
    </row>
    <row r="553" spans="1:24" x14ac:dyDescent="0.3">
      <c r="A553" t="s">
        <v>573</v>
      </c>
      <c r="B553" s="2">
        <v>45847</v>
      </c>
      <c r="C553" t="s">
        <v>1051</v>
      </c>
      <c r="D553" t="s">
        <v>1466</v>
      </c>
      <c r="E553" t="s">
        <v>1595</v>
      </c>
      <c r="F553" t="s">
        <v>1600</v>
      </c>
      <c r="G553" t="s">
        <v>1607</v>
      </c>
      <c r="H553" t="s">
        <v>1620</v>
      </c>
      <c r="I553" t="s">
        <v>1624</v>
      </c>
      <c r="J553" t="s">
        <v>1628</v>
      </c>
      <c r="K553" t="s">
        <v>1632</v>
      </c>
      <c r="L553" t="s">
        <v>1663</v>
      </c>
      <c r="M553" t="s">
        <v>1668</v>
      </c>
      <c r="N553" t="s">
        <v>1668</v>
      </c>
      <c r="O553">
        <v>5</v>
      </c>
      <c r="P553">
        <v>798.68</v>
      </c>
      <c r="Q553">
        <v>0.2</v>
      </c>
      <c r="R553">
        <v>3194.73</v>
      </c>
      <c r="S553">
        <v>2613.86</v>
      </c>
      <c r="T553">
        <v>580.87</v>
      </c>
      <c r="U553" t="s">
        <v>1697</v>
      </c>
      <c r="V553">
        <v>4</v>
      </c>
      <c r="W553" t="str">
        <f t="shared" si="16"/>
        <v>No</v>
      </c>
      <c r="X553" t="str">
        <f t="shared" si="17"/>
        <v>No Bonus</v>
      </c>
    </row>
    <row r="554" spans="1:24" x14ac:dyDescent="0.3">
      <c r="A554" t="s">
        <v>574</v>
      </c>
      <c r="B554" s="2">
        <v>45577</v>
      </c>
      <c r="C554" t="s">
        <v>1044</v>
      </c>
      <c r="D554" t="s">
        <v>1457</v>
      </c>
      <c r="E554" t="s">
        <v>1592</v>
      </c>
      <c r="F554" t="s">
        <v>1600</v>
      </c>
      <c r="G554" t="s">
        <v>1610</v>
      </c>
      <c r="H554" t="s">
        <v>1613</v>
      </c>
      <c r="I554" t="s">
        <v>1623</v>
      </c>
      <c r="J554" t="s">
        <v>1628</v>
      </c>
      <c r="K554" t="s">
        <v>1629</v>
      </c>
      <c r="L554" t="s">
        <v>1661</v>
      </c>
      <c r="M554" t="s">
        <v>1665</v>
      </c>
      <c r="N554" t="s">
        <v>1665</v>
      </c>
      <c r="O554">
        <v>7</v>
      </c>
      <c r="P554">
        <v>19477.72</v>
      </c>
      <c r="Q554">
        <v>0.15</v>
      </c>
      <c r="R554">
        <v>115892.45</v>
      </c>
      <c r="S554">
        <v>100162.33</v>
      </c>
      <c r="T554">
        <v>15730.13</v>
      </c>
      <c r="U554" t="s">
        <v>1697</v>
      </c>
      <c r="V554">
        <v>5</v>
      </c>
      <c r="W554" t="str">
        <f t="shared" si="16"/>
        <v>Yes</v>
      </c>
      <c r="X554" t="str">
        <f t="shared" si="17"/>
        <v>No Bonus</v>
      </c>
    </row>
    <row r="555" spans="1:24" x14ac:dyDescent="0.3">
      <c r="A555" t="s">
        <v>575</v>
      </c>
      <c r="B555" s="2">
        <v>45641</v>
      </c>
      <c r="C555" t="s">
        <v>1211</v>
      </c>
      <c r="D555" t="s">
        <v>1560</v>
      </c>
      <c r="E555" t="s">
        <v>1593</v>
      </c>
      <c r="F555" t="s">
        <v>1600</v>
      </c>
      <c r="G555" t="s">
        <v>1601</v>
      </c>
      <c r="H555" t="s">
        <v>1619</v>
      </c>
      <c r="I555" t="s">
        <v>1621</v>
      </c>
      <c r="J555" t="s">
        <v>1627</v>
      </c>
      <c r="K555" t="s">
        <v>1654</v>
      </c>
      <c r="L555" t="s">
        <v>1663</v>
      </c>
      <c r="M555" t="s">
        <v>1690</v>
      </c>
      <c r="N555" t="s">
        <v>1690</v>
      </c>
      <c r="O555">
        <v>3</v>
      </c>
      <c r="P555">
        <v>828.33</v>
      </c>
      <c r="Q555">
        <v>0</v>
      </c>
      <c r="R555">
        <v>2485</v>
      </c>
      <c r="S555">
        <v>2210.27</v>
      </c>
      <c r="T555">
        <v>274.72000000000003</v>
      </c>
      <c r="U555" t="s">
        <v>1697</v>
      </c>
      <c r="V555">
        <v>5</v>
      </c>
      <c r="W555" t="str">
        <f t="shared" si="16"/>
        <v>No</v>
      </c>
      <c r="X555" t="str">
        <f t="shared" si="17"/>
        <v>No Bonus</v>
      </c>
    </row>
    <row r="556" spans="1:24" x14ac:dyDescent="0.3">
      <c r="A556" t="s">
        <v>576</v>
      </c>
      <c r="B556" s="2">
        <v>45618</v>
      </c>
      <c r="C556" t="s">
        <v>1046</v>
      </c>
      <c r="D556" t="s">
        <v>1331</v>
      </c>
      <c r="E556" t="s">
        <v>1592</v>
      </c>
      <c r="F556" t="s">
        <v>1600</v>
      </c>
      <c r="G556" t="s">
        <v>1608</v>
      </c>
      <c r="H556" t="s">
        <v>1617</v>
      </c>
      <c r="I556" t="s">
        <v>1621</v>
      </c>
      <c r="J556" t="s">
        <v>1628</v>
      </c>
      <c r="K556" t="s">
        <v>1639</v>
      </c>
      <c r="L556" t="s">
        <v>1663</v>
      </c>
      <c r="M556" t="s">
        <v>1675</v>
      </c>
      <c r="N556" t="s">
        <v>1675</v>
      </c>
      <c r="O556">
        <v>1</v>
      </c>
      <c r="P556">
        <v>851.19</v>
      </c>
      <c r="Q556">
        <v>0.05</v>
      </c>
      <c r="R556">
        <v>808.63</v>
      </c>
      <c r="S556">
        <v>740.35</v>
      </c>
      <c r="T556">
        <v>68.28</v>
      </c>
      <c r="U556" t="s">
        <v>1697</v>
      </c>
      <c r="W556" t="str">
        <f t="shared" si="16"/>
        <v>No</v>
      </c>
      <c r="X556" t="str">
        <f t="shared" si="17"/>
        <v>No Bonus</v>
      </c>
    </row>
    <row r="557" spans="1:24" x14ac:dyDescent="0.3">
      <c r="A557" t="s">
        <v>577</v>
      </c>
      <c r="B557" s="2">
        <v>45680</v>
      </c>
      <c r="C557" t="s">
        <v>1229</v>
      </c>
      <c r="D557" t="s">
        <v>1470</v>
      </c>
      <c r="E557" t="s">
        <v>1592</v>
      </c>
      <c r="F557" t="s">
        <v>1600</v>
      </c>
      <c r="G557" t="s">
        <v>1603</v>
      </c>
      <c r="H557" t="s">
        <v>1614</v>
      </c>
      <c r="I557" t="s">
        <v>1622</v>
      </c>
      <c r="J557" t="s">
        <v>1625</v>
      </c>
      <c r="K557" t="s">
        <v>1652</v>
      </c>
      <c r="L557" t="s">
        <v>1661</v>
      </c>
      <c r="M557" t="s">
        <v>1688</v>
      </c>
      <c r="N557" t="s">
        <v>1688</v>
      </c>
      <c r="O557">
        <v>1</v>
      </c>
      <c r="P557">
        <v>59322.54</v>
      </c>
      <c r="Q557">
        <v>0</v>
      </c>
      <c r="R557">
        <v>59322.54</v>
      </c>
      <c r="S557">
        <v>39324.080000000002</v>
      </c>
      <c r="T557">
        <v>19998.46</v>
      </c>
      <c r="U557" t="s">
        <v>1697</v>
      </c>
      <c r="V557">
        <v>2</v>
      </c>
      <c r="W557" t="str">
        <f t="shared" si="16"/>
        <v>Yes</v>
      </c>
      <c r="X557" t="str">
        <f t="shared" si="17"/>
        <v>Bonus</v>
      </c>
    </row>
    <row r="558" spans="1:24" x14ac:dyDescent="0.3">
      <c r="A558" t="s">
        <v>578</v>
      </c>
      <c r="B558" s="2">
        <v>45569</v>
      </c>
      <c r="C558" t="s">
        <v>1183</v>
      </c>
      <c r="D558" t="s">
        <v>1561</v>
      </c>
      <c r="E558" t="s">
        <v>1595</v>
      </c>
      <c r="F558" t="s">
        <v>1600</v>
      </c>
      <c r="G558" t="s">
        <v>1606</v>
      </c>
      <c r="H558" t="s">
        <v>1617</v>
      </c>
      <c r="I558" t="s">
        <v>1621</v>
      </c>
      <c r="J558" t="s">
        <v>1628</v>
      </c>
      <c r="K558" t="s">
        <v>1642</v>
      </c>
      <c r="L558" t="s">
        <v>1662</v>
      </c>
      <c r="M558" t="s">
        <v>1678</v>
      </c>
      <c r="N558" t="s">
        <v>1678</v>
      </c>
      <c r="O558">
        <v>10</v>
      </c>
      <c r="P558">
        <v>158.66999999999999</v>
      </c>
      <c r="Q558">
        <v>0.15</v>
      </c>
      <c r="R558">
        <v>1348.73</v>
      </c>
      <c r="S558">
        <v>959.09</v>
      </c>
      <c r="T558">
        <v>389.63</v>
      </c>
      <c r="U558" t="s">
        <v>1697</v>
      </c>
      <c r="V558">
        <v>3</v>
      </c>
      <c r="W558" t="str">
        <f t="shared" si="16"/>
        <v>No</v>
      </c>
      <c r="X558" t="str">
        <f t="shared" si="17"/>
        <v>Bonus</v>
      </c>
    </row>
    <row r="559" spans="1:24" x14ac:dyDescent="0.3">
      <c r="A559" t="s">
        <v>579</v>
      </c>
      <c r="B559" s="2">
        <v>45887</v>
      </c>
      <c r="C559" t="s">
        <v>1182</v>
      </c>
      <c r="D559" t="s">
        <v>1306</v>
      </c>
      <c r="E559" t="s">
        <v>1593</v>
      </c>
      <c r="F559" t="s">
        <v>1599</v>
      </c>
      <c r="G559" t="s">
        <v>1609</v>
      </c>
      <c r="H559" t="s">
        <v>1620</v>
      </c>
      <c r="I559" t="s">
        <v>1621</v>
      </c>
      <c r="J559" t="s">
        <v>1628</v>
      </c>
      <c r="K559" t="s">
        <v>1629</v>
      </c>
      <c r="L559" t="s">
        <v>1661</v>
      </c>
      <c r="M559" t="s">
        <v>1665</v>
      </c>
      <c r="N559" t="s">
        <v>1665</v>
      </c>
      <c r="O559">
        <v>9</v>
      </c>
      <c r="P559">
        <v>17387.02</v>
      </c>
      <c r="Q559">
        <v>0</v>
      </c>
      <c r="R559">
        <v>156483.19</v>
      </c>
      <c r="S559">
        <v>133087.19</v>
      </c>
      <c r="T559">
        <v>23395.99</v>
      </c>
      <c r="U559" t="s">
        <v>1697</v>
      </c>
      <c r="V559">
        <v>2</v>
      </c>
      <c r="W559" t="str">
        <f t="shared" si="16"/>
        <v>Yes</v>
      </c>
      <c r="X559" t="str">
        <f t="shared" si="17"/>
        <v>No Bonus</v>
      </c>
    </row>
    <row r="560" spans="1:24" x14ac:dyDescent="0.3">
      <c r="A560" t="s">
        <v>580</v>
      </c>
      <c r="B560" s="2">
        <v>45436</v>
      </c>
      <c r="C560" t="s">
        <v>1024</v>
      </c>
      <c r="D560" t="s">
        <v>1556</v>
      </c>
      <c r="E560" t="s">
        <v>1593</v>
      </c>
      <c r="F560" t="s">
        <v>1599</v>
      </c>
      <c r="G560" t="s">
        <v>1608</v>
      </c>
      <c r="H560" t="s">
        <v>1611</v>
      </c>
      <c r="I560" t="s">
        <v>1621</v>
      </c>
      <c r="J560" t="s">
        <v>1628</v>
      </c>
      <c r="K560" t="s">
        <v>1651</v>
      </c>
      <c r="L560" t="s">
        <v>1664</v>
      </c>
      <c r="M560" t="s">
        <v>1687</v>
      </c>
      <c r="N560" t="s">
        <v>1687</v>
      </c>
      <c r="O560">
        <v>4</v>
      </c>
      <c r="P560">
        <v>149.59</v>
      </c>
      <c r="Q560">
        <v>0.25</v>
      </c>
      <c r="R560">
        <v>448.78</v>
      </c>
      <c r="S560">
        <v>405.92</v>
      </c>
      <c r="T560">
        <v>42.86</v>
      </c>
      <c r="U560" t="s">
        <v>1697</v>
      </c>
      <c r="V560">
        <v>4</v>
      </c>
      <c r="W560" t="str">
        <f t="shared" si="16"/>
        <v>No</v>
      </c>
      <c r="X560" t="str">
        <f t="shared" si="17"/>
        <v>No Bonus</v>
      </c>
    </row>
    <row r="561" spans="1:24" x14ac:dyDescent="0.3">
      <c r="A561" t="s">
        <v>581</v>
      </c>
      <c r="B561" s="2">
        <v>45431</v>
      </c>
      <c r="C561" t="s">
        <v>1202</v>
      </c>
      <c r="D561" t="s">
        <v>1439</v>
      </c>
      <c r="E561" t="s">
        <v>1594</v>
      </c>
      <c r="F561" t="s">
        <v>1598</v>
      </c>
      <c r="G561" t="s">
        <v>1602</v>
      </c>
      <c r="H561" t="s">
        <v>1620</v>
      </c>
      <c r="I561" t="s">
        <v>1621</v>
      </c>
      <c r="J561" t="s">
        <v>1625</v>
      </c>
      <c r="K561" t="s">
        <v>1634</v>
      </c>
      <c r="L561" t="s">
        <v>1661</v>
      </c>
      <c r="M561" t="s">
        <v>1670</v>
      </c>
      <c r="N561" t="s">
        <v>1670</v>
      </c>
      <c r="O561">
        <v>7</v>
      </c>
      <c r="P561">
        <v>69422.17</v>
      </c>
      <c r="Q561">
        <v>0</v>
      </c>
      <c r="R561">
        <v>485955.2</v>
      </c>
      <c r="S561">
        <v>337294.85</v>
      </c>
      <c r="T561">
        <v>148660.35</v>
      </c>
      <c r="U561" t="s">
        <v>1697</v>
      </c>
      <c r="V561">
        <v>4</v>
      </c>
      <c r="W561" t="str">
        <f t="shared" si="16"/>
        <v>Yes</v>
      </c>
      <c r="X561" t="str">
        <f t="shared" si="17"/>
        <v>Bonus</v>
      </c>
    </row>
    <row r="562" spans="1:24" x14ac:dyDescent="0.3">
      <c r="A562" t="s">
        <v>582</v>
      </c>
      <c r="B562" s="2">
        <v>45625</v>
      </c>
      <c r="C562" t="s">
        <v>1111</v>
      </c>
      <c r="D562" t="s">
        <v>1461</v>
      </c>
      <c r="E562" t="s">
        <v>1594</v>
      </c>
      <c r="F562" t="s">
        <v>1597</v>
      </c>
      <c r="G562" t="s">
        <v>1609</v>
      </c>
      <c r="H562" t="s">
        <v>1616</v>
      </c>
      <c r="I562" t="s">
        <v>1624</v>
      </c>
      <c r="J562" t="s">
        <v>1628</v>
      </c>
      <c r="K562" t="s">
        <v>1660</v>
      </c>
      <c r="L562" t="s">
        <v>1664</v>
      </c>
      <c r="M562" t="s">
        <v>1696</v>
      </c>
      <c r="N562" t="s">
        <v>1696</v>
      </c>
      <c r="O562">
        <v>10</v>
      </c>
      <c r="P562">
        <v>82.26</v>
      </c>
      <c r="Q562">
        <v>0.05</v>
      </c>
      <c r="R562">
        <v>781.47</v>
      </c>
      <c r="S562">
        <v>509.08</v>
      </c>
      <c r="T562">
        <v>272.39</v>
      </c>
      <c r="U562" t="s">
        <v>1697</v>
      </c>
      <c r="V562">
        <v>2</v>
      </c>
      <c r="W562" t="str">
        <f t="shared" si="16"/>
        <v>No</v>
      </c>
      <c r="X562" t="str">
        <f t="shared" si="17"/>
        <v>Bonus</v>
      </c>
    </row>
    <row r="563" spans="1:24" x14ac:dyDescent="0.3">
      <c r="A563" t="s">
        <v>583</v>
      </c>
      <c r="B563" s="2">
        <v>45358</v>
      </c>
      <c r="C563" t="s">
        <v>1270</v>
      </c>
      <c r="D563" t="s">
        <v>1394</v>
      </c>
      <c r="E563" t="s">
        <v>1594</v>
      </c>
      <c r="F563" t="s">
        <v>1599</v>
      </c>
      <c r="G563" t="s">
        <v>1607</v>
      </c>
      <c r="H563" t="s">
        <v>1611</v>
      </c>
      <c r="I563" t="s">
        <v>1624</v>
      </c>
      <c r="J563" t="s">
        <v>1628</v>
      </c>
      <c r="K563" t="s">
        <v>1630</v>
      </c>
      <c r="L563" t="s">
        <v>1662</v>
      </c>
      <c r="M563" t="s">
        <v>1666</v>
      </c>
      <c r="N563" t="s">
        <v>1666</v>
      </c>
      <c r="O563">
        <v>4</v>
      </c>
      <c r="P563">
        <v>110.45</v>
      </c>
      <c r="Q563">
        <v>0.1</v>
      </c>
      <c r="R563">
        <v>397.6</v>
      </c>
      <c r="S563">
        <v>348.58</v>
      </c>
      <c r="T563">
        <v>49.02</v>
      </c>
      <c r="U563" t="s">
        <v>1697</v>
      </c>
      <c r="V563">
        <v>4</v>
      </c>
      <c r="W563" t="str">
        <f t="shared" si="16"/>
        <v>No</v>
      </c>
      <c r="X563" t="str">
        <f t="shared" si="17"/>
        <v>No Bonus</v>
      </c>
    </row>
    <row r="564" spans="1:24" x14ac:dyDescent="0.3">
      <c r="A564" t="s">
        <v>584</v>
      </c>
      <c r="B564" s="2">
        <v>45882</v>
      </c>
      <c r="C564" t="s">
        <v>1231</v>
      </c>
      <c r="D564" t="s">
        <v>1553</v>
      </c>
      <c r="E564" t="s">
        <v>1592</v>
      </c>
      <c r="F564" t="s">
        <v>1597</v>
      </c>
      <c r="G564" t="s">
        <v>1608</v>
      </c>
      <c r="H564" t="s">
        <v>1611</v>
      </c>
      <c r="I564" t="s">
        <v>1621</v>
      </c>
      <c r="J564" t="s">
        <v>1628</v>
      </c>
      <c r="K564" t="s">
        <v>1660</v>
      </c>
      <c r="L564" t="s">
        <v>1664</v>
      </c>
      <c r="M564" t="s">
        <v>1696</v>
      </c>
      <c r="N564" t="s">
        <v>1696</v>
      </c>
      <c r="O564">
        <v>2</v>
      </c>
      <c r="P564">
        <v>70.260000000000005</v>
      </c>
      <c r="Q564">
        <v>0.05</v>
      </c>
      <c r="R564">
        <v>133.49</v>
      </c>
      <c r="S564">
        <v>110.19</v>
      </c>
      <c r="T564">
        <v>23.3</v>
      </c>
      <c r="U564" t="s">
        <v>1697</v>
      </c>
      <c r="V564">
        <v>3</v>
      </c>
      <c r="W564" t="str">
        <f t="shared" si="16"/>
        <v>No</v>
      </c>
      <c r="X564" t="str">
        <f t="shared" si="17"/>
        <v>No Bonus</v>
      </c>
    </row>
    <row r="565" spans="1:24" x14ac:dyDescent="0.3">
      <c r="A565" t="s">
        <v>585</v>
      </c>
      <c r="B565" s="2">
        <v>45491</v>
      </c>
      <c r="C565" t="s">
        <v>1067</v>
      </c>
      <c r="D565" t="s">
        <v>1388</v>
      </c>
      <c r="E565" t="s">
        <v>1593</v>
      </c>
      <c r="F565" t="s">
        <v>1597</v>
      </c>
      <c r="G565" t="s">
        <v>1608</v>
      </c>
      <c r="H565" t="s">
        <v>1618</v>
      </c>
      <c r="I565" t="s">
        <v>1623</v>
      </c>
      <c r="J565" t="s">
        <v>1628</v>
      </c>
      <c r="K565" t="s">
        <v>1637</v>
      </c>
      <c r="L565" t="s">
        <v>1662</v>
      </c>
      <c r="M565" t="s">
        <v>1673</v>
      </c>
      <c r="N565" t="s">
        <v>1673</v>
      </c>
      <c r="O565">
        <v>5</v>
      </c>
      <c r="P565">
        <v>107.02</v>
      </c>
      <c r="Q565">
        <v>0.1</v>
      </c>
      <c r="R565">
        <v>481.59</v>
      </c>
      <c r="S565">
        <v>359.33</v>
      </c>
      <c r="T565">
        <v>122.26</v>
      </c>
      <c r="U565" t="s">
        <v>1697</v>
      </c>
      <c r="W565" t="str">
        <f t="shared" si="16"/>
        <v>No</v>
      </c>
      <c r="X565" t="str">
        <f t="shared" si="17"/>
        <v>Bonus</v>
      </c>
    </row>
    <row r="566" spans="1:24" x14ac:dyDescent="0.3">
      <c r="A566" t="s">
        <v>586</v>
      </c>
      <c r="B566" s="2">
        <v>45333</v>
      </c>
      <c r="C566" t="s">
        <v>1031</v>
      </c>
      <c r="D566" t="s">
        <v>1316</v>
      </c>
      <c r="E566" t="s">
        <v>1592</v>
      </c>
      <c r="F566" t="s">
        <v>1600</v>
      </c>
      <c r="G566" t="s">
        <v>1608</v>
      </c>
      <c r="H566" t="s">
        <v>1615</v>
      </c>
      <c r="I566" t="s">
        <v>1621</v>
      </c>
      <c r="J566" t="s">
        <v>1625</v>
      </c>
      <c r="K566" t="s">
        <v>1655</v>
      </c>
      <c r="L566" t="s">
        <v>1663</v>
      </c>
      <c r="M566" t="s">
        <v>1691</v>
      </c>
      <c r="N566" t="s">
        <v>1691</v>
      </c>
      <c r="O566">
        <v>5</v>
      </c>
      <c r="P566">
        <v>11778.69</v>
      </c>
      <c r="Q566">
        <v>0.2</v>
      </c>
      <c r="R566">
        <v>47114.76</v>
      </c>
      <c r="S566">
        <v>30968.47</v>
      </c>
      <c r="T566">
        <v>16146.29</v>
      </c>
      <c r="U566" t="s">
        <v>1698</v>
      </c>
      <c r="V566">
        <v>1</v>
      </c>
      <c r="W566" t="str">
        <f t="shared" si="16"/>
        <v>No</v>
      </c>
      <c r="X566" t="str">
        <f t="shared" si="17"/>
        <v>Bonus</v>
      </c>
    </row>
    <row r="567" spans="1:24" x14ac:dyDescent="0.3">
      <c r="A567" t="s">
        <v>587</v>
      </c>
      <c r="B567" s="2">
        <v>45756</v>
      </c>
      <c r="C567" t="s">
        <v>1095</v>
      </c>
      <c r="D567" t="s">
        <v>1365</v>
      </c>
      <c r="E567" t="s">
        <v>1594</v>
      </c>
      <c r="F567" t="s">
        <v>1597</v>
      </c>
      <c r="G567" t="s">
        <v>1605</v>
      </c>
      <c r="H567" t="s">
        <v>1619</v>
      </c>
      <c r="I567" t="s">
        <v>1621</v>
      </c>
      <c r="J567" t="s">
        <v>1627</v>
      </c>
      <c r="K567" t="s">
        <v>1656</v>
      </c>
      <c r="L567" t="s">
        <v>1663</v>
      </c>
      <c r="M567" t="s">
        <v>1692</v>
      </c>
      <c r="N567" t="s">
        <v>1692</v>
      </c>
      <c r="O567">
        <v>10</v>
      </c>
      <c r="P567">
        <v>11043.61</v>
      </c>
      <c r="Q567">
        <v>0</v>
      </c>
      <c r="R567">
        <v>110436.09</v>
      </c>
      <c r="S567">
        <v>76172.45</v>
      </c>
      <c r="T567">
        <v>34263.64</v>
      </c>
      <c r="U567" t="s">
        <v>1697</v>
      </c>
      <c r="V567">
        <v>5</v>
      </c>
      <c r="W567" t="str">
        <f t="shared" si="16"/>
        <v>Yes</v>
      </c>
      <c r="X567" t="str">
        <f t="shared" si="17"/>
        <v>Bonus</v>
      </c>
    </row>
    <row r="568" spans="1:24" x14ac:dyDescent="0.3">
      <c r="A568" t="s">
        <v>588</v>
      </c>
      <c r="B568" s="2">
        <v>45743</v>
      </c>
      <c r="C568" t="s">
        <v>1191</v>
      </c>
      <c r="D568" t="s">
        <v>1562</v>
      </c>
      <c r="E568" t="s">
        <v>1594</v>
      </c>
      <c r="F568" t="s">
        <v>1597</v>
      </c>
      <c r="G568" t="s">
        <v>1608</v>
      </c>
      <c r="H568" t="s">
        <v>1616</v>
      </c>
      <c r="I568" t="s">
        <v>1621</v>
      </c>
      <c r="J568" t="s">
        <v>1628</v>
      </c>
      <c r="K568" t="s">
        <v>1651</v>
      </c>
      <c r="L568" t="s">
        <v>1664</v>
      </c>
      <c r="M568" t="s">
        <v>1687</v>
      </c>
      <c r="N568" t="s">
        <v>1687</v>
      </c>
      <c r="O568">
        <v>6</v>
      </c>
      <c r="P568">
        <v>162.16999999999999</v>
      </c>
      <c r="Q568">
        <v>0.1</v>
      </c>
      <c r="R568">
        <v>875.72</v>
      </c>
      <c r="S568">
        <v>687.28</v>
      </c>
      <c r="T568">
        <v>188.45</v>
      </c>
      <c r="U568" t="s">
        <v>1697</v>
      </c>
      <c r="V568">
        <v>4</v>
      </c>
      <c r="W568" t="str">
        <f t="shared" si="16"/>
        <v>No</v>
      </c>
      <c r="X568" t="str">
        <f t="shared" si="17"/>
        <v>Bonus</v>
      </c>
    </row>
    <row r="569" spans="1:24" x14ac:dyDescent="0.3">
      <c r="A569" t="s">
        <v>589</v>
      </c>
      <c r="B569" s="2">
        <v>45649</v>
      </c>
      <c r="C569" t="s">
        <v>1271</v>
      </c>
      <c r="D569" t="s">
        <v>1493</v>
      </c>
      <c r="E569" t="s">
        <v>1592</v>
      </c>
      <c r="F569" t="s">
        <v>1599</v>
      </c>
      <c r="G569" t="s">
        <v>1604</v>
      </c>
      <c r="H569" t="s">
        <v>1619</v>
      </c>
      <c r="I569" t="s">
        <v>1623</v>
      </c>
      <c r="J569" t="s">
        <v>1625</v>
      </c>
      <c r="K569" t="s">
        <v>1640</v>
      </c>
      <c r="L569" t="s">
        <v>1663</v>
      </c>
      <c r="M569" t="s">
        <v>1676</v>
      </c>
      <c r="N569" t="s">
        <v>1676</v>
      </c>
      <c r="O569">
        <v>10</v>
      </c>
      <c r="P569">
        <v>31496.77</v>
      </c>
      <c r="Q569">
        <v>0.15</v>
      </c>
      <c r="R569">
        <v>267722.58</v>
      </c>
      <c r="S569">
        <v>176130.54</v>
      </c>
      <c r="T569">
        <v>91592.05</v>
      </c>
      <c r="U569" t="s">
        <v>1697</v>
      </c>
      <c r="V569">
        <v>5</v>
      </c>
      <c r="W569" t="str">
        <f t="shared" si="16"/>
        <v>Yes</v>
      </c>
      <c r="X569" t="str">
        <f t="shared" si="17"/>
        <v>Bonus</v>
      </c>
    </row>
    <row r="570" spans="1:24" x14ac:dyDescent="0.3">
      <c r="A570" t="s">
        <v>590</v>
      </c>
      <c r="B570" s="2">
        <v>45541</v>
      </c>
      <c r="C570" t="s">
        <v>1172</v>
      </c>
      <c r="D570" t="s">
        <v>1405</v>
      </c>
      <c r="E570" t="s">
        <v>1595</v>
      </c>
      <c r="F570" t="s">
        <v>1600</v>
      </c>
      <c r="G570" t="s">
        <v>1604</v>
      </c>
      <c r="H570" t="s">
        <v>1617</v>
      </c>
      <c r="I570" t="s">
        <v>1623</v>
      </c>
      <c r="J570" t="s">
        <v>1626</v>
      </c>
      <c r="K570" t="s">
        <v>1637</v>
      </c>
      <c r="L570" t="s">
        <v>1662</v>
      </c>
      <c r="M570" t="s">
        <v>1673</v>
      </c>
      <c r="N570" t="s">
        <v>1673</v>
      </c>
      <c r="O570">
        <v>10</v>
      </c>
      <c r="P570">
        <v>125.68</v>
      </c>
      <c r="Q570">
        <v>0</v>
      </c>
      <c r="R570">
        <v>1256.83</v>
      </c>
      <c r="S570">
        <v>908.85</v>
      </c>
      <c r="T570">
        <v>347.99</v>
      </c>
      <c r="U570" t="s">
        <v>1697</v>
      </c>
      <c r="V570">
        <v>4</v>
      </c>
      <c r="W570" t="str">
        <f t="shared" si="16"/>
        <v>No</v>
      </c>
      <c r="X570" t="str">
        <f t="shared" si="17"/>
        <v>Bonus</v>
      </c>
    </row>
    <row r="571" spans="1:24" x14ac:dyDescent="0.3">
      <c r="A571" t="s">
        <v>591</v>
      </c>
      <c r="B571" s="2">
        <v>45408</v>
      </c>
      <c r="C571" t="s">
        <v>1269</v>
      </c>
      <c r="D571" t="s">
        <v>1392</v>
      </c>
      <c r="E571" t="s">
        <v>1594</v>
      </c>
      <c r="F571" t="s">
        <v>1597</v>
      </c>
      <c r="G571" t="s">
        <v>1602</v>
      </c>
      <c r="H571" t="s">
        <v>1616</v>
      </c>
      <c r="I571" t="s">
        <v>1621</v>
      </c>
      <c r="J571" t="s">
        <v>1628</v>
      </c>
      <c r="K571" t="s">
        <v>1651</v>
      </c>
      <c r="L571" t="s">
        <v>1664</v>
      </c>
      <c r="M571" t="s">
        <v>1687</v>
      </c>
      <c r="N571" t="s">
        <v>1687</v>
      </c>
      <c r="O571">
        <v>6</v>
      </c>
      <c r="P571">
        <v>138.68</v>
      </c>
      <c r="Q571">
        <v>0.15</v>
      </c>
      <c r="R571">
        <v>707.26</v>
      </c>
      <c r="S571">
        <v>468.66</v>
      </c>
      <c r="T571">
        <v>238.6</v>
      </c>
      <c r="U571" t="s">
        <v>1698</v>
      </c>
      <c r="V571">
        <v>4</v>
      </c>
      <c r="W571" t="str">
        <f t="shared" si="16"/>
        <v>No</v>
      </c>
      <c r="X571" t="str">
        <f t="shared" si="17"/>
        <v>Bonus</v>
      </c>
    </row>
    <row r="572" spans="1:24" x14ac:dyDescent="0.3">
      <c r="A572" t="s">
        <v>592</v>
      </c>
      <c r="B572" s="2">
        <v>45716</v>
      </c>
      <c r="C572" t="s">
        <v>1272</v>
      </c>
      <c r="D572" t="s">
        <v>1456</v>
      </c>
      <c r="E572" t="s">
        <v>1593</v>
      </c>
      <c r="F572" t="s">
        <v>1596</v>
      </c>
      <c r="G572" t="s">
        <v>1604</v>
      </c>
      <c r="H572" t="s">
        <v>1619</v>
      </c>
      <c r="I572" t="s">
        <v>1624</v>
      </c>
      <c r="J572" t="s">
        <v>1628</v>
      </c>
      <c r="K572" t="s">
        <v>1653</v>
      </c>
      <c r="L572" t="s">
        <v>1662</v>
      </c>
      <c r="M572" t="s">
        <v>1689</v>
      </c>
      <c r="N572" t="s">
        <v>1689</v>
      </c>
      <c r="O572">
        <v>4</v>
      </c>
      <c r="P572">
        <v>175.04</v>
      </c>
      <c r="Q572">
        <v>0.2</v>
      </c>
      <c r="R572">
        <v>560.12</v>
      </c>
      <c r="S572">
        <v>374.86</v>
      </c>
      <c r="T572">
        <v>185.26</v>
      </c>
      <c r="U572" t="s">
        <v>1697</v>
      </c>
      <c r="V572">
        <v>1</v>
      </c>
      <c r="W572" t="str">
        <f t="shared" si="16"/>
        <v>No</v>
      </c>
      <c r="X572" t="str">
        <f t="shared" si="17"/>
        <v>Bonus</v>
      </c>
    </row>
    <row r="573" spans="1:24" x14ac:dyDescent="0.3">
      <c r="A573" t="s">
        <v>593</v>
      </c>
      <c r="B573" s="2">
        <v>45768</v>
      </c>
      <c r="C573" t="s">
        <v>1072</v>
      </c>
      <c r="D573" t="s">
        <v>1477</v>
      </c>
      <c r="E573" t="s">
        <v>1592</v>
      </c>
      <c r="F573" t="s">
        <v>1596</v>
      </c>
      <c r="G573" t="s">
        <v>1608</v>
      </c>
      <c r="H573" t="s">
        <v>1619</v>
      </c>
      <c r="I573" t="s">
        <v>1623</v>
      </c>
      <c r="J573" t="s">
        <v>1625</v>
      </c>
      <c r="K573" t="s">
        <v>1631</v>
      </c>
      <c r="L573" t="s">
        <v>1663</v>
      </c>
      <c r="M573" t="s">
        <v>1667</v>
      </c>
      <c r="N573" t="s">
        <v>1667</v>
      </c>
      <c r="O573">
        <v>5</v>
      </c>
      <c r="P573">
        <v>864.26</v>
      </c>
      <c r="Q573">
        <v>0.05</v>
      </c>
      <c r="R573">
        <v>4105.22</v>
      </c>
      <c r="S573">
        <v>2677.95</v>
      </c>
      <c r="T573">
        <v>1427.27</v>
      </c>
      <c r="U573" t="s">
        <v>1697</v>
      </c>
      <c r="V573">
        <v>3</v>
      </c>
      <c r="W573" t="str">
        <f t="shared" si="16"/>
        <v>No</v>
      </c>
      <c r="X573" t="str">
        <f t="shared" si="17"/>
        <v>Bonus</v>
      </c>
    </row>
    <row r="574" spans="1:24" x14ac:dyDescent="0.3">
      <c r="A574" t="s">
        <v>594</v>
      </c>
      <c r="B574" s="2">
        <v>45351</v>
      </c>
      <c r="C574" t="s">
        <v>1034</v>
      </c>
      <c r="D574" t="s">
        <v>1354</v>
      </c>
      <c r="E574" t="s">
        <v>1593</v>
      </c>
      <c r="F574" t="s">
        <v>1598</v>
      </c>
      <c r="G574" t="s">
        <v>1606</v>
      </c>
      <c r="H574" t="s">
        <v>1618</v>
      </c>
      <c r="I574" t="s">
        <v>1621</v>
      </c>
      <c r="J574" t="s">
        <v>1626</v>
      </c>
      <c r="K574" t="s">
        <v>1657</v>
      </c>
      <c r="L574" t="s">
        <v>1661</v>
      </c>
      <c r="M574" t="s">
        <v>1693</v>
      </c>
      <c r="N574" t="s">
        <v>1693</v>
      </c>
      <c r="O574">
        <v>4</v>
      </c>
      <c r="P574">
        <v>41433.760000000002</v>
      </c>
      <c r="Q574">
        <v>0.15</v>
      </c>
      <c r="R574">
        <v>140874.78</v>
      </c>
      <c r="S574">
        <v>106955.94</v>
      </c>
      <c r="T574">
        <v>33918.839999999997</v>
      </c>
      <c r="U574" t="s">
        <v>1697</v>
      </c>
      <c r="V574">
        <v>4</v>
      </c>
      <c r="W574" t="str">
        <f t="shared" si="16"/>
        <v>Yes</v>
      </c>
      <c r="X574" t="str">
        <f t="shared" si="17"/>
        <v>Bonus</v>
      </c>
    </row>
    <row r="575" spans="1:24" x14ac:dyDescent="0.3">
      <c r="A575" t="s">
        <v>595</v>
      </c>
      <c r="B575" s="2">
        <v>45462</v>
      </c>
      <c r="C575" t="s">
        <v>1204</v>
      </c>
      <c r="D575" t="s">
        <v>1442</v>
      </c>
      <c r="E575" t="s">
        <v>1595</v>
      </c>
      <c r="F575" t="s">
        <v>1598</v>
      </c>
      <c r="G575" t="s">
        <v>1606</v>
      </c>
      <c r="H575" t="s">
        <v>1615</v>
      </c>
      <c r="I575" t="s">
        <v>1621</v>
      </c>
      <c r="J575" t="s">
        <v>1625</v>
      </c>
      <c r="K575" t="s">
        <v>1637</v>
      </c>
      <c r="L575" t="s">
        <v>1662</v>
      </c>
      <c r="M575" t="s">
        <v>1673</v>
      </c>
      <c r="N575" t="s">
        <v>1673</v>
      </c>
      <c r="O575">
        <v>1</v>
      </c>
      <c r="P575">
        <v>122.18</v>
      </c>
      <c r="Q575">
        <v>0</v>
      </c>
      <c r="R575">
        <v>122.18</v>
      </c>
      <c r="S575">
        <v>100.91</v>
      </c>
      <c r="T575">
        <v>21.27</v>
      </c>
      <c r="U575" t="s">
        <v>1697</v>
      </c>
      <c r="W575" t="str">
        <f t="shared" si="16"/>
        <v>No</v>
      </c>
      <c r="X575" t="str">
        <f t="shared" si="17"/>
        <v>No Bonus</v>
      </c>
    </row>
    <row r="576" spans="1:24" x14ac:dyDescent="0.3">
      <c r="A576" t="s">
        <v>596</v>
      </c>
      <c r="B576" s="2">
        <v>45615</v>
      </c>
      <c r="C576" t="s">
        <v>1252</v>
      </c>
      <c r="D576" t="s">
        <v>1559</v>
      </c>
      <c r="E576" t="s">
        <v>1593</v>
      </c>
      <c r="F576" t="s">
        <v>1599</v>
      </c>
      <c r="G576" t="s">
        <v>1608</v>
      </c>
      <c r="H576" t="s">
        <v>1617</v>
      </c>
      <c r="I576" t="s">
        <v>1621</v>
      </c>
      <c r="J576" t="s">
        <v>1626</v>
      </c>
      <c r="K576" t="s">
        <v>1639</v>
      </c>
      <c r="L576" t="s">
        <v>1663</v>
      </c>
      <c r="M576" t="s">
        <v>1675</v>
      </c>
      <c r="N576" t="s">
        <v>1675</v>
      </c>
      <c r="O576">
        <v>8</v>
      </c>
      <c r="P576">
        <v>808.35</v>
      </c>
      <c r="Q576">
        <v>0.15</v>
      </c>
      <c r="R576">
        <v>5496.77</v>
      </c>
      <c r="S576">
        <v>4194.6899999999996</v>
      </c>
      <c r="T576">
        <v>1302.08</v>
      </c>
      <c r="U576" t="s">
        <v>1697</v>
      </c>
      <c r="V576">
        <v>5</v>
      </c>
      <c r="W576" t="str">
        <f t="shared" si="16"/>
        <v>No</v>
      </c>
      <c r="X576" t="str">
        <f t="shared" si="17"/>
        <v>Bonus</v>
      </c>
    </row>
    <row r="577" spans="1:24" x14ac:dyDescent="0.3">
      <c r="A577" t="s">
        <v>597</v>
      </c>
      <c r="B577" s="2">
        <v>45333</v>
      </c>
      <c r="C577" t="s">
        <v>1023</v>
      </c>
      <c r="D577" t="s">
        <v>1521</v>
      </c>
      <c r="E577" t="s">
        <v>1593</v>
      </c>
      <c r="F577" t="s">
        <v>1597</v>
      </c>
      <c r="G577" t="s">
        <v>1610</v>
      </c>
      <c r="H577" t="s">
        <v>1615</v>
      </c>
      <c r="I577" t="s">
        <v>1624</v>
      </c>
      <c r="J577" t="s">
        <v>1627</v>
      </c>
      <c r="K577" t="s">
        <v>1648</v>
      </c>
      <c r="L577" t="s">
        <v>1664</v>
      </c>
      <c r="M577" t="s">
        <v>1684</v>
      </c>
      <c r="N577" t="s">
        <v>1684</v>
      </c>
      <c r="O577">
        <v>8</v>
      </c>
      <c r="P577">
        <v>224.35</v>
      </c>
      <c r="Q577">
        <v>0.05</v>
      </c>
      <c r="R577">
        <v>1705.08</v>
      </c>
      <c r="S577">
        <v>1411.16</v>
      </c>
      <c r="T577">
        <v>293.92</v>
      </c>
      <c r="U577" t="s">
        <v>1697</v>
      </c>
      <c r="V577">
        <v>2</v>
      </c>
      <c r="W577" t="str">
        <f t="shared" si="16"/>
        <v>No</v>
      </c>
      <c r="X577" t="str">
        <f t="shared" si="17"/>
        <v>No Bonus</v>
      </c>
    </row>
    <row r="578" spans="1:24" x14ac:dyDescent="0.3">
      <c r="A578" t="s">
        <v>598</v>
      </c>
      <c r="B578" s="2">
        <v>45300</v>
      </c>
      <c r="C578" t="s">
        <v>1273</v>
      </c>
      <c r="D578" t="s">
        <v>1402</v>
      </c>
      <c r="E578" t="s">
        <v>1593</v>
      </c>
      <c r="F578" t="s">
        <v>1598</v>
      </c>
      <c r="G578" t="s">
        <v>1603</v>
      </c>
      <c r="H578" t="s">
        <v>1614</v>
      </c>
      <c r="I578" t="s">
        <v>1622</v>
      </c>
      <c r="J578" t="s">
        <v>1628</v>
      </c>
      <c r="K578" t="s">
        <v>1652</v>
      </c>
      <c r="L578" t="s">
        <v>1661</v>
      </c>
      <c r="M578" t="s">
        <v>1688</v>
      </c>
      <c r="N578" t="s">
        <v>1688</v>
      </c>
      <c r="O578">
        <v>9</v>
      </c>
      <c r="P578">
        <v>67001.539999999994</v>
      </c>
      <c r="Q578">
        <v>0.1</v>
      </c>
      <c r="R578">
        <v>542712.44999999995</v>
      </c>
      <c r="S578">
        <v>442554.71</v>
      </c>
      <c r="T578">
        <v>100157.74</v>
      </c>
      <c r="U578" t="s">
        <v>1697</v>
      </c>
      <c r="V578">
        <v>3</v>
      </c>
      <c r="W578" t="str">
        <f t="shared" si="16"/>
        <v>Yes</v>
      </c>
      <c r="X578" t="str">
        <f t="shared" si="17"/>
        <v>No Bonus</v>
      </c>
    </row>
    <row r="579" spans="1:24" x14ac:dyDescent="0.3">
      <c r="A579" t="s">
        <v>599</v>
      </c>
      <c r="B579" s="2">
        <v>45712</v>
      </c>
      <c r="C579" t="s">
        <v>1065</v>
      </c>
      <c r="D579" t="s">
        <v>1401</v>
      </c>
      <c r="E579" t="s">
        <v>1592</v>
      </c>
      <c r="F579" t="s">
        <v>1598</v>
      </c>
      <c r="G579" t="s">
        <v>1610</v>
      </c>
      <c r="H579" t="s">
        <v>1619</v>
      </c>
      <c r="I579" t="s">
        <v>1621</v>
      </c>
      <c r="J579" t="s">
        <v>1628</v>
      </c>
      <c r="K579" t="s">
        <v>1631</v>
      </c>
      <c r="L579" t="s">
        <v>1663</v>
      </c>
      <c r="M579" t="s">
        <v>1667</v>
      </c>
      <c r="N579" t="s">
        <v>1667</v>
      </c>
      <c r="O579">
        <v>5</v>
      </c>
      <c r="P579">
        <v>697.92</v>
      </c>
      <c r="Q579">
        <v>0</v>
      </c>
      <c r="R579">
        <v>3489.62</v>
      </c>
      <c r="S579">
        <v>3168.18</v>
      </c>
      <c r="T579">
        <v>321.43</v>
      </c>
      <c r="U579" t="s">
        <v>1697</v>
      </c>
      <c r="V579">
        <v>5</v>
      </c>
      <c r="W579" t="str">
        <f t="shared" ref="W579:W642" si="18">IF(R579&gt;50000,"Yes","No")</f>
        <v>No</v>
      </c>
      <c r="X579" t="str">
        <f t="shared" ref="X579:X642" si="19">IF(T579/R579&gt;0.2,"Bonus","No Bonus")</f>
        <v>No Bonus</v>
      </c>
    </row>
    <row r="580" spans="1:24" x14ac:dyDescent="0.3">
      <c r="A580" t="s">
        <v>600</v>
      </c>
      <c r="B580" s="2">
        <v>45488</v>
      </c>
      <c r="C580" t="s">
        <v>1236</v>
      </c>
      <c r="D580" t="s">
        <v>1525</v>
      </c>
      <c r="E580" t="s">
        <v>1595</v>
      </c>
      <c r="F580" t="s">
        <v>1599</v>
      </c>
      <c r="G580" t="s">
        <v>1605</v>
      </c>
      <c r="H580" t="s">
        <v>1617</v>
      </c>
      <c r="I580" t="s">
        <v>1621</v>
      </c>
      <c r="J580" t="s">
        <v>1625</v>
      </c>
      <c r="K580" t="s">
        <v>1654</v>
      </c>
      <c r="L580" t="s">
        <v>1663</v>
      </c>
      <c r="M580" t="s">
        <v>1690</v>
      </c>
      <c r="N580" t="s">
        <v>1690</v>
      </c>
      <c r="O580">
        <v>10</v>
      </c>
      <c r="P580">
        <v>852.63</v>
      </c>
      <c r="Q580">
        <v>0.05</v>
      </c>
      <c r="R580">
        <v>8099.94</v>
      </c>
      <c r="S580">
        <v>6863.02</v>
      </c>
      <c r="T580">
        <v>1236.92</v>
      </c>
      <c r="U580" t="s">
        <v>1698</v>
      </c>
      <c r="V580">
        <v>4</v>
      </c>
      <c r="W580" t="str">
        <f t="shared" si="18"/>
        <v>No</v>
      </c>
      <c r="X580" t="str">
        <f t="shared" si="19"/>
        <v>No Bonus</v>
      </c>
    </row>
    <row r="581" spans="1:24" x14ac:dyDescent="0.3">
      <c r="A581" t="s">
        <v>601</v>
      </c>
      <c r="B581" s="2">
        <v>45646</v>
      </c>
      <c r="C581" t="s">
        <v>1074</v>
      </c>
      <c r="D581" t="s">
        <v>1418</v>
      </c>
      <c r="E581" t="s">
        <v>1594</v>
      </c>
      <c r="F581" t="s">
        <v>1600</v>
      </c>
      <c r="G581" t="s">
        <v>1609</v>
      </c>
      <c r="H581" t="s">
        <v>1619</v>
      </c>
      <c r="I581" t="s">
        <v>1621</v>
      </c>
      <c r="J581" t="s">
        <v>1627</v>
      </c>
      <c r="K581" t="s">
        <v>1652</v>
      </c>
      <c r="L581" t="s">
        <v>1661</v>
      </c>
      <c r="M581" t="s">
        <v>1688</v>
      </c>
      <c r="N581" t="s">
        <v>1688</v>
      </c>
      <c r="O581">
        <v>3</v>
      </c>
      <c r="P581">
        <v>60761.93</v>
      </c>
      <c r="Q581">
        <v>0.25</v>
      </c>
      <c r="R581">
        <v>136714.35</v>
      </c>
      <c r="S581">
        <v>118556.71</v>
      </c>
      <c r="T581">
        <v>18157.64</v>
      </c>
      <c r="U581" t="s">
        <v>1697</v>
      </c>
      <c r="V581">
        <v>4</v>
      </c>
      <c r="W581" t="str">
        <f t="shared" si="18"/>
        <v>Yes</v>
      </c>
      <c r="X581" t="str">
        <f t="shared" si="19"/>
        <v>No Bonus</v>
      </c>
    </row>
    <row r="582" spans="1:24" x14ac:dyDescent="0.3">
      <c r="A582" t="s">
        <v>602</v>
      </c>
      <c r="B582" s="2">
        <v>45560</v>
      </c>
      <c r="C582" t="s">
        <v>1166</v>
      </c>
      <c r="D582" t="s">
        <v>1413</v>
      </c>
      <c r="E582" t="s">
        <v>1594</v>
      </c>
      <c r="F582" t="s">
        <v>1597</v>
      </c>
      <c r="G582" t="s">
        <v>1601</v>
      </c>
      <c r="H582" t="s">
        <v>1614</v>
      </c>
      <c r="I582" t="s">
        <v>1621</v>
      </c>
      <c r="J582" t="s">
        <v>1627</v>
      </c>
      <c r="K582" t="s">
        <v>1649</v>
      </c>
      <c r="L582" t="s">
        <v>1664</v>
      </c>
      <c r="M582" t="s">
        <v>1685</v>
      </c>
      <c r="N582" t="s">
        <v>1685</v>
      </c>
      <c r="O582">
        <v>4</v>
      </c>
      <c r="P582">
        <v>57.18</v>
      </c>
      <c r="Q582">
        <v>0.1</v>
      </c>
      <c r="R582">
        <v>205.86</v>
      </c>
      <c r="S582">
        <v>174.25</v>
      </c>
      <c r="T582">
        <v>31.61</v>
      </c>
      <c r="U582" t="s">
        <v>1697</v>
      </c>
      <c r="V582">
        <v>2</v>
      </c>
      <c r="W582" t="str">
        <f t="shared" si="18"/>
        <v>No</v>
      </c>
      <c r="X582" t="str">
        <f t="shared" si="19"/>
        <v>No Bonus</v>
      </c>
    </row>
    <row r="583" spans="1:24" x14ac:dyDescent="0.3">
      <c r="A583" t="s">
        <v>603</v>
      </c>
      <c r="B583" s="2">
        <v>45369</v>
      </c>
      <c r="C583" t="s">
        <v>1165</v>
      </c>
      <c r="D583" t="s">
        <v>1511</v>
      </c>
      <c r="E583" t="s">
        <v>1592</v>
      </c>
      <c r="F583" t="s">
        <v>1598</v>
      </c>
      <c r="G583" t="s">
        <v>1604</v>
      </c>
      <c r="H583" t="s">
        <v>1618</v>
      </c>
      <c r="I583" t="s">
        <v>1624</v>
      </c>
      <c r="J583" t="s">
        <v>1625</v>
      </c>
      <c r="K583" t="s">
        <v>1632</v>
      </c>
      <c r="L583" t="s">
        <v>1663</v>
      </c>
      <c r="M583" t="s">
        <v>1668</v>
      </c>
      <c r="N583" t="s">
        <v>1668</v>
      </c>
      <c r="O583">
        <v>1</v>
      </c>
      <c r="P583">
        <v>895.13</v>
      </c>
      <c r="Q583">
        <v>0</v>
      </c>
      <c r="R583">
        <v>895.13</v>
      </c>
      <c r="S583">
        <v>656.9</v>
      </c>
      <c r="T583">
        <v>238.23</v>
      </c>
      <c r="U583" t="s">
        <v>1697</v>
      </c>
      <c r="V583">
        <v>2</v>
      </c>
      <c r="W583" t="str">
        <f t="shared" si="18"/>
        <v>No</v>
      </c>
      <c r="X583" t="str">
        <f t="shared" si="19"/>
        <v>Bonus</v>
      </c>
    </row>
    <row r="584" spans="1:24" x14ac:dyDescent="0.3">
      <c r="A584" t="s">
        <v>604</v>
      </c>
      <c r="B584" s="2">
        <v>45491</v>
      </c>
      <c r="C584" t="s">
        <v>1131</v>
      </c>
      <c r="D584" t="s">
        <v>1415</v>
      </c>
      <c r="E584" t="s">
        <v>1595</v>
      </c>
      <c r="F584" t="s">
        <v>1600</v>
      </c>
      <c r="G584" t="s">
        <v>1604</v>
      </c>
      <c r="H584" t="s">
        <v>1611</v>
      </c>
      <c r="I584" t="s">
        <v>1622</v>
      </c>
      <c r="J584" t="s">
        <v>1628</v>
      </c>
      <c r="K584" t="s">
        <v>1660</v>
      </c>
      <c r="L584" t="s">
        <v>1664</v>
      </c>
      <c r="M584" t="s">
        <v>1696</v>
      </c>
      <c r="N584" t="s">
        <v>1696</v>
      </c>
      <c r="O584">
        <v>7</v>
      </c>
      <c r="P584">
        <v>72.31</v>
      </c>
      <c r="Q584">
        <v>0.05</v>
      </c>
      <c r="R584">
        <v>480.84</v>
      </c>
      <c r="S584">
        <v>325.48</v>
      </c>
      <c r="T584">
        <v>155.36000000000001</v>
      </c>
      <c r="U584" t="s">
        <v>1697</v>
      </c>
      <c r="V584">
        <v>5</v>
      </c>
      <c r="W584" t="str">
        <f t="shared" si="18"/>
        <v>No</v>
      </c>
      <c r="X584" t="str">
        <f t="shared" si="19"/>
        <v>Bonus</v>
      </c>
    </row>
    <row r="585" spans="1:24" x14ac:dyDescent="0.3">
      <c r="A585" t="s">
        <v>605</v>
      </c>
      <c r="B585" s="2">
        <v>45570</v>
      </c>
      <c r="C585" t="s">
        <v>1217</v>
      </c>
      <c r="D585" t="s">
        <v>1511</v>
      </c>
      <c r="E585" t="s">
        <v>1595</v>
      </c>
      <c r="F585" t="s">
        <v>1598</v>
      </c>
      <c r="G585" t="s">
        <v>1602</v>
      </c>
      <c r="H585" t="s">
        <v>1614</v>
      </c>
      <c r="I585" t="s">
        <v>1621</v>
      </c>
      <c r="J585" t="s">
        <v>1627</v>
      </c>
      <c r="K585" t="s">
        <v>1654</v>
      </c>
      <c r="L585" t="s">
        <v>1663</v>
      </c>
      <c r="M585" t="s">
        <v>1690</v>
      </c>
      <c r="N585" t="s">
        <v>1690</v>
      </c>
      <c r="O585">
        <v>6</v>
      </c>
      <c r="P585">
        <v>754.67</v>
      </c>
      <c r="Q585">
        <v>0</v>
      </c>
      <c r="R585">
        <v>4528.0200000000004</v>
      </c>
      <c r="S585">
        <v>4022.85</v>
      </c>
      <c r="T585">
        <v>505.17</v>
      </c>
      <c r="U585" t="s">
        <v>1697</v>
      </c>
      <c r="V585">
        <v>5</v>
      </c>
      <c r="W585" t="str">
        <f t="shared" si="18"/>
        <v>No</v>
      </c>
      <c r="X585" t="str">
        <f t="shared" si="19"/>
        <v>No Bonus</v>
      </c>
    </row>
    <row r="586" spans="1:24" x14ac:dyDescent="0.3">
      <c r="A586" t="s">
        <v>606</v>
      </c>
      <c r="B586" s="2">
        <v>45331</v>
      </c>
      <c r="C586" t="s">
        <v>1150</v>
      </c>
      <c r="D586" t="s">
        <v>1563</v>
      </c>
      <c r="E586" t="s">
        <v>1594</v>
      </c>
      <c r="F586" t="s">
        <v>1600</v>
      </c>
      <c r="G586" t="s">
        <v>1602</v>
      </c>
      <c r="H586" t="s">
        <v>1618</v>
      </c>
      <c r="I586" t="s">
        <v>1622</v>
      </c>
      <c r="J586" t="s">
        <v>1628</v>
      </c>
      <c r="K586" t="s">
        <v>1647</v>
      </c>
      <c r="L586" t="s">
        <v>1664</v>
      </c>
      <c r="M586" t="s">
        <v>1683</v>
      </c>
      <c r="N586" t="s">
        <v>1683</v>
      </c>
      <c r="O586">
        <v>4</v>
      </c>
      <c r="P586">
        <v>41.6</v>
      </c>
      <c r="Q586">
        <v>0.05</v>
      </c>
      <c r="R586">
        <v>158.07</v>
      </c>
      <c r="S586">
        <v>125.91</v>
      </c>
      <c r="T586">
        <v>32.159999999999997</v>
      </c>
      <c r="U586" t="s">
        <v>1697</v>
      </c>
      <c r="V586">
        <v>5</v>
      </c>
      <c r="W586" t="str">
        <f t="shared" si="18"/>
        <v>No</v>
      </c>
      <c r="X586" t="str">
        <f t="shared" si="19"/>
        <v>Bonus</v>
      </c>
    </row>
    <row r="587" spans="1:24" x14ac:dyDescent="0.3">
      <c r="A587" t="s">
        <v>607</v>
      </c>
      <c r="B587" s="2">
        <v>45707</v>
      </c>
      <c r="C587" t="s">
        <v>1022</v>
      </c>
      <c r="D587" t="s">
        <v>1539</v>
      </c>
      <c r="E587" t="s">
        <v>1595</v>
      </c>
      <c r="F587" t="s">
        <v>1599</v>
      </c>
      <c r="G587" t="s">
        <v>1601</v>
      </c>
      <c r="H587" t="s">
        <v>1618</v>
      </c>
      <c r="I587" t="s">
        <v>1621</v>
      </c>
      <c r="J587" t="s">
        <v>1628</v>
      </c>
      <c r="K587" t="s">
        <v>1652</v>
      </c>
      <c r="L587" t="s">
        <v>1661</v>
      </c>
      <c r="M587" t="s">
        <v>1688</v>
      </c>
      <c r="N587" t="s">
        <v>1688</v>
      </c>
      <c r="O587">
        <v>1</v>
      </c>
      <c r="P587">
        <v>76631.710000000006</v>
      </c>
      <c r="Q587">
        <v>0</v>
      </c>
      <c r="R587">
        <v>76631.710000000006</v>
      </c>
      <c r="S587">
        <v>63698.9</v>
      </c>
      <c r="T587">
        <v>12932.81</v>
      </c>
      <c r="U587" t="s">
        <v>1697</v>
      </c>
      <c r="V587">
        <v>4</v>
      </c>
      <c r="W587" t="str">
        <f t="shared" si="18"/>
        <v>Yes</v>
      </c>
      <c r="X587" t="str">
        <f t="shared" si="19"/>
        <v>No Bonus</v>
      </c>
    </row>
    <row r="588" spans="1:24" x14ac:dyDescent="0.3">
      <c r="A588" t="s">
        <v>608</v>
      </c>
      <c r="B588" s="2">
        <v>45312</v>
      </c>
      <c r="C588" t="s">
        <v>1274</v>
      </c>
      <c r="D588" t="s">
        <v>1318</v>
      </c>
      <c r="E588" t="s">
        <v>1594</v>
      </c>
      <c r="F588" t="s">
        <v>1598</v>
      </c>
      <c r="G588" t="s">
        <v>1601</v>
      </c>
      <c r="H588" t="s">
        <v>1611</v>
      </c>
      <c r="I588" t="s">
        <v>1624</v>
      </c>
      <c r="J588" t="s">
        <v>1625</v>
      </c>
      <c r="K588" t="s">
        <v>1657</v>
      </c>
      <c r="L588" t="s">
        <v>1661</v>
      </c>
      <c r="M588" t="s">
        <v>1693</v>
      </c>
      <c r="N588" t="s">
        <v>1693</v>
      </c>
      <c r="O588">
        <v>1</v>
      </c>
      <c r="P588">
        <v>48173.73</v>
      </c>
      <c r="Q588">
        <v>0.15</v>
      </c>
      <c r="R588">
        <v>40947.67</v>
      </c>
      <c r="S588">
        <v>32694.62</v>
      </c>
      <c r="T588">
        <v>8253.0499999999993</v>
      </c>
      <c r="U588" t="s">
        <v>1697</v>
      </c>
      <c r="V588">
        <v>3</v>
      </c>
      <c r="W588" t="str">
        <f t="shared" si="18"/>
        <v>No</v>
      </c>
      <c r="X588" t="str">
        <f t="shared" si="19"/>
        <v>Bonus</v>
      </c>
    </row>
    <row r="589" spans="1:24" x14ac:dyDescent="0.3">
      <c r="A589" t="s">
        <v>609</v>
      </c>
      <c r="B589" s="2">
        <v>45710</v>
      </c>
      <c r="C589" t="s">
        <v>1158</v>
      </c>
      <c r="D589" t="s">
        <v>1370</v>
      </c>
      <c r="E589" t="s">
        <v>1594</v>
      </c>
      <c r="F589" t="s">
        <v>1599</v>
      </c>
      <c r="G589" t="s">
        <v>1609</v>
      </c>
      <c r="H589" t="s">
        <v>1614</v>
      </c>
      <c r="I589" t="s">
        <v>1624</v>
      </c>
      <c r="J589" t="s">
        <v>1625</v>
      </c>
      <c r="K589" t="s">
        <v>1646</v>
      </c>
      <c r="L589" t="s">
        <v>1662</v>
      </c>
      <c r="M589" t="s">
        <v>1682</v>
      </c>
      <c r="N589" t="s">
        <v>1682</v>
      </c>
      <c r="O589">
        <v>5</v>
      </c>
      <c r="P589">
        <v>49.98</v>
      </c>
      <c r="Q589">
        <v>0</v>
      </c>
      <c r="R589">
        <v>249.88</v>
      </c>
      <c r="S589">
        <v>166.58</v>
      </c>
      <c r="T589">
        <v>83.3</v>
      </c>
      <c r="U589" t="s">
        <v>1697</v>
      </c>
      <c r="V589">
        <v>4</v>
      </c>
      <c r="W589" t="str">
        <f t="shared" si="18"/>
        <v>No</v>
      </c>
      <c r="X589" t="str">
        <f t="shared" si="19"/>
        <v>Bonus</v>
      </c>
    </row>
    <row r="590" spans="1:24" x14ac:dyDescent="0.3">
      <c r="A590" t="s">
        <v>610</v>
      </c>
      <c r="B590" s="2">
        <v>45547</v>
      </c>
      <c r="C590" t="s">
        <v>1042</v>
      </c>
      <c r="D590" t="s">
        <v>1483</v>
      </c>
      <c r="E590" t="s">
        <v>1595</v>
      </c>
      <c r="F590" t="s">
        <v>1597</v>
      </c>
      <c r="G590" t="s">
        <v>1605</v>
      </c>
      <c r="H590" t="s">
        <v>1613</v>
      </c>
      <c r="I590" t="s">
        <v>1622</v>
      </c>
      <c r="J590" t="s">
        <v>1628</v>
      </c>
      <c r="K590" t="s">
        <v>1654</v>
      </c>
      <c r="L590" t="s">
        <v>1663</v>
      </c>
      <c r="M590" t="s">
        <v>1690</v>
      </c>
      <c r="N590" t="s">
        <v>1690</v>
      </c>
      <c r="O590">
        <v>3</v>
      </c>
      <c r="P590">
        <v>714.36</v>
      </c>
      <c r="Q590">
        <v>0</v>
      </c>
      <c r="R590">
        <v>2143.0700000000002</v>
      </c>
      <c r="S590">
        <v>1636.6</v>
      </c>
      <c r="T590">
        <v>506.47</v>
      </c>
      <c r="U590" t="s">
        <v>1697</v>
      </c>
      <c r="V590">
        <v>4</v>
      </c>
      <c r="W590" t="str">
        <f t="shared" si="18"/>
        <v>No</v>
      </c>
      <c r="X590" t="str">
        <f t="shared" si="19"/>
        <v>Bonus</v>
      </c>
    </row>
    <row r="591" spans="1:24" x14ac:dyDescent="0.3">
      <c r="A591" t="s">
        <v>611</v>
      </c>
      <c r="B591" s="2">
        <v>45558</v>
      </c>
      <c r="C591" t="s">
        <v>1030</v>
      </c>
      <c r="D591" t="s">
        <v>1558</v>
      </c>
      <c r="E591" t="s">
        <v>1592</v>
      </c>
      <c r="F591" t="s">
        <v>1596</v>
      </c>
      <c r="G591" t="s">
        <v>1603</v>
      </c>
      <c r="H591" t="s">
        <v>1611</v>
      </c>
      <c r="I591" t="s">
        <v>1621</v>
      </c>
      <c r="J591" t="s">
        <v>1625</v>
      </c>
      <c r="K591" t="s">
        <v>1635</v>
      </c>
      <c r="L591" t="s">
        <v>1662</v>
      </c>
      <c r="M591" t="s">
        <v>1671</v>
      </c>
      <c r="N591" t="s">
        <v>1671</v>
      </c>
      <c r="O591">
        <v>1</v>
      </c>
      <c r="P591">
        <v>47.18</v>
      </c>
      <c r="Q591">
        <v>0</v>
      </c>
      <c r="R591">
        <v>47.18</v>
      </c>
      <c r="S591">
        <v>31.93</v>
      </c>
      <c r="T591">
        <v>15.26</v>
      </c>
      <c r="U591" t="s">
        <v>1697</v>
      </c>
      <c r="V591">
        <v>5</v>
      </c>
      <c r="W591" t="str">
        <f t="shared" si="18"/>
        <v>No</v>
      </c>
      <c r="X591" t="str">
        <f t="shared" si="19"/>
        <v>Bonus</v>
      </c>
    </row>
    <row r="592" spans="1:24" x14ac:dyDescent="0.3">
      <c r="A592" t="s">
        <v>612</v>
      </c>
      <c r="B592" s="2">
        <v>45856</v>
      </c>
      <c r="C592" t="s">
        <v>1206</v>
      </c>
      <c r="D592" t="s">
        <v>1542</v>
      </c>
      <c r="E592" t="s">
        <v>1595</v>
      </c>
      <c r="F592" t="s">
        <v>1599</v>
      </c>
      <c r="G592" t="s">
        <v>1603</v>
      </c>
      <c r="H592" t="s">
        <v>1618</v>
      </c>
      <c r="I592" t="s">
        <v>1623</v>
      </c>
      <c r="J592" t="s">
        <v>1628</v>
      </c>
      <c r="K592" t="s">
        <v>1648</v>
      </c>
      <c r="L592" t="s">
        <v>1664</v>
      </c>
      <c r="M592" t="s">
        <v>1684</v>
      </c>
      <c r="N592" t="s">
        <v>1684</v>
      </c>
      <c r="O592">
        <v>4</v>
      </c>
      <c r="P592">
        <v>215.95</v>
      </c>
      <c r="Q592">
        <v>0.1</v>
      </c>
      <c r="R592">
        <v>777.44</v>
      </c>
      <c r="S592">
        <v>633.98</v>
      </c>
      <c r="T592">
        <v>143.44999999999999</v>
      </c>
      <c r="U592" t="s">
        <v>1697</v>
      </c>
      <c r="W592" t="str">
        <f t="shared" si="18"/>
        <v>No</v>
      </c>
      <c r="X592" t="str">
        <f t="shared" si="19"/>
        <v>No Bonus</v>
      </c>
    </row>
    <row r="593" spans="1:24" x14ac:dyDescent="0.3">
      <c r="A593" t="s">
        <v>613</v>
      </c>
      <c r="B593" s="2">
        <v>45757</v>
      </c>
      <c r="C593" t="s">
        <v>1275</v>
      </c>
      <c r="D593" t="s">
        <v>1562</v>
      </c>
      <c r="E593" t="s">
        <v>1592</v>
      </c>
      <c r="F593" t="s">
        <v>1598</v>
      </c>
      <c r="G593" t="s">
        <v>1602</v>
      </c>
      <c r="H593" t="s">
        <v>1614</v>
      </c>
      <c r="I593" t="s">
        <v>1621</v>
      </c>
      <c r="J593" t="s">
        <v>1626</v>
      </c>
      <c r="K593" t="s">
        <v>1643</v>
      </c>
      <c r="L593" t="s">
        <v>1664</v>
      </c>
      <c r="M593" t="s">
        <v>1679</v>
      </c>
      <c r="N593" t="s">
        <v>1679</v>
      </c>
      <c r="O593">
        <v>5</v>
      </c>
      <c r="P593">
        <v>51.98</v>
      </c>
      <c r="Q593">
        <v>0.15</v>
      </c>
      <c r="R593">
        <v>220.92</v>
      </c>
      <c r="S593">
        <v>167.73</v>
      </c>
      <c r="T593">
        <v>53.2</v>
      </c>
      <c r="U593" t="s">
        <v>1697</v>
      </c>
      <c r="V593">
        <v>5</v>
      </c>
      <c r="W593" t="str">
        <f t="shared" si="18"/>
        <v>No</v>
      </c>
      <c r="X593" t="str">
        <f t="shared" si="19"/>
        <v>Bonus</v>
      </c>
    </row>
    <row r="594" spans="1:24" x14ac:dyDescent="0.3">
      <c r="A594" t="s">
        <v>614</v>
      </c>
      <c r="B594" s="2">
        <v>45710</v>
      </c>
      <c r="C594" t="s">
        <v>1121</v>
      </c>
      <c r="D594" t="s">
        <v>1504</v>
      </c>
      <c r="E594" t="s">
        <v>1593</v>
      </c>
      <c r="F594" t="s">
        <v>1596</v>
      </c>
      <c r="G594" t="s">
        <v>1605</v>
      </c>
      <c r="H594" t="s">
        <v>1617</v>
      </c>
      <c r="I594" t="s">
        <v>1624</v>
      </c>
      <c r="J594" t="s">
        <v>1628</v>
      </c>
      <c r="K594" t="s">
        <v>1653</v>
      </c>
      <c r="L594" t="s">
        <v>1662</v>
      </c>
      <c r="M594" t="s">
        <v>1689</v>
      </c>
      <c r="N594" t="s">
        <v>1689</v>
      </c>
      <c r="O594">
        <v>4</v>
      </c>
      <c r="P594">
        <v>222.7</v>
      </c>
      <c r="Q594">
        <v>0.05</v>
      </c>
      <c r="R594">
        <v>846.25</v>
      </c>
      <c r="S594">
        <v>700.28</v>
      </c>
      <c r="T594">
        <v>145.97</v>
      </c>
      <c r="U594" t="s">
        <v>1697</v>
      </c>
      <c r="V594">
        <v>5</v>
      </c>
      <c r="W594" t="str">
        <f t="shared" si="18"/>
        <v>No</v>
      </c>
      <c r="X594" t="str">
        <f t="shared" si="19"/>
        <v>No Bonus</v>
      </c>
    </row>
    <row r="595" spans="1:24" x14ac:dyDescent="0.3">
      <c r="A595" t="s">
        <v>615</v>
      </c>
      <c r="B595" s="2">
        <v>45657</v>
      </c>
      <c r="C595" t="s">
        <v>1267</v>
      </c>
      <c r="D595" t="s">
        <v>1553</v>
      </c>
      <c r="E595" t="s">
        <v>1593</v>
      </c>
      <c r="F595" t="s">
        <v>1600</v>
      </c>
      <c r="G595" t="s">
        <v>1606</v>
      </c>
      <c r="H595" t="s">
        <v>1611</v>
      </c>
      <c r="I595" t="s">
        <v>1621</v>
      </c>
      <c r="J595" t="s">
        <v>1628</v>
      </c>
      <c r="K595" t="s">
        <v>1634</v>
      </c>
      <c r="L595" t="s">
        <v>1661</v>
      </c>
      <c r="M595" t="s">
        <v>1670</v>
      </c>
      <c r="N595" t="s">
        <v>1670</v>
      </c>
      <c r="O595">
        <v>7</v>
      </c>
      <c r="P595">
        <v>75981.63</v>
      </c>
      <c r="Q595">
        <v>0.15</v>
      </c>
      <c r="R595">
        <v>452090.67</v>
      </c>
      <c r="S595">
        <v>374364.54</v>
      </c>
      <c r="T595">
        <v>77726.13</v>
      </c>
      <c r="U595" t="s">
        <v>1697</v>
      </c>
      <c r="V595">
        <v>4</v>
      </c>
      <c r="W595" t="str">
        <f t="shared" si="18"/>
        <v>Yes</v>
      </c>
      <c r="X595" t="str">
        <f t="shared" si="19"/>
        <v>No Bonus</v>
      </c>
    </row>
    <row r="596" spans="1:24" x14ac:dyDescent="0.3">
      <c r="A596" t="s">
        <v>616</v>
      </c>
      <c r="B596" s="2">
        <v>45672</v>
      </c>
      <c r="C596" t="s">
        <v>1112</v>
      </c>
      <c r="D596" t="s">
        <v>1357</v>
      </c>
      <c r="E596" t="s">
        <v>1595</v>
      </c>
      <c r="F596" t="s">
        <v>1600</v>
      </c>
      <c r="G596" t="s">
        <v>1608</v>
      </c>
      <c r="H596" t="s">
        <v>1612</v>
      </c>
      <c r="I596" t="s">
        <v>1621</v>
      </c>
      <c r="J596" t="s">
        <v>1627</v>
      </c>
      <c r="K596" t="s">
        <v>1647</v>
      </c>
      <c r="L596" t="s">
        <v>1664</v>
      </c>
      <c r="M596" t="s">
        <v>1683</v>
      </c>
      <c r="N596" t="s">
        <v>1683</v>
      </c>
      <c r="O596">
        <v>1</v>
      </c>
      <c r="P596">
        <v>41.53</v>
      </c>
      <c r="Q596">
        <v>0.2</v>
      </c>
      <c r="R596">
        <v>33.229999999999997</v>
      </c>
      <c r="S596">
        <v>28.51</v>
      </c>
      <c r="T596">
        <v>4.71</v>
      </c>
      <c r="U596" t="s">
        <v>1697</v>
      </c>
      <c r="W596" t="str">
        <f t="shared" si="18"/>
        <v>No</v>
      </c>
      <c r="X596" t="str">
        <f t="shared" si="19"/>
        <v>No Bonus</v>
      </c>
    </row>
    <row r="597" spans="1:24" x14ac:dyDescent="0.3">
      <c r="A597" t="s">
        <v>617</v>
      </c>
      <c r="B597" s="2">
        <v>45840</v>
      </c>
      <c r="C597" t="s">
        <v>1049</v>
      </c>
      <c r="D597" t="s">
        <v>1556</v>
      </c>
      <c r="E597" t="s">
        <v>1592</v>
      </c>
      <c r="F597" t="s">
        <v>1596</v>
      </c>
      <c r="G597" t="s">
        <v>1606</v>
      </c>
      <c r="H597" t="s">
        <v>1615</v>
      </c>
      <c r="I597" t="s">
        <v>1624</v>
      </c>
      <c r="J597" t="s">
        <v>1625</v>
      </c>
      <c r="K597" t="s">
        <v>1658</v>
      </c>
      <c r="L597" t="s">
        <v>1662</v>
      </c>
      <c r="M597" t="s">
        <v>1694</v>
      </c>
      <c r="N597" t="s">
        <v>1694</v>
      </c>
      <c r="O597">
        <v>10</v>
      </c>
      <c r="P597">
        <v>214.62</v>
      </c>
      <c r="Q597">
        <v>0</v>
      </c>
      <c r="R597">
        <v>2146.1999999999998</v>
      </c>
      <c r="S597">
        <v>1618.33</v>
      </c>
      <c r="T597">
        <v>527.87</v>
      </c>
      <c r="U597" t="s">
        <v>1697</v>
      </c>
      <c r="V597">
        <v>4</v>
      </c>
      <c r="W597" t="str">
        <f t="shared" si="18"/>
        <v>No</v>
      </c>
      <c r="X597" t="str">
        <f t="shared" si="19"/>
        <v>Bonus</v>
      </c>
    </row>
    <row r="598" spans="1:24" x14ac:dyDescent="0.3">
      <c r="A598" t="s">
        <v>618</v>
      </c>
      <c r="B598" s="2">
        <v>45524</v>
      </c>
      <c r="C598" t="s">
        <v>1056</v>
      </c>
      <c r="D598" t="s">
        <v>1481</v>
      </c>
      <c r="E598" t="s">
        <v>1593</v>
      </c>
      <c r="F598" t="s">
        <v>1597</v>
      </c>
      <c r="G598" t="s">
        <v>1610</v>
      </c>
      <c r="H598" t="s">
        <v>1612</v>
      </c>
      <c r="I598" t="s">
        <v>1621</v>
      </c>
      <c r="J598" t="s">
        <v>1625</v>
      </c>
      <c r="K598" t="s">
        <v>1630</v>
      </c>
      <c r="L598" t="s">
        <v>1662</v>
      </c>
      <c r="M598" t="s">
        <v>1666</v>
      </c>
      <c r="N598" t="s">
        <v>1666</v>
      </c>
      <c r="O598">
        <v>1</v>
      </c>
      <c r="P598">
        <v>99.15</v>
      </c>
      <c r="Q598">
        <v>0.1</v>
      </c>
      <c r="R598">
        <v>89.24</v>
      </c>
      <c r="S598">
        <v>74.62</v>
      </c>
      <c r="T598">
        <v>14.62</v>
      </c>
      <c r="U598" t="s">
        <v>1697</v>
      </c>
      <c r="V598">
        <v>5</v>
      </c>
      <c r="W598" t="str">
        <f t="shared" si="18"/>
        <v>No</v>
      </c>
      <c r="X598" t="str">
        <f t="shared" si="19"/>
        <v>No Bonus</v>
      </c>
    </row>
    <row r="599" spans="1:24" x14ac:dyDescent="0.3">
      <c r="A599" t="s">
        <v>619</v>
      </c>
      <c r="B599" s="2">
        <v>45753</v>
      </c>
      <c r="C599" t="s">
        <v>1090</v>
      </c>
      <c r="D599" t="s">
        <v>1358</v>
      </c>
      <c r="E599" t="s">
        <v>1594</v>
      </c>
      <c r="F599" t="s">
        <v>1597</v>
      </c>
      <c r="G599" t="s">
        <v>1607</v>
      </c>
      <c r="H599" t="s">
        <v>1616</v>
      </c>
      <c r="I599" t="s">
        <v>1621</v>
      </c>
      <c r="J599" t="s">
        <v>1628</v>
      </c>
      <c r="K599" t="s">
        <v>1659</v>
      </c>
      <c r="L599" t="s">
        <v>1661</v>
      </c>
      <c r="M599" t="s">
        <v>1695</v>
      </c>
      <c r="N599" t="s">
        <v>1695</v>
      </c>
      <c r="O599">
        <v>1</v>
      </c>
      <c r="P599">
        <v>56133.89</v>
      </c>
      <c r="Q599">
        <v>0.05</v>
      </c>
      <c r="R599">
        <v>53327.199999999997</v>
      </c>
      <c r="S599">
        <v>43354.33</v>
      </c>
      <c r="T599">
        <v>9972.86</v>
      </c>
      <c r="U599" t="s">
        <v>1697</v>
      </c>
      <c r="V599">
        <v>3</v>
      </c>
      <c r="W599" t="str">
        <f t="shared" si="18"/>
        <v>Yes</v>
      </c>
      <c r="X599" t="str">
        <f t="shared" si="19"/>
        <v>No Bonus</v>
      </c>
    </row>
    <row r="600" spans="1:24" x14ac:dyDescent="0.3">
      <c r="A600" t="s">
        <v>620</v>
      </c>
      <c r="B600" s="2">
        <v>45806</v>
      </c>
      <c r="C600" t="s">
        <v>1191</v>
      </c>
      <c r="D600" t="s">
        <v>1526</v>
      </c>
      <c r="E600" t="s">
        <v>1595</v>
      </c>
      <c r="F600" t="s">
        <v>1600</v>
      </c>
      <c r="G600" t="s">
        <v>1603</v>
      </c>
      <c r="H600" t="s">
        <v>1617</v>
      </c>
      <c r="I600" t="s">
        <v>1621</v>
      </c>
      <c r="J600" t="s">
        <v>1627</v>
      </c>
      <c r="K600" t="s">
        <v>1637</v>
      </c>
      <c r="L600" t="s">
        <v>1662</v>
      </c>
      <c r="M600" t="s">
        <v>1673</v>
      </c>
      <c r="N600" t="s">
        <v>1673</v>
      </c>
      <c r="O600">
        <v>2</v>
      </c>
      <c r="P600">
        <v>119.8</v>
      </c>
      <c r="Q600">
        <v>0</v>
      </c>
      <c r="R600">
        <v>239.59</v>
      </c>
      <c r="S600">
        <v>168.86</v>
      </c>
      <c r="T600">
        <v>70.73</v>
      </c>
      <c r="U600" t="s">
        <v>1698</v>
      </c>
      <c r="V600">
        <v>2</v>
      </c>
      <c r="W600" t="str">
        <f t="shared" si="18"/>
        <v>No</v>
      </c>
      <c r="X600" t="str">
        <f t="shared" si="19"/>
        <v>Bonus</v>
      </c>
    </row>
    <row r="601" spans="1:24" x14ac:dyDescent="0.3">
      <c r="A601" t="s">
        <v>621</v>
      </c>
      <c r="B601" s="2">
        <v>45374</v>
      </c>
      <c r="C601" t="s">
        <v>1178</v>
      </c>
      <c r="D601" t="s">
        <v>1464</v>
      </c>
      <c r="E601" t="s">
        <v>1595</v>
      </c>
      <c r="F601" t="s">
        <v>1599</v>
      </c>
      <c r="G601" t="s">
        <v>1603</v>
      </c>
      <c r="H601" t="s">
        <v>1612</v>
      </c>
      <c r="I601" t="s">
        <v>1624</v>
      </c>
      <c r="J601" t="s">
        <v>1627</v>
      </c>
      <c r="K601" t="s">
        <v>1639</v>
      </c>
      <c r="L601" t="s">
        <v>1663</v>
      </c>
      <c r="M601" t="s">
        <v>1675</v>
      </c>
      <c r="N601" t="s">
        <v>1675</v>
      </c>
      <c r="O601">
        <v>1</v>
      </c>
      <c r="P601">
        <v>878.53</v>
      </c>
      <c r="Q601">
        <v>0.15</v>
      </c>
      <c r="R601">
        <v>746.75</v>
      </c>
      <c r="S601">
        <v>630.23</v>
      </c>
      <c r="T601">
        <v>116.52</v>
      </c>
      <c r="U601" t="s">
        <v>1697</v>
      </c>
      <c r="V601">
        <v>2</v>
      </c>
      <c r="W601" t="str">
        <f t="shared" si="18"/>
        <v>No</v>
      </c>
      <c r="X601" t="str">
        <f t="shared" si="19"/>
        <v>No Bonus</v>
      </c>
    </row>
    <row r="602" spans="1:24" x14ac:dyDescent="0.3">
      <c r="A602" t="s">
        <v>622</v>
      </c>
      <c r="B602" s="2">
        <v>45827</v>
      </c>
      <c r="C602" t="s">
        <v>1174</v>
      </c>
      <c r="D602" t="s">
        <v>1438</v>
      </c>
      <c r="E602" t="s">
        <v>1594</v>
      </c>
      <c r="F602" t="s">
        <v>1598</v>
      </c>
      <c r="G602" t="s">
        <v>1610</v>
      </c>
      <c r="H602" t="s">
        <v>1618</v>
      </c>
      <c r="I602" t="s">
        <v>1621</v>
      </c>
      <c r="J602" t="s">
        <v>1625</v>
      </c>
      <c r="K602" t="s">
        <v>1651</v>
      </c>
      <c r="L602" t="s">
        <v>1664</v>
      </c>
      <c r="M602" t="s">
        <v>1687</v>
      </c>
      <c r="N602" t="s">
        <v>1687</v>
      </c>
      <c r="O602">
        <v>9</v>
      </c>
      <c r="P602">
        <v>143.07</v>
      </c>
      <c r="Q602">
        <v>0</v>
      </c>
      <c r="R602">
        <v>1287.6600000000001</v>
      </c>
      <c r="S602">
        <v>1104.6199999999999</v>
      </c>
      <c r="T602">
        <v>183.04</v>
      </c>
      <c r="U602" t="s">
        <v>1697</v>
      </c>
      <c r="V602">
        <v>5</v>
      </c>
      <c r="W602" t="str">
        <f t="shared" si="18"/>
        <v>No</v>
      </c>
      <c r="X602" t="str">
        <f t="shared" si="19"/>
        <v>No Bonus</v>
      </c>
    </row>
    <row r="603" spans="1:24" x14ac:dyDescent="0.3">
      <c r="A603" t="s">
        <v>623</v>
      </c>
      <c r="B603" s="2">
        <v>45838</v>
      </c>
      <c r="C603" t="s">
        <v>1242</v>
      </c>
      <c r="D603" t="s">
        <v>1431</v>
      </c>
      <c r="E603" t="s">
        <v>1593</v>
      </c>
      <c r="F603" t="s">
        <v>1596</v>
      </c>
      <c r="G603" t="s">
        <v>1607</v>
      </c>
      <c r="H603" t="s">
        <v>1614</v>
      </c>
      <c r="I603" t="s">
        <v>1622</v>
      </c>
      <c r="J603" t="s">
        <v>1625</v>
      </c>
      <c r="K603" t="s">
        <v>1659</v>
      </c>
      <c r="L603" t="s">
        <v>1661</v>
      </c>
      <c r="M603" t="s">
        <v>1695</v>
      </c>
      <c r="N603" t="s">
        <v>1695</v>
      </c>
      <c r="O603">
        <v>10</v>
      </c>
      <c r="P603">
        <v>54823.97</v>
      </c>
      <c r="Q603">
        <v>0.2</v>
      </c>
      <c r="R603">
        <v>438591.74</v>
      </c>
      <c r="S603">
        <v>313286.92</v>
      </c>
      <c r="T603">
        <v>125304.83</v>
      </c>
      <c r="U603" t="s">
        <v>1697</v>
      </c>
      <c r="V603">
        <v>4</v>
      </c>
      <c r="W603" t="str">
        <f t="shared" si="18"/>
        <v>Yes</v>
      </c>
      <c r="X603" t="str">
        <f t="shared" si="19"/>
        <v>Bonus</v>
      </c>
    </row>
    <row r="604" spans="1:24" x14ac:dyDescent="0.3">
      <c r="A604" t="s">
        <v>624</v>
      </c>
      <c r="B604" s="2">
        <v>45861</v>
      </c>
      <c r="C604" t="s">
        <v>1120</v>
      </c>
      <c r="D604" t="s">
        <v>1438</v>
      </c>
      <c r="E604" t="s">
        <v>1595</v>
      </c>
      <c r="F604" t="s">
        <v>1599</v>
      </c>
      <c r="G604" t="s">
        <v>1605</v>
      </c>
      <c r="H604" t="s">
        <v>1614</v>
      </c>
      <c r="I604" t="s">
        <v>1622</v>
      </c>
      <c r="J604" t="s">
        <v>1628</v>
      </c>
      <c r="K604" t="s">
        <v>1658</v>
      </c>
      <c r="L604" t="s">
        <v>1662</v>
      </c>
      <c r="M604" t="s">
        <v>1694</v>
      </c>
      <c r="N604" t="s">
        <v>1694</v>
      </c>
      <c r="O604">
        <v>7</v>
      </c>
      <c r="P604">
        <v>201.92</v>
      </c>
      <c r="Q604">
        <v>0</v>
      </c>
      <c r="R604">
        <v>1413.46</v>
      </c>
      <c r="S604">
        <v>1071.96</v>
      </c>
      <c r="T604">
        <v>341.5</v>
      </c>
      <c r="U604" t="s">
        <v>1697</v>
      </c>
      <c r="V604">
        <v>2</v>
      </c>
      <c r="W604" t="str">
        <f t="shared" si="18"/>
        <v>No</v>
      </c>
      <c r="X604" t="str">
        <f t="shared" si="19"/>
        <v>Bonus</v>
      </c>
    </row>
    <row r="605" spans="1:24" x14ac:dyDescent="0.3">
      <c r="A605" t="s">
        <v>625</v>
      </c>
      <c r="B605" s="2">
        <v>45525</v>
      </c>
      <c r="C605" t="s">
        <v>1127</v>
      </c>
      <c r="D605" t="s">
        <v>1444</v>
      </c>
      <c r="E605" t="s">
        <v>1594</v>
      </c>
      <c r="F605" t="s">
        <v>1599</v>
      </c>
      <c r="G605" t="s">
        <v>1610</v>
      </c>
      <c r="H605" t="s">
        <v>1619</v>
      </c>
      <c r="I605" t="s">
        <v>1621</v>
      </c>
      <c r="J605" t="s">
        <v>1628</v>
      </c>
      <c r="K605" t="s">
        <v>1630</v>
      </c>
      <c r="L605" t="s">
        <v>1662</v>
      </c>
      <c r="M605" t="s">
        <v>1666</v>
      </c>
      <c r="N605" t="s">
        <v>1666</v>
      </c>
      <c r="O605">
        <v>10</v>
      </c>
      <c r="P605">
        <v>103.84</v>
      </c>
      <c r="Q605">
        <v>0.05</v>
      </c>
      <c r="R605">
        <v>986.43</v>
      </c>
      <c r="S605">
        <v>752.59</v>
      </c>
      <c r="T605">
        <v>233.84</v>
      </c>
      <c r="U605" t="s">
        <v>1697</v>
      </c>
      <c r="V605">
        <v>3</v>
      </c>
      <c r="W605" t="str">
        <f t="shared" si="18"/>
        <v>No</v>
      </c>
      <c r="X605" t="str">
        <f t="shared" si="19"/>
        <v>Bonus</v>
      </c>
    </row>
    <row r="606" spans="1:24" x14ac:dyDescent="0.3">
      <c r="A606" t="s">
        <v>626</v>
      </c>
      <c r="B606" s="2">
        <v>45458</v>
      </c>
      <c r="C606" t="s">
        <v>1192</v>
      </c>
      <c r="D606" t="s">
        <v>1544</v>
      </c>
      <c r="E606" t="s">
        <v>1593</v>
      </c>
      <c r="F606" t="s">
        <v>1597</v>
      </c>
      <c r="G606" t="s">
        <v>1608</v>
      </c>
      <c r="H606" t="s">
        <v>1615</v>
      </c>
      <c r="I606" t="s">
        <v>1622</v>
      </c>
      <c r="J606" t="s">
        <v>1625</v>
      </c>
      <c r="K606" t="s">
        <v>1645</v>
      </c>
      <c r="L606" t="s">
        <v>1662</v>
      </c>
      <c r="M606" t="s">
        <v>1681</v>
      </c>
      <c r="N606" t="s">
        <v>1681</v>
      </c>
      <c r="O606">
        <v>9</v>
      </c>
      <c r="P606">
        <v>53.73</v>
      </c>
      <c r="Q606">
        <v>0.05</v>
      </c>
      <c r="R606">
        <v>459.42</v>
      </c>
      <c r="S606">
        <v>394.92</v>
      </c>
      <c r="T606">
        <v>64.5</v>
      </c>
      <c r="U606" t="s">
        <v>1697</v>
      </c>
      <c r="V606">
        <v>4</v>
      </c>
      <c r="W606" t="str">
        <f t="shared" si="18"/>
        <v>No</v>
      </c>
      <c r="X606" t="str">
        <f t="shared" si="19"/>
        <v>No Bonus</v>
      </c>
    </row>
    <row r="607" spans="1:24" x14ac:dyDescent="0.3">
      <c r="A607" t="s">
        <v>627</v>
      </c>
      <c r="B607" s="2">
        <v>45395</v>
      </c>
      <c r="C607" t="s">
        <v>1026</v>
      </c>
      <c r="D607" t="s">
        <v>1531</v>
      </c>
      <c r="E607" t="s">
        <v>1595</v>
      </c>
      <c r="F607" t="s">
        <v>1600</v>
      </c>
      <c r="G607" t="s">
        <v>1608</v>
      </c>
      <c r="H607" t="s">
        <v>1612</v>
      </c>
      <c r="I607" t="s">
        <v>1623</v>
      </c>
      <c r="J607" t="s">
        <v>1627</v>
      </c>
      <c r="K607" t="s">
        <v>1653</v>
      </c>
      <c r="L607" t="s">
        <v>1662</v>
      </c>
      <c r="M607" t="s">
        <v>1689</v>
      </c>
      <c r="N607" t="s">
        <v>1689</v>
      </c>
      <c r="O607">
        <v>8</v>
      </c>
      <c r="P607">
        <v>206.7</v>
      </c>
      <c r="Q607">
        <v>0</v>
      </c>
      <c r="R607">
        <v>1653.63</v>
      </c>
      <c r="S607">
        <v>1455.61</v>
      </c>
      <c r="T607">
        <v>198.01</v>
      </c>
      <c r="U607" t="s">
        <v>1697</v>
      </c>
      <c r="W607" t="str">
        <f t="shared" si="18"/>
        <v>No</v>
      </c>
      <c r="X607" t="str">
        <f t="shared" si="19"/>
        <v>No Bonus</v>
      </c>
    </row>
    <row r="608" spans="1:24" x14ac:dyDescent="0.3">
      <c r="A608" t="s">
        <v>628</v>
      </c>
      <c r="B608" s="2">
        <v>45764</v>
      </c>
      <c r="C608" t="s">
        <v>1162</v>
      </c>
      <c r="D608" t="s">
        <v>1540</v>
      </c>
      <c r="E608" t="s">
        <v>1595</v>
      </c>
      <c r="F608" t="s">
        <v>1599</v>
      </c>
      <c r="G608" t="s">
        <v>1602</v>
      </c>
      <c r="H608" t="s">
        <v>1618</v>
      </c>
      <c r="I608" t="s">
        <v>1623</v>
      </c>
      <c r="J608" t="s">
        <v>1627</v>
      </c>
      <c r="K608" t="s">
        <v>1641</v>
      </c>
      <c r="L608" t="s">
        <v>1661</v>
      </c>
      <c r="M608" t="s">
        <v>1677</v>
      </c>
      <c r="N608" t="s">
        <v>1677</v>
      </c>
      <c r="O608">
        <v>1</v>
      </c>
      <c r="P608">
        <v>40204.839999999997</v>
      </c>
      <c r="Q608">
        <v>0.1</v>
      </c>
      <c r="R608">
        <v>36184.36</v>
      </c>
      <c r="S608">
        <v>31329.95</v>
      </c>
      <c r="T608">
        <v>4854.41</v>
      </c>
      <c r="U608" t="s">
        <v>1697</v>
      </c>
      <c r="V608">
        <v>5</v>
      </c>
      <c r="W608" t="str">
        <f t="shared" si="18"/>
        <v>No</v>
      </c>
      <c r="X608" t="str">
        <f t="shared" si="19"/>
        <v>No Bonus</v>
      </c>
    </row>
    <row r="609" spans="1:24" x14ac:dyDescent="0.3">
      <c r="A609" t="s">
        <v>629</v>
      </c>
      <c r="B609" s="2">
        <v>45549</v>
      </c>
      <c r="C609" t="s">
        <v>1191</v>
      </c>
      <c r="D609" t="s">
        <v>1378</v>
      </c>
      <c r="E609" t="s">
        <v>1593</v>
      </c>
      <c r="F609" t="s">
        <v>1599</v>
      </c>
      <c r="G609" t="s">
        <v>1603</v>
      </c>
      <c r="H609" t="s">
        <v>1611</v>
      </c>
      <c r="I609" t="s">
        <v>1624</v>
      </c>
      <c r="J609" t="s">
        <v>1628</v>
      </c>
      <c r="K609" t="s">
        <v>1630</v>
      </c>
      <c r="L609" t="s">
        <v>1662</v>
      </c>
      <c r="M609" t="s">
        <v>1666</v>
      </c>
      <c r="N609" t="s">
        <v>1666</v>
      </c>
      <c r="O609">
        <v>10</v>
      </c>
      <c r="P609">
        <v>117.89</v>
      </c>
      <c r="Q609">
        <v>0.1</v>
      </c>
      <c r="R609">
        <v>1061.01</v>
      </c>
      <c r="S609">
        <v>730.3</v>
      </c>
      <c r="T609">
        <v>330.71</v>
      </c>
      <c r="U609" t="s">
        <v>1697</v>
      </c>
      <c r="V609">
        <v>5</v>
      </c>
      <c r="W609" t="str">
        <f t="shared" si="18"/>
        <v>No</v>
      </c>
      <c r="X609" t="str">
        <f t="shared" si="19"/>
        <v>Bonus</v>
      </c>
    </row>
    <row r="610" spans="1:24" x14ac:dyDescent="0.3">
      <c r="A610" t="s">
        <v>630</v>
      </c>
      <c r="B610" s="2">
        <v>45346</v>
      </c>
      <c r="C610" t="s">
        <v>1274</v>
      </c>
      <c r="D610" t="s">
        <v>1429</v>
      </c>
      <c r="E610" t="s">
        <v>1594</v>
      </c>
      <c r="F610" t="s">
        <v>1597</v>
      </c>
      <c r="G610" t="s">
        <v>1605</v>
      </c>
      <c r="H610" t="s">
        <v>1611</v>
      </c>
      <c r="I610" t="s">
        <v>1621</v>
      </c>
      <c r="J610" t="s">
        <v>1625</v>
      </c>
      <c r="K610" t="s">
        <v>1651</v>
      </c>
      <c r="L610" t="s">
        <v>1664</v>
      </c>
      <c r="M610" t="s">
        <v>1687</v>
      </c>
      <c r="N610" t="s">
        <v>1687</v>
      </c>
      <c r="O610">
        <v>3</v>
      </c>
      <c r="P610">
        <v>120.59</v>
      </c>
      <c r="Q610">
        <v>0.1</v>
      </c>
      <c r="R610">
        <v>325.60000000000002</v>
      </c>
      <c r="S610">
        <v>239.43</v>
      </c>
      <c r="T610">
        <v>86.17</v>
      </c>
      <c r="U610" t="s">
        <v>1697</v>
      </c>
      <c r="V610">
        <v>5</v>
      </c>
      <c r="W610" t="str">
        <f t="shared" si="18"/>
        <v>No</v>
      </c>
      <c r="X610" t="str">
        <f t="shared" si="19"/>
        <v>Bonus</v>
      </c>
    </row>
    <row r="611" spans="1:24" x14ac:dyDescent="0.3">
      <c r="A611" t="s">
        <v>631</v>
      </c>
      <c r="B611" s="2">
        <v>45348</v>
      </c>
      <c r="C611" t="s">
        <v>1055</v>
      </c>
      <c r="D611" t="s">
        <v>1400</v>
      </c>
      <c r="E611" t="s">
        <v>1593</v>
      </c>
      <c r="F611" t="s">
        <v>1597</v>
      </c>
      <c r="G611" t="s">
        <v>1603</v>
      </c>
      <c r="H611" t="s">
        <v>1611</v>
      </c>
      <c r="I611" t="s">
        <v>1621</v>
      </c>
      <c r="J611" t="s">
        <v>1625</v>
      </c>
      <c r="K611" t="s">
        <v>1637</v>
      </c>
      <c r="L611" t="s">
        <v>1662</v>
      </c>
      <c r="M611" t="s">
        <v>1673</v>
      </c>
      <c r="N611" t="s">
        <v>1673</v>
      </c>
      <c r="O611">
        <v>3</v>
      </c>
      <c r="P611">
        <v>112.77</v>
      </c>
      <c r="Q611">
        <v>0</v>
      </c>
      <c r="R611">
        <v>338.31</v>
      </c>
      <c r="S611">
        <v>269.94</v>
      </c>
      <c r="T611">
        <v>68.37</v>
      </c>
      <c r="U611" t="s">
        <v>1697</v>
      </c>
      <c r="V611">
        <v>3</v>
      </c>
      <c r="W611" t="str">
        <f t="shared" si="18"/>
        <v>No</v>
      </c>
      <c r="X611" t="str">
        <f t="shared" si="19"/>
        <v>Bonus</v>
      </c>
    </row>
    <row r="612" spans="1:24" x14ac:dyDescent="0.3">
      <c r="A612" t="s">
        <v>632</v>
      </c>
      <c r="B612" s="2">
        <v>45661</v>
      </c>
      <c r="C612" t="s">
        <v>1208</v>
      </c>
      <c r="D612" t="s">
        <v>1533</v>
      </c>
      <c r="E612" t="s">
        <v>1593</v>
      </c>
      <c r="F612" t="s">
        <v>1598</v>
      </c>
      <c r="G612" t="s">
        <v>1604</v>
      </c>
      <c r="H612" t="s">
        <v>1620</v>
      </c>
      <c r="I612" t="s">
        <v>1621</v>
      </c>
      <c r="J612" t="s">
        <v>1625</v>
      </c>
      <c r="K612" t="s">
        <v>1647</v>
      </c>
      <c r="L612" t="s">
        <v>1664</v>
      </c>
      <c r="M612" t="s">
        <v>1683</v>
      </c>
      <c r="N612" t="s">
        <v>1683</v>
      </c>
      <c r="O612">
        <v>6</v>
      </c>
      <c r="P612">
        <v>43.4</v>
      </c>
      <c r="Q612">
        <v>0.1</v>
      </c>
      <c r="R612">
        <v>234.38</v>
      </c>
      <c r="S612">
        <v>190.43</v>
      </c>
      <c r="T612">
        <v>43.95</v>
      </c>
      <c r="U612" t="s">
        <v>1697</v>
      </c>
      <c r="V612">
        <v>3</v>
      </c>
      <c r="W612" t="str">
        <f t="shared" si="18"/>
        <v>No</v>
      </c>
      <c r="X612" t="str">
        <f t="shared" si="19"/>
        <v>No Bonus</v>
      </c>
    </row>
    <row r="613" spans="1:24" x14ac:dyDescent="0.3">
      <c r="A613" t="s">
        <v>633</v>
      </c>
      <c r="B613" s="2">
        <v>45528</v>
      </c>
      <c r="C613" t="s">
        <v>1276</v>
      </c>
      <c r="D613" t="s">
        <v>1564</v>
      </c>
      <c r="E613" t="s">
        <v>1594</v>
      </c>
      <c r="F613" t="s">
        <v>1597</v>
      </c>
      <c r="G613" t="s">
        <v>1603</v>
      </c>
      <c r="H613" t="s">
        <v>1619</v>
      </c>
      <c r="I613" t="s">
        <v>1624</v>
      </c>
      <c r="J613" t="s">
        <v>1625</v>
      </c>
      <c r="K613" t="s">
        <v>1659</v>
      </c>
      <c r="L613" t="s">
        <v>1661</v>
      </c>
      <c r="M613" t="s">
        <v>1695</v>
      </c>
      <c r="N613" t="s">
        <v>1695</v>
      </c>
      <c r="O613">
        <v>6</v>
      </c>
      <c r="P613">
        <v>49341.27</v>
      </c>
      <c r="Q613">
        <v>0</v>
      </c>
      <c r="R613">
        <v>296047.59999999998</v>
      </c>
      <c r="S613">
        <v>205394.8</v>
      </c>
      <c r="T613">
        <v>90652.800000000003</v>
      </c>
      <c r="U613" t="s">
        <v>1697</v>
      </c>
      <c r="V613">
        <v>3</v>
      </c>
      <c r="W613" t="str">
        <f t="shared" si="18"/>
        <v>Yes</v>
      </c>
      <c r="X613" t="str">
        <f t="shared" si="19"/>
        <v>Bonus</v>
      </c>
    </row>
    <row r="614" spans="1:24" x14ac:dyDescent="0.3">
      <c r="A614" t="s">
        <v>634</v>
      </c>
      <c r="B614" s="2">
        <v>45328</v>
      </c>
      <c r="C614" t="s">
        <v>1127</v>
      </c>
      <c r="D614" t="s">
        <v>1565</v>
      </c>
      <c r="E614" t="s">
        <v>1595</v>
      </c>
      <c r="F614" t="s">
        <v>1597</v>
      </c>
      <c r="G614" t="s">
        <v>1602</v>
      </c>
      <c r="H614" t="s">
        <v>1617</v>
      </c>
      <c r="I614" t="s">
        <v>1621</v>
      </c>
      <c r="J614" t="s">
        <v>1628</v>
      </c>
      <c r="K614" t="s">
        <v>1637</v>
      </c>
      <c r="L614" t="s">
        <v>1662</v>
      </c>
      <c r="M614" t="s">
        <v>1673</v>
      </c>
      <c r="N614" t="s">
        <v>1673</v>
      </c>
      <c r="O614">
        <v>10</v>
      </c>
      <c r="P614">
        <v>109.52</v>
      </c>
      <c r="Q614">
        <v>0</v>
      </c>
      <c r="R614">
        <v>1095.23</v>
      </c>
      <c r="S614">
        <v>838.18</v>
      </c>
      <c r="T614">
        <v>257.05</v>
      </c>
      <c r="U614" t="s">
        <v>1697</v>
      </c>
      <c r="V614">
        <v>5</v>
      </c>
      <c r="W614" t="str">
        <f t="shared" si="18"/>
        <v>No</v>
      </c>
      <c r="X614" t="str">
        <f t="shared" si="19"/>
        <v>Bonus</v>
      </c>
    </row>
    <row r="615" spans="1:24" x14ac:dyDescent="0.3">
      <c r="A615" t="s">
        <v>635</v>
      </c>
      <c r="B615" s="2">
        <v>45471</v>
      </c>
      <c r="C615" t="s">
        <v>1141</v>
      </c>
      <c r="D615" t="s">
        <v>1438</v>
      </c>
      <c r="E615" t="s">
        <v>1595</v>
      </c>
      <c r="F615" t="s">
        <v>1597</v>
      </c>
      <c r="G615" t="s">
        <v>1610</v>
      </c>
      <c r="H615" t="s">
        <v>1613</v>
      </c>
      <c r="I615" t="s">
        <v>1622</v>
      </c>
      <c r="J615" t="s">
        <v>1628</v>
      </c>
      <c r="K615" t="s">
        <v>1640</v>
      </c>
      <c r="L615" t="s">
        <v>1663</v>
      </c>
      <c r="M615" t="s">
        <v>1676</v>
      </c>
      <c r="N615" t="s">
        <v>1676</v>
      </c>
      <c r="O615">
        <v>5</v>
      </c>
      <c r="P615">
        <v>31843.79</v>
      </c>
      <c r="Q615">
        <v>0</v>
      </c>
      <c r="R615">
        <v>159218.96</v>
      </c>
      <c r="S615">
        <v>133179.45000000001</v>
      </c>
      <c r="T615">
        <v>26039.51</v>
      </c>
      <c r="U615" t="s">
        <v>1697</v>
      </c>
      <c r="V615">
        <v>4</v>
      </c>
      <c r="W615" t="str">
        <f t="shared" si="18"/>
        <v>Yes</v>
      </c>
      <c r="X615" t="str">
        <f t="shared" si="19"/>
        <v>No Bonus</v>
      </c>
    </row>
    <row r="616" spans="1:24" x14ac:dyDescent="0.3">
      <c r="A616" t="s">
        <v>636</v>
      </c>
      <c r="B616" s="2">
        <v>45825</v>
      </c>
      <c r="C616" t="s">
        <v>1203</v>
      </c>
      <c r="D616" t="s">
        <v>1403</v>
      </c>
      <c r="E616" t="s">
        <v>1593</v>
      </c>
      <c r="F616" t="s">
        <v>1596</v>
      </c>
      <c r="G616" t="s">
        <v>1610</v>
      </c>
      <c r="H616" t="s">
        <v>1619</v>
      </c>
      <c r="I616" t="s">
        <v>1622</v>
      </c>
      <c r="J616" t="s">
        <v>1628</v>
      </c>
      <c r="K616" t="s">
        <v>1630</v>
      </c>
      <c r="L616" t="s">
        <v>1662</v>
      </c>
      <c r="M616" t="s">
        <v>1666</v>
      </c>
      <c r="N616" t="s">
        <v>1666</v>
      </c>
      <c r="O616">
        <v>7</v>
      </c>
      <c r="P616">
        <v>102.93</v>
      </c>
      <c r="Q616">
        <v>0.05</v>
      </c>
      <c r="R616">
        <v>684.45</v>
      </c>
      <c r="S616">
        <v>464.23</v>
      </c>
      <c r="T616">
        <v>220.22</v>
      </c>
      <c r="U616" t="s">
        <v>1697</v>
      </c>
      <c r="V616">
        <v>3</v>
      </c>
      <c r="W616" t="str">
        <f t="shared" si="18"/>
        <v>No</v>
      </c>
      <c r="X616" t="str">
        <f t="shared" si="19"/>
        <v>Bonus</v>
      </c>
    </row>
    <row r="617" spans="1:24" x14ac:dyDescent="0.3">
      <c r="A617" t="s">
        <v>637</v>
      </c>
      <c r="B617" s="2">
        <v>45639</v>
      </c>
      <c r="C617" t="s">
        <v>1277</v>
      </c>
      <c r="D617" t="s">
        <v>1317</v>
      </c>
      <c r="E617" t="s">
        <v>1593</v>
      </c>
      <c r="F617" t="s">
        <v>1600</v>
      </c>
      <c r="G617" t="s">
        <v>1603</v>
      </c>
      <c r="H617" t="s">
        <v>1619</v>
      </c>
      <c r="I617" t="s">
        <v>1621</v>
      </c>
      <c r="J617" t="s">
        <v>1628</v>
      </c>
      <c r="K617" t="s">
        <v>1656</v>
      </c>
      <c r="L617" t="s">
        <v>1663</v>
      </c>
      <c r="M617" t="s">
        <v>1692</v>
      </c>
      <c r="N617" t="s">
        <v>1692</v>
      </c>
      <c r="O617">
        <v>9</v>
      </c>
      <c r="P617">
        <v>12523.75</v>
      </c>
      <c r="Q617">
        <v>0.15</v>
      </c>
      <c r="R617">
        <v>95806.7</v>
      </c>
      <c r="S617">
        <v>82482.789999999994</v>
      </c>
      <c r="T617">
        <v>13323.91</v>
      </c>
      <c r="U617" t="s">
        <v>1697</v>
      </c>
      <c r="V617">
        <v>2</v>
      </c>
      <c r="W617" t="str">
        <f t="shared" si="18"/>
        <v>Yes</v>
      </c>
      <c r="X617" t="str">
        <f t="shared" si="19"/>
        <v>No Bonus</v>
      </c>
    </row>
    <row r="618" spans="1:24" x14ac:dyDescent="0.3">
      <c r="A618" t="s">
        <v>638</v>
      </c>
      <c r="B618" s="2">
        <v>45313</v>
      </c>
      <c r="C618" t="s">
        <v>1278</v>
      </c>
      <c r="D618" t="s">
        <v>1474</v>
      </c>
      <c r="E618" t="s">
        <v>1595</v>
      </c>
      <c r="F618" t="s">
        <v>1596</v>
      </c>
      <c r="G618" t="s">
        <v>1602</v>
      </c>
      <c r="H618" t="s">
        <v>1616</v>
      </c>
      <c r="I618" t="s">
        <v>1621</v>
      </c>
      <c r="J618" t="s">
        <v>1626</v>
      </c>
      <c r="K618" t="s">
        <v>1632</v>
      </c>
      <c r="L618" t="s">
        <v>1663</v>
      </c>
      <c r="M618" t="s">
        <v>1668</v>
      </c>
      <c r="N618" t="s">
        <v>1668</v>
      </c>
      <c r="O618">
        <v>5</v>
      </c>
      <c r="P618">
        <v>858.99</v>
      </c>
      <c r="Q618">
        <v>0</v>
      </c>
      <c r="R618">
        <v>4294.97</v>
      </c>
      <c r="S618">
        <v>3092.13</v>
      </c>
      <c r="T618">
        <v>1202.8399999999999</v>
      </c>
      <c r="U618" t="s">
        <v>1697</v>
      </c>
      <c r="V618">
        <v>3</v>
      </c>
      <c r="W618" t="str">
        <f t="shared" si="18"/>
        <v>No</v>
      </c>
      <c r="X618" t="str">
        <f t="shared" si="19"/>
        <v>Bonus</v>
      </c>
    </row>
    <row r="619" spans="1:24" x14ac:dyDescent="0.3">
      <c r="A619" t="s">
        <v>639</v>
      </c>
      <c r="B619" s="2">
        <v>45620</v>
      </c>
      <c r="C619" t="s">
        <v>1145</v>
      </c>
      <c r="D619" t="s">
        <v>1310</v>
      </c>
      <c r="E619" t="s">
        <v>1595</v>
      </c>
      <c r="F619" t="s">
        <v>1598</v>
      </c>
      <c r="G619" t="s">
        <v>1606</v>
      </c>
      <c r="H619" t="s">
        <v>1619</v>
      </c>
      <c r="I619" t="s">
        <v>1622</v>
      </c>
      <c r="J619" t="s">
        <v>1625</v>
      </c>
      <c r="K619" t="s">
        <v>1639</v>
      </c>
      <c r="L619" t="s">
        <v>1663</v>
      </c>
      <c r="M619" t="s">
        <v>1675</v>
      </c>
      <c r="N619" t="s">
        <v>1675</v>
      </c>
      <c r="O619">
        <v>3</v>
      </c>
      <c r="P619">
        <v>912.67</v>
      </c>
      <c r="Q619">
        <v>0.2</v>
      </c>
      <c r="R619">
        <v>2190.41</v>
      </c>
      <c r="S619">
        <v>1789.99</v>
      </c>
      <c r="T619">
        <v>400.42</v>
      </c>
      <c r="U619" t="s">
        <v>1697</v>
      </c>
      <c r="V619">
        <v>4</v>
      </c>
      <c r="W619" t="str">
        <f t="shared" si="18"/>
        <v>No</v>
      </c>
      <c r="X619" t="str">
        <f t="shared" si="19"/>
        <v>No Bonus</v>
      </c>
    </row>
    <row r="620" spans="1:24" x14ac:dyDescent="0.3">
      <c r="A620" t="s">
        <v>640</v>
      </c>
      <c r="B620" s="2">
        <v>45487</v>
      </c>
      <c r="C620" t="s">
        <v>1137</v>
      </c>
      <c r="D620" t="s">
        <v>1555</v>
      </c>
      <c r="E620" t="s">
        <v>1595</v>
      </c>
      <c r="F620" t="s">
        <v>1598</v>
      </c>
      <c r="G620" t="s">
        <v>1609</v>
      </c>
      <c r="H620" t="s">
        <v>1620</v>
      </c>
      <c r="I620" t="s">
        <v>1621</v>
      </c>
      <c r="J620" t="s">
        <v>1628</v>
      </c>
      <c r="K620" t="s">
        <v>1651</v>
      </c>
      <c r="L620" t="s">
        <v>1664</v>
      </c>
      <c r="M620" t="s">
        <v>1687</v>
      </c>
      <c r="N620" t="s">
        <v>1687</v>
      </c>
      <c r="O620">
        <v>3</v>
      </c>
      <c r="P620">
        <v>137.49</v>
      </c>
      <c r="Q620">
        <v>0.15</v>
      </c>
      <c r="R620">
        <v>350.59</v>
      </c>
      <c r="S620">
        <v>258.95999999999998</v>
      </c>
      <c r="T620">
        <v>91.63</v>
      </c>
      <c r="U620" t="s">
        <v>1697</v>
      </c>
      <c r="W620" t="str">
        <f t="shared" si="18"/>
        <v>No</v>
      </c>
      <c r="X620" t="str">
        <f t="shared" si="19"/>
        <v>Bonus</v>
      </c>
    </row>
    <row r="621" spans="1:24" x14ac:dyDescent="0.3">
      <c r="A621" t="s">
        <v>641</v>
      </c>
      <c r="B621" s="2">
        <v>45652</v>
      </c>
      <c r="C621" t="s">
        <v>1218</v>
      </c>
      <c r="D621" t="s">
        <v>1525</v>
      </c>
      <c r="E621" t="s">
        <v>1594</v>
      </c>
      <c r="F621" t="s">
        <v>1600</v>
      </c>
      <c r="G621" t="s">
        <v>1607</v>
      </c>
      <c r="H621" t="s">
        <v>1613</v>
      </c>
      <c r="I621" t="s">
        <v>1621</v>
      </c>
      <c r="J621" t="s">
        <v>1625</v>
      </c>
      <c r="K621" t="s">
        <v>1648</v>
      </c>
      <c r="L621" t="s">
        <v>1664</v>
      </c>
      <c r="M621" t="s">
        <v>1684</v>
      </c>
      <c r="N621" t="s">
        <v>1684</v>
      </c>
      <c r="O621">
        <v>4</v>
      </c>
      <c r="P621">
        <v>267.12</v>
      </c>
      <c r="Q621">
        <v>0.05</v>
      </c>
      <c r="R621">
        <v>1015.05</v>
      </c>
      <c r="S621">
        <v>923.34</v>
      </c>
      <c r="T621">
        <v>91.7</v>
      </c>
      <c r="U621" t="s">
        <v>1697</v>
      </c>
      <c r="V621">
        <v>3</v>
      </c>
      <c r="W621" t="str">
        <f t="shared" si="18"/>
        <v>No</v>
      </c>
      <c r="X621" t="str">
        <f t="shared" si="19"/>
        <v>No Bonus</v>
      </c>
    </row>
    <row r="622" spans="1:24" x14ac:dyDescent="0.3">
      <c r="A622" t="s">
        <v>642</v>
      </c>
      <c r="B622" s="2">
        <v>45326</v>
      </c>
      <c r="C622" t="s">
        <v>1279</v>
      </c>
      <c r="D622" t="s">
        <v>1321</v>
      </c>
      <c r="E622" t="s">
        <v>1594</v>
      </c>
      <c r="F622" t="s">
        <v>1598</v>
      </c>
      <c r="G622" t="s">
        <v>1609</v>
      </c>
      <c r="H622" t="s">
        <v>1611</v>
      </c>
      <c r="I622" t="s">
        <v>1624</v>
      </c>
      <c r="J622" t="s">
        <v>1628</v>
      </c>
      <c r="K622" t="s">
        <v>1647</v>
      </c>
      <c r="L622" t="s">
        <v>1664</v>
      </c>
      <c r="M622" t="s">
        <v>1683</v>
      </c>
      <c r="N622" t="s">
        <v>1683</v>
      </c>
      <c r="O622">
        <v>1</v>
      </c>
      <c r="P622">
        <v>34.08</v>
      </c>
      <c r="Q622">
        <v>0</v>
      </c>
      <c r="R622">
        <v>34.08</v>
      </c>
      <c r="S622">
        <v>30.55</v>
      </c>
      <c r="T622">
        <v>3.54</v>
      </c>
      <c r="U622" t="s">
        <v>1698</v>
      </c>
      <c r="V622">
        <v>4</v>
      </c>
      <c r="W622" t="str">
        <f t="shared" si="18"/>
        <v>No</v>
      </c>
      <c r="X622" t="str">
        <f t="shared" si="19"/>
        <v>No Bonus</v>
      </c>
    </row>
    <row r="623" spans="1:24" x14ac:dyDescent="0.3">
      <c r="A623" t="s">
        <v>643</v>
      </c>
      <c r="B623" s="2">
        <v>45630</v>
      </c>
      <c r="C623" t="s">
        <v>1052</v>
      </c>
      <c r="D623" t="s">
        <v>1491</v>
      </c>
      <c r="E623" t="s">
        <v>1594</v>
      </c>
      <c r="F623" t="s">
        <v>1599</v>
      </c>
      <c r="G623" t="s">
        <v>1610</v>
      </c>
      <c r="H623" t="s">
        <v>1616</v>
      </c>
      <c r="I623" t="s">
        <v>1623</v>
      </c>
      <c r="J623" t="s">
        <v>1628</v>
      </c>
      <c r="K623" t="s">
        <v>1631</v>
      </c>
      <c r="L623" t="s">
        <v>1663</v>
      </c>
      <c r="M623" t="s">
        <v>1667</v>
      </c>
      <c r="N623" t="s">
        <v>1667</v>
      </c>
      <c r="O623">
        <v>4</v>
      </c>
      <c r="P623">
        <v>768.74</v>
      </c>
      <c r="Q623">
        <v>0</v>
      </c>
      <c r="R623">
        <v>3074.96</v>
      </c>
      <c r="S623">
        <v>2508.92</v>
      </c>
      <c r="T623">
        <v>566.04</v>
      </c>
      <c r="U623" t="s">
        <v>1697</v>
      </c>
      <c r="V623">
        <v>4</v>
      </c>
      <c r="W623" t="str">
        <f t="shared" si="18"/>
        <v>No</v>
      </c>
      <c r="X623" t="str">
        <f t="shared" si="19"/>
        <v>No Bonus</v>
      </c>
    </row>
    <row r="624" spans="1:24" x14ac:dyDescent="0.3">
      <c r="A624" t="s">
        <v>644</v>
      </c>
      <c r="B624" s="2">
        <v>45310</v>
      </c>
      <c r="C624" t="s">
        <v>1280</v>
      </c>
      <c r="D624" t="s">
        <v>1498</v>
      </c>
      <c r="E624" t="s">
        <v>1593</v>
      </c>
      <c r="F624" t="s">
        <v>1599</v>
      </c>
      <c r="G624" t="s">
        <v>1603</v>
      </c>
      <c r="H624" t="s">
        <v>1615</v>
      </c>
      <c r="I624" t="s">
        <v>1621</v>
      </c>
      <c r="J624" t="s">
        <v>1628</v>
      </c>
      <c r="K624" t="s">
        <v>1644</v>
      </c>
      <c r="L624" t="s">
        <v>1664</v>
      </c>
      <c r="M624" t="s">
        <v>1680</v>
      </c>
      <c r="N624" t="s">
        <v>1680</v>
      </c>
      <c r="O624">
        <v>6</v>
      </c>
      <c r="P624">
        <v>237.55</v>
      </c>
      <c r="Q624">
        <v>0</v>
      </c>
      <c r="R624">
        <v>1425.31</v>
      </c>
      <c r="S624">
        <v>1045.8</v>
      </c>
      <c r="T624">
        <v>379.5</v>
      </c>
      <c r="U624" t="s">
        <v>1697</v>
      </c>
      <c r="V624">
        <v>5</v>
      </c>
      <c r="W624" t="str">
        <f t="shared" si="18"/>
        <v>No</v>
      </c>
      <c r="X624" t="str">
        <f t="shared" si="19"/>
        <v>Bonus</v>
      </c>
    </row>
    <row r="625" spans="1:24" x14ac:dyDescent="0.3">
      <c r="A625" t="s">
        <v>645</v>
      </c>
      <c r="B625" s="2">
        <v>45633</v>
      </c>
      <c r="C625" t="s">
        <v>1224</v>
      </c>
      <c r="D625" t="s">
        <v>1566</v>
      </c>
      <c r="E625" t="s">
        <v>1595</v>
      </c>
      <c r="F625" t="s">
        <v>1597</v>
      </c>
      <c r="G625" t="s">
        <v>1607</v>
      </c>
      <c r="H625" t="s">
        <v>1612</v>
      </c>
      <c r="I625" t="s">
        <v>1622</v>
      </c>
      <c r="J625" t="s">
        <v>1625</v>
      </c>
      <c r="K625" t="s">
        <v>1646</v>
      </c>
      <c r="L625" t="s">
        <v>1662</v>
      </c>
      <c r="M625" t="s">
        <v>1682</v>
      </c>
      <c r="N625" t="s">
        <v>1682</v>
      </c>
      <c r="O625">
        <v>4</v>
      </c>
      <c r="P625">
        <v>55.19</v>
      </c>
      <c r="Q625">
        <v>0</v>
      </c>
      <c r="R625">
        <v>220.77</v>
      </c>
      <c r="S625">
        <v>177</v>
      </c>
      <c r="T625">
        <v>43.78</v>
      </c>
      <c r="U625" t="s">
        <v>1697</v>
      </c>
      <c r="V625">
        <v>3</v>
      </c>
      <c r="W625" t="str">
        <f t="shared" si="18"/>
        <v>No</v>
      </c>
      <c r="X625" t="str">
        <f t="shared" si="19"/>
        <v>No Bonus</v>
      </c>
    </row>
    <row r="626" spans="1:24" x14ac:dyDescent="0.3">
      <c r="A626" t="s">
        <v>646</v>
      </c>
      <c r="B626" s="2">
        <v>45573</v>
      </c>
      <c r="C626" t="s">
        <v>1200</v>
      </c>
      <c r="D626" t="s">
        <v>1522</v>
      </c>
      <c r="E626" t="s">
        <v>1593</v>
      </c>
      <c r="F626" t="s">
        <v>1599</v>
      </c>
      <c r="G626" t="s">
        <v>1601</v>
      </c>
      <c r="H626" t="s">
        <v>1611</v>
      </c>
      <c r="I626" t="s">
        <v>1621</v>
      </c>
      <c r="J626" t="s">
        <v>1625</v>
      </c>
      <c r="K626" t="s">
        <v>1655</v>
      </c>
      <c r="L626" t="s">
        <v>1663</v>
      </c>
      <c r="M626" t="s">
        <v>1691</v>
      </c>
      <c r="N626" t="s">
        <v>1691</v>
      </c>
      <c r="O626">
        <v>5</v>
      </c>
      <c r="P626">
        <v>8963.23</v>
      </c>
      <c r="Q626">
        <v>0.05</v>
      </c>
      <c r="R626">
        <v>42575.32</v>
      </c>
      <c r="S626">
        <v>37502.31</v>
      </c>
      <c r="T626">
        <v>5073.01</v>
      </c>
      <c r="U626" t="s">
        <v>1697</v>
      </c>
      <c r="V626">
        <v>2</v>
      </c>
      <c r="W626" t="str">
        <f t="shared" si="18"/>
        <v>No</v>
      </c>
      <c r="X626" t="str">
        <f t="shared" si="19"/>
        <v>No Bonus</v>
      </c>
    </row>
    <row r="627" spans="1:24" x14ac:dyDescent="0.3">
      <c r="A627" t="s">
        <v>647</v>
      </c>
      <c r="B627" s="2">
        <v>45439</v>
      </c>
      <c r="C627" t="s">
        <v>1215</v>
      </c>
      <c r="D627" t="s">
        <v>1380</v>
      </c>
      <c r="E627" t="s">
        <v>1592</v>
      </c>
      <c r="F627" t="s">
        <v>1598</v>
      </c>
      <c r="G627" t="s">
        <v>1602</v>
      </c>
      <c r="H627" t="s">
        <v>1619</v>
      </c>
      <c r="I627" t="s">
        <v>1621</v>
      </c>
      <c r="J627" t="s">
        <v>1628</v>
      </c>
      <c r="K627" t="s">
        <v>1629</v>
      </c>
      <c r="L627" t="s">
        <v>1661</v>
      </c>
      <c r="M627" t="s">
        <v>1665</v>
      </c>
      <c r="N627" t="s">
        <v>1665</v>
      </c>
      <c r="O627">
        <v>7</v>
      </c>
      <c r="P627">
        <v>17320.71</v>
      </c>
      <c r="Q627">
        <v>0</v>
      </c>
      <c r="R627">
        <v>121244.97</v>
      </c>
      <c r="S627">
        <v>94710.9</v>
      </c>
      <c r="T627">
        <v>26534.06</v>
      </c>
      <c r="U627" t="s">
        <v>1697</v>
      </c>
      <c r="V627">
        <v>5</v>
      </c>
      <c r="W627" t="str">
        <f t="shared" si="18"/>
        <v>Yes</v>
      </c>
      <c r="X627" t="str">
        <f t="shared" si="19"/>
        <v>Bonus</v>
      </c>
    </row>
    <row r="628" spans="1:24" x14ac:dyDescent="0.3">
      <c r="A628" t="s">
        <v>648</v>
      </c>
      <c r="B628" s="2">
        <v>45610</v>
      </c>
      <c r="C628" t="s">
        <v>1096</v>
      </c>
      <c r="D628" t="s">
        <v>1457</v>
      </c>
      <c r="E628" t="s">
        <v>1592</v>
      </c>
      <c r="F628" t="s">
        <v>1597</v>
      </c>
      <c r="G628" t="s">
        <v>1608</v>
      </c>
      <c r="H628" t="s">
        <v>1619</v>
      </c>
      <c r="I628" t="s">
        <v>1621</v>
      </c>
      <c r="J628" t="s">
        <v>1627</v>
      </c>
      <c r="K628" t="s">
        <v>1656</v>
      </c>
      <c r="L628" t="s">
        <v>1663</v>
      </c>
      <c r="M628" t="s">
        <v>1692</v>
      </c>
      <c r="N628" t="s">
        <v>1692</v>
      </c>
      <c r="O628">
        <v>4</v>
      </c>
      <c r="P628">
        <v>13158.42</v>
      </c>
      <c r="Q628">
        <v>0</v>
      </c>
      <c r="R628">
        <v>52633.7</v>
      </c>
      <c r="S628">
        <v>45886.720000000001</v>
      </c>
      <c r="T628">
        <v>6746.98</v>
      </c>
      <c r="U628" t="s">
        <v>1697</v>
      </c>
      <c r="V628">
        <v>4</v>
      </c>
      <c r="W628" t="str">
        <f t="shared" si="18"/>
        <v>Yes</v>
      </c>
      <c r="X628" t="str">
        <f t="shared" si="19"/>
        <v>No Bonus</v>
      </c>
    </row>
    <row r="629" spans="1:24" x14ac:dyDescent="0.3">
      <c r="A629" t="s">
        <v>649</v>
      </c>
      <c r="B629" s="2">
        <v>45780</v>
      </c>
      <c r="C629" t="s">
        <v>1125</v>
      </c>
      <c r="D629" t="s">
        <v>1567</v>
      </c>
      <c r="E629" t="s">
        <v>1594</v>
      </c>
      <c r="F629" t="s">
        <v>1597</v>
      </c>
      <c r="G629" t="s">
        <v>1601</v>
      </c>
      <c r="H629" t="s">
        <v>1620</v>
      </c>
      <c r="I629" t="s">
        <v>1621</v>
      </c>
      <c r="J629" t="s">
        <v>1628</v>
      </c>
      <c r="K629" t="s">
        <v>1646</v>
      </c>
      <c r="L629" t="s">
        <v>1662</v>
      </c>
      <c r="M629" t="s">
        <v>1682</v>
      </c>
      <c r="N629" t="s">
        <v>1682</v>
      </c>
      <c r="O629">
        <v>9</v>
      </c>
      <c r="P629">
        <v>53.86</v>
      </c>
      <c r="Q629">
        <v>0.1</v>
      </c>
      <c r="R629">
        <v>436.29</v>
      </c>
      <c r="S629">
        <v>391.16</v>
      </c>
      <c r="T629">
        <v>45.13</v>
      </c>
      <c r="U629" t="s">
        <v>1697</v>
      </c>
      <c r="V629">
        <v>4</v>
      </c>
      <c r="W629" t="str">
        <f t="shared" si="18"/>
        <v>No</v>
      </c>
      <c r="X629" t="str">
        <f t="shared" si="19"/>
        <v>No Bonus</v>
      </c>
    </row>
    <row r="630" spans="1:24" x14ac:dyDescent="0.3">
      <c r="A630" t="s">
        <v>650</v>
      </c>
      <c r="B630" s="2">
        <v>45668</v>
      </c>
      <c r="C630" t="s">
        <v>1208</v>
      </c>
      <c r="D630" t="s">
        <v>1310</v>
      </c>
      <c r="E630" t="s">
        <v>1594</v>
      </c>
      <c r="F630" t="s">
        <v>1597</v>
      </c>
      <c r="G630" t="s">
        <v>1608</v>
      </c>
      <c r="H630" t="s">
        <v>1619</v>
      </c>
      <c r="I630" t="s">
        <v>1621</v>
      </c>
      <c r="J630" t="s">
        <v>1627</v>
      </c>
      <c r="K630" t="s">
        <v>1643</v>
      </c>
      <c r="L630" t="s">
        <v>1664</v>
      </c>
      <c r="M630" t="s">
        <v>1679</v>
      </c>
      <c r="N630" t="s">
        <v>1679</v>
      </c>
      <c r="O630">
        <v>9</v>
      </c>
      <c r="P630">
        <v>52.73</v>
      </c>
      <c r="Q630">
        <v>0.05</v>
      </c>
      <c r="R630">
        <v>450.88</v>
      </c>
      <c r="S630">
        <v>403.31</v>
      </c>
      <c r="T630">
        <v>47.57</v>
      </c>
      <c r="U630" t="s">
        <v>1697</v>
      </c>
      <c r="V630">
        <v>5</v>
      </c>
      <c r="W630" t="str">
        <f t="shared" si="18"/>
        <v>No</v>
      </c>
      <c r="X630" t="str">
        <f t="shared" si="19"/>
        <v>No Bonus</v>
      </c>
    </row>
    <row r="631" spans="1:24" x14ac:dyDescent="0.3">
      <c r="A631" t="s">
        <v>651</v>
      </c>
      <c r="B631" s="2">
        <v>45748</v>
      </c>
      <c r="C631" t="s">
        <v>1158</v>
      </c>
      <c r="D631" t="s">
        <v>1312</v>
      </c>
      <c r="E631" t="s">
        <v>1592</v>
      </c>
      <c r="F631" t="s">
        <v>1600</v>
      </c>
      <c r="G631" t="s">
        <v>1601</v>
      </c>
      <c r="H631" t="s">
        <v>1619</v>
      </c>
      <c r="I631" t="s">
        <v>1621</v>
      </c>
      <c r="J631" t="s">
        <v>1625</v>
      </c>
      <c r="K631" t="s">
        <v>1640</v>
      </c>
      <c r="L631" t="s">
        <v>1663</v>
      </c>
      <c r="M631" t="s">
        <v>1676</v>
      </c>
      <c r="N631" t="s">
        <v>1676</v>
      </c>
      <c r="O631">
        <v>4</v>
      </c>
      <c r="P631">
        <v>25047.08</v>
      </c>
      <c r="Q631">
        <v>0.2</v>
      </c>
      <c r="R631">
        <v>80150.64</v>
      </c>
      <c r="S631">
        <v>63183.16</v>
      </c>
      <c r="T631">
        <v>16967.48</v>
      </c>
      <c r="U631" t="s">
        <v>1697</v>
      </c>
      <c r="V631">
        <v>4</v>
      </c>
      <c r="W631" t="str">
        <f t="shared" si="18"/>
        <v>Yes</v>
      </c>
      <c r="X631" t="str">
        <f t="shared" si="19"/>
        <v>Bonus</v>
      </c>
    </row>
    <row r="632" spans="1:24" x14ac:dyDescent="0.3">
      <c r="A632" t="s">
        <v>652</v>
      </c>
      <c r="B632" s="2">
        <v>45545</v>
      </c>
      <c r="C632" t="s">
        <v>1239</v>
      </c>
      <c r="D632" t="s">
        <v>1416</v>
      </c>
      <c r="E632" t="s">
        <v>1594</v>
      </c>
      <c r="F632" t="s">
        <v>1596</v>
      </c>
      <c r="G632" t="s">
        <v>1610</v>
      </c>
      <c r="H632" t="s">
        <v>1619</v>
      </c>
      <c r="I632" t="s">
        <v>1621</v>
      </c>
      <c r="J632" t="s">
        <v>1627</v>
      </c>
      <c r="K632" t="s">
        <v>1659</v>
      </c>
      <c r="L632" t="s">
        <v>1661</v>
      </c>
      <c r="M632" t="s">
        <v>1695</v>
      </c>
      <c r="N632" t="s">
        <v>1695</v>
      </c>
      <c r="O632">
        <v>1</v>
      </c>
      <c r="P632">
        <v>50117.99</v>
      </c>
      <c r="Q632">
        <v>0</v>
      </c>
      <c r="R632">
        <v>50117.99</v>
      </c>
      <c r="S632">
        <v>38180.449999999997</v>
      </c>
      <c r="T632">
        <v>11937.54</v>
      </c>
      <c r="U632" t="s">
        <v>1697</v>
      </c>
      <c r="V632">
        <v>3</v>
      </c>
      <c r="W632" t="str">
        <f t="shared" si="18"/>
        <v>Yes</v>
      </c>
      <c r="X632" t="str">
        <f t="shared" si="19"/>
        <v>Bonus</v>
      </c>
    </row>
    <row r="633" spans="1:24" x14ac:dyDescent="0.3">
      <c r="A633" t="s">
        <v>653</v>
      </c>
      <c r="B633" s="2">
        <v>45739</v>
      </c>
      <c r="C633" t="s">
        <v>1203</v>
      </c>
      <c r="D633" t="s">
        <v>1552</v>
      </c>
      <c r="E633" t="s">
        <v>1595</v>
      </c>
      <c r="F633" t="s">
        <v>1600</v>
      </c>
      <c r="G633" t="s">
        <v>1605</v>
      </c>
      <c r="H633" t="s">
        <v>1611</v>
      </c>
      <c r="I633" t="s">
        <v>1621</v>
      </c>
      <c r="J633" t="s">
        <v>1625</v>
      </c>
      <c r="K633" t="s">
        <v>1631</v>
      </c>
      <c r="L633" t="s">
        <v>1663</v>
      </c>
      <c r="M633" t="s">
        <v>1667</v>
      </c>
      <c r="N633" t="s">
        <v>1667</v>
      </c>
      <c r="O633">
        <v>4</v>
      </c>
      <c r="P633">
        <v>735.84</v>
      </c>
      <c r="Q633">
        <v>0.1</v>
      </c>
      <c r="R633">
        <v>2649.03</v>
      </c>
      <c r="S633">
        <v>2078.73</v>
      </c>
      <c r="T633">
        <v>570.30999999999995</v>
      </c>
      <c r="U633" t="s">
        <v>1697</v>
      </c>
      <c r="V633">
        <v>5</v>
      </c>
      <c r="W633" t="str">
        <f t="shared" si="18"/>
        <v>No</v>
      </c>
      <c r="X633" t="str">
        <f t="shared" si="19"/>
        <v>Bonus</v>
      </c>
    </row>
    <row r="634" spans="1:24" x14ac:dyDescent="0.3">
      <c r="A634" t="s">
        <v>654</v>
      </c>
      <c r="B634" s="2">
        <v>45455</v>
      </c>
      <c r="C634" t="s">
        <v>1281</v>
      </c>
      <c r="D634" t="s">
        <v>1553</v>
      </c>
      <c r="E634" t="s">
        <v>1593</v>
      </c>
      <c r="F634" t="s">
        <v>1599</v>
      </c>
      <c r="G634" t="s">
        <v>1603</v>
      </c>
      <c r="H634" t="s">
        <v>1613</v>
      </c>
      <c r="I634" t="s">
        <v>1622</v>
      </c>
      <c r="J634" t="s">
        <v>1625</v>
      </c>
      <c r="K634" t="s">
        <v>1643</v>
      </c>
      <c r="L634" t="s">
        <v>1664</v>
      </c>
      <c r="M634" t="s">
        <v>1679</v>
      </c>
      <c r="N634" t="s">
        <v>1679</v>
      </c>
      <c r="O634">
        <v>4</v>
      </c>
      <c r="P634">
        <v>48.03</v>
      </c>
      <c r="Q634">
        <v>0.05</v>
      </c>
      <c r="R634">
        <v>182.52</v>
      </c>
      <c r="S634">
        <v>129.80000000000001</v>
      </c>
      <c r="T634">
        <v>52.72</v>
      </c>
      <c r="U634" t="s">
        <v>1697</v>
      </c>
      <c r="V634">
        <v>3</v>
      </c>
      <c r="W634" t="str">
        <f t="shared" si="18"/>
        <v>No</v>
      </c>
      <c r="X634" t="str">
        <f t="shared" si="19"/>
        <v>Bonus</v>
      </c>
    </row>
    <row r="635" spans="1:24" x14ac:dyDescent="0.3">
      <c r="A635" t="s">
        <v>655</v>
      </c>
      <c r="B635" s="2">
        <v>45748</v>
      </c>
      <c r="C635" t="s">
        <v>1058</v>
      </c>
      <c r="D635" t="s">
        <v>1340</v>
      </c>
      <c r="E635" t="s">
        <v>1592</v>
      </c>
      <c r="F635" t="s">
        <v>1597</v>
      </c>
      <c r="G635" t="s">
        <v>1605</v>
      </c>
      <c r="H635" t="s">
        <v>1617</v>
      </c>
      <c r="I635" t="s">
        <v>1624</v>
      </c>
      <c r="J635" t="s">
        <v>1625</v>
      </c>
      <c r="K635" t="s">
        <v>1637</v>
      </c>
      <c r="L635" t="s">
        <v>1662</v>
      </c>
      <c r="M635" t="s">
        <v>1673</v>
      </c>
      <c r="N635" t="s">
        <v>1673</v>
      </c>
      <c r="O635">
        <v>9</v>
      </c>
      <c r="P635">
        <v>130.97999999999999</v>
      </c>
      <c r="Q635">
        <v>0.1</v>
      </c>
      <c r="R635">
        <v>1060.94</v>
      </c>
      <c r="S635">
        <v>823.92</v>
      </c>
      <c r="T635">
        <v>237.03</v>
      </c>
      <c r="U635" t="s">
        <v>1697</v>
      </c>
      <c r="V635">
        <v>2</v>
      </c>
      <c r="W635" t="str">
        <f t="shared" si="18"/>
        <v>No</v>
      </c>
      <c r="X635" t="str">
        <f t="shared" si="19"/>
        <v>Bonus</v>
      </c>
    </row>
    <row r="636" spans="1:24" x14ac:dyDescent="0.3">
      <c r="A636" t="s">
        <v>656</v>
      </c>
      <c r="B636" s="2">
        <v>45771</v>
      </c>
      <c r="C636" t="s">
        <v>1057</v>
      </c>
      <c r="D636" t="s">
        <v>1384</v>
      </c>
      <c r="E636" t="s">
        <v>1593</v>
      </c>
      <c r="F636" t="s">
        <v>1600</v>
      </c>
      <c r="G636" t="s">
        <v>1610</v>
      </c>
      <c r="H636" t="s">
        <v>1616</v>
      </c>
      <c r="I636" t="s">
        <v>1621</v>
      </c>
      <c r="J636" t="s">
        <v>1628</v>
      </c>
      <c r="K636" t="s">
        <v>1653</v>
      </c>
      <c r="L636" t="s">
        <v>1662</v>
      </c>
      <c r="M636" t="s">
        <v>1689</v>
      </c>
      <c r="N636" t="s">
        <v>1689</v>
      </c>
      <c r="O636">
        <v>9</v>
      </c>
      <c r="P636">
        <v>173.62</v>
      </c>
      <c r="Q636">
        <v>0.15</v>
      </c>
      <c r="R636">
        <v>1328.16</v>
      </c>
      <c r="S636">
        <v>1006.95</v>
      </c>
      <c r="T636">
        <v>321.20999999999998</v>
      </c>
      <c r="U636" t="s">
        <v>1697</v>
      </c>
      <c r="V636">
        <v>5</v>
      </c>
      <c r="W636" t="str">
        <f t="shared" si="18"/>
        <v>No</v>
      </c>
      <c r="X636" t="str">
        <f t="shared" si="19"/>
        <v>Bonus</v>
      </c>
    </row>
    <row r="637" spans="1:24" x14ac:dyDescent="0.3">
      <c r="A637" t="s">
        <v>657</v>
      </c>
      <c r="B637" s="2">
        <v>45624</v>
      </c>
      <c r="C637" t="s">
        <v>1064</v>
      </c>
      <c r="D637" t="s">
        <v>1458</v>
      </c>
      <c r="E637" t="s">
        <v>1595</v>
      </c>
      <c r="F637" t="s">
        <v>1596</v>
      </c>
      <c r="G637" t="s">
        <v>1606</v>
      </c>
      <c r="H637" t="s">
        <v>1613</v>
      </c>
      <c r="I637" t="s">
        <v>1623</v>
      </c>
      <c r="J637" t="s">
        <v>1628</v>
      </c>
      <c r="K637" t="s">
        <v>1632</v>
      </c>
      <c r="L637" t="s">
        <v>1663</v>
      </c>
      <c r="M637" t="s">
        <v>1668</v>
      </c>
      <c r="N637" t="s">
        <v>1668</v>
      </c>
      <c r="O637">
        <v>5</v>
      </c>
      <c r="P637">
        <v>739.3</v>
      </c>
      <c r="Q637">
        <v>0</v>
      </c>
      <c r="R637">
        <v>3696.48</v>
      </c>
      <c r="S637">
        <v>2553</v>
      </c>
      <c r="T637">
        <v>1143.47</v>
      </c>
      <c r="U637" t="s">
        <v>1697</v>
      </c>
      <c r="V637">
        <v>5</v>
      </c>
      <c r="W637" t="str">
        <f t="shared" si="18"/>
        <v>No</v>
      </c>
      <c r="X637" t="str">
        <f t="shared" si="19"/>
        <v>Bonus</v>
      </c>
    </row>
    <row r="638" spans="1:24" x14ac:dyDescent="0.3">
      <c r="A638" t="s">
        <v>658</v>
      </c>
      <c r="B638" s="2">
        <v>45374</v>
      </c>
      <c r="C638" t="s">
        <v>1282</v>
      </c>
      <c r="D638" t="s">
        <v>1307</v>
      </c>
      <c r="E638" t="s">
        <v>1592</v>
      </c>
      <c r="F638" t="s">
        <v>1597</v>
      </c>
      <c r="G638" t="s">
        <v>1607</v>
      </c>
      <c r="H638" t="s">
        <v>1617</v>
      </c>
      <c r="I638" t="s">
        <v>1621</v>
      </c>
      <c r="J638" t="s">
        <v>1625</v>
      </c>
      <c r="K638" t="s">
        <v>1656</v>
      </c>
      <c r="L638" t="s">
        <v>1663</v>
      </c>
      <c r="M638" t="s">
        <v>1692</v>
      </c>
      <c r="N638" t="s">
        <v>1692</v>
      </c>
      <c r="O638">
        <v>4</v>
      </c>
      <c r="P638">
        <v>12246.04</v>
      </c>
      <c r="Q638">
        <v>0.15</v>
      </c>
      <c r="R638">
        <v>41636.54</v>
      </c>
      <c r="S638">
        <v>38092.339999999997</v>
      </c>
      <c r="T638">
        <v>3544.19</v>
      </c>
      <c r="U638" t="s">
        <v>1697</v>
      </c>
      <c r="V638">
        <v>3</v>
      </c>
      <c r="W638" t="str">
        <f t="shared" si="18"/>
        <v>No</v>
      </c>
      <c r="X638" t="str">
        <f t="shared" si="19"/>
        <v>No Bonus</v>
      </c>
    </row>
    <row r="639" spans="1:24" x14ac:dyDescent="0.3">
      <c r="A639" t="s">
        <v>659</v>
      </c>
      <c r="B639" s="2">
        <v>45710</v>
      </c>
      <c r="C639" t="s">
        <v>1053</v>
      </c>
      <c r="D639" t="s">
        <v>1538</v>
      </c>
      <c r="E639" t="s">
        <v>1595</v>
      </c>
      <c r="F639" t="s">
        <v>1598</v>
      </c>
      <c r="G639" t="s">
        <v>1601</v>
      </c>
      <c r="H639" t="s">
        <v>1620</v>
      </c>
      <c r="I639" t="s">
        <v>1621</v>
      </c>
      <c r="J639" t="s">
        <v>1627</v>
      </c>
      <c r="K639" t="s">
        <v>1643</v>
      </c>
      <c r="L639" t="s">
        <v>1664</v>
      </c>
      <c r="M639" t="s">
        <v>1679</v>
      </c>
      <c r="N639" t="s">
        <v>1679</v>
      </c>
      <c r="O639">
        <v>8</v>
      </c>
      <c r="P639">
        <v>44.6</v>
      </c>
      <c r="Q639">
        <v>0.15</v>
      </c>
      <c r="R639">
        <v>303.27999999999997</v>
      </c>
      <c r="S639">
        <v>234.46</v>
      </c>
      <c r="T639">
        <v>68.83</v>
      </c>
      <c r="U639" t="s">
        <v>1697</v>
      </c>
      <c r="V639">
        <v>4</v>
      </c>
      <c r="W639" t="str">
        <f t="shared" si="18"/>
        <v>No</v>
      </c>
      <c r="X639" t="str">
        <f t="shared" si="19"/>
        <v>Bonus</v>
      </c>
    </row>
    <row r="640" spans="1:24" x14ac:dyDescent="0.3">
      <c r="A640" t="s">
        <v>660</v>
      </c>
      <c r="B640" s="2">
        <v>45588</v>
      </c>
      <c r="C640" t="s">
        <v>1283</v>
      </c>
      <c r="D640" t="s">
        <v>1544</v>
      </c>
      <c r="E640" t="s">
        <v>1593</v>
      </c>
      <c r="F640" t="s">
        <v>1597</v>
      </c>
      <c r="G640" t="s">
        <v>1610</v>
      </c>
      <c r="H640" t="s">
        <v>1612</v>
      </c>
      <c r="I640" t="s">
        <v>1621</v>
      </c>
      <c r="J640" t="s">
        <v>1627</v>
      </c>
      <c r="K640" t="s">
        <v>1630</v>
      </c>
      <c r="L640" t="s">
        <v>1662</v>
      </c>
      <c r="M640" t="s">
        <v>1666</v>
      </c>
      <c r="N640" t="s">
        <v>1666</v>
      </c>
      <c r="O640">
        <v>1</v>
      </c>
      <c r="P640">
        <v>105.19</v>
      </c>
      <c r="Q640">
        <v>0.15</v>
      </c>
      <c r="R640">
        <v>89.41</v>
      </c>
      <c r="S640">
        <v>78.05</v>
      </c>
      <c r="T640">
        <v>11.36</v>
      </c>
      <c r="U640" t="s">
        <v>1697</v>
      </c>
      <c r="V640">
        <v>5</v>
      </c>
      <c r="W640" t="str">
        <f t="shared" si="18"/>
        <v>No</v>
      </c>
      <c r="X640" t="str">
        <f t="shared" si="19"/>
        <v>No Bonus</v>
      </c>
    </row>
    <row r="641" spans="1:24" x14ac:dyDescent="0.3">
      <c r="A641" t="s">
        <v>661</v>
      </c>
      <c r="B641" s="2">
        <v>45307</v>
      </c>
      <c r="C641" t="s">
        <v>1153</v>
      </c>
      <c r="D641" t="s">
        <v>1425</v>
      </c>
      <c r="E641" t="s">
        <v>1594</v>
      </c>
      <c r="F641" t="s">
        <v>1599</v>
      </c>
      <c r="G641" t="s">
        <v>1603</v>
      </c>
      <c r="H641" t="s">
        <v>1611</v>
      </c>
      <c r="I641" t="s">
        <v>1621</v>
      </c>
      <c r="J641" t="s">
        <v>1627</v>
      </c>
      <c r="K641" t="s">
        <v>1644</v>
      </c>
      <c r="L641" t="s">
        <v>1664</v>
      </c>
      <c r="M641" t="s">
        <v>1680</v>
      </c>
      <c r="N641" t="s">
        <v>1680</v>
      </c>
      <c r="O641">
        <v>7</v>
      </c>
      <c r="P641">
        <v>256.89999999999998</v>
      </c>
      <c r="Q641">
        <v>0.1</v>
      </c>
      <c r="R641">
        <v>1618.45</v>
      </c>
      <c r="S641">
        <v>1456.03</v>
      </c>
      <c r="T641">
        <v>162.41999999999999</v>
      </c>
      <c r="U641" t="s">
        <v>1697</v>
      </c>
      <c r="V641">
        <v>5</v>
      </c>
      <c r="W641" t="str">
        <f t="shared" si="18"/>
        <v>No</v>
      </c>
      <c r="X641" t="str">
        <f t="shared" si="19"/>
        <v>No Bonus</v>
      </c>
    </row>
    <row r="642" spans="1:24" x14ac:dyDescent="0.3">
      <c r="A642" t="s">
        <v>662</v>
      </c>
      <c r="B642" s="2">
        <v>45700</v>
      </c>
      <c r="C642" t="s">
        <v>1224</v>
      </c>
      <c r="D642" t="s">
        <v>1486</v>
      </c>
      <c r="E642" t="s">
        <v>1594</v>
      </c>
      <c r="F642" t="s">
        <v>1599</v>
      </c>
      <c r="G642" t="s">
        <v>1606</v>
      </c>
      <c r="H642" t="s">
        <v>1614</v>
      </c>
      <c r="I642" t="s">
        <v>1622</v>
      </c>
      <c r="J642" t="s">
        <v>1627</v>
      </c>
      <c r="K642" t="s">
        <v>1653</v>
      </c>
      <c r="L642" t="s">
        <v>1662</v>
      </c>
      <c r="M642" t="s">
        <v>1689</v>
      </c>
      <c r="N642" t="s">
        <v>1689</v>
      </c>
      <c r="O642">
        <v>3</v>
      </c>
      <c r="P642">
        <v>191.87</v>
      </c>
      <c r="Q642">
        <v>0.05</v>
      </c>
      <c r="R642">
        <v>546.82000000000005</v>
      </c>
      <c r="S642">
        <v>411.58</v>
      </c>
      <c r="T642">
        <v>135.24</v>
      </c>
      <c r="U642" t="s">
        <v>1697</v>
      </c>
      <c r="W642" t="str">
        <f t="shared" si="18"/>
        <v>No</v>
      </c>
      <c r="X642" t="str">
        <f t="shared" si="19"/>
        <v>Bonus</v>
      </c>
    </row>
    <row r="643" spans="1:24" x14ac:dyDescent="0.3">
      <c r="A643" t="s">
        <v>663</v>
      </c>
      <c r="B643" s="2">
        <v>45347</v>
      </c>
      <c r="C643" t="s">
        <v>1200</v>
      </c>
      <c r="D643" t="s">
        <v>1508</v>
      </c>
      <c r="E643" t="s">
        <v>1595</v>
      </c>
      <c r="F643" t="s">
        <v>1598</v>
      </c>
      <c r="G643" t="s">
        <v>1610</v>
      </c>
      <c r="H643" t="s">
        <v>1617</v>
      </c>
      <c r="I643" t="s">
        <v>1624</v>
      </c>
      <c r="J643" t="s">
        <v>1628</v>
      </c>
      <c r="K643" t="s">
        <v>1654</v>
      </c>
      <c r="L643" t="s">
        <v>1663</v>
      </c>
      <c r="M643" t="s">
        <v>1690</v>
      </c>
      <c r="N643" t="s">
        <v>1690</v>
      </c>
      <c r="O643">
        <v>10</v>
      </c>
      <c r="P643">
        <v>916.75</v>
      </c>
      <c r="Q643">
        <v>0.2</v>
      </c>
      <c r="R643">
        <v>7334</v>
      </c>
      <c r="S643">
        <v>4908.78</v>
      </c>
      <c r="T643">
        <v>2425.2199999999998</v>
      </c>
      <c r="U643" t="s">
        <v>1697</v>
      </c>
      <c r="V643">
        <v>5</v>
      </c>
      <c r="W643" t="str">
        <f t="shared" ref="W643:W706" si="20">IF(R643&gt;50000,"Yes","No")</f>
        <v>No</v>
      </c>
      <c r="X643" t="str">
        <f t="shared" ref="X643:X706" si="21">IF(T643/R643&gt;0.2,"Bonus","No Bonus")</f>
        <v>Bonus</v>
      </c>
    </row>
    <row r="644" spans="1:24" x14ac:dyDescent="0.3">
      <c r="A644" t="s">
        <v>664</v>
      </c>
      <c r="B644" s="2">
        <v>45609</v>
      </c>
      <c r="C644" t="s">
        <v>1135</v>
      </c>
      <c r="D644" t="s">
        <v>1341</v>
      </c>
      <c r="E644" t="s">
        <v>1595</v>
      </c>
      <c r="F644" t="s">
        <v>1599</v>
      </c>
      <c r="G644" t="s">
        <v>1606</v>
      </c>
      <c r="H644" t="s">
        <v>1618</v>
      </c>
      <c r="I644" t="s">
        <v>1622</v>
      </c>
      <c r="J644" t="s">
        <v>1628</v>
      </c>
      <c r="K644" t="s">
        <v>1632</v>
      </c>
      <c r="L644" t="s">
        <v>1663</v>
      </c>
      <c r="M644" t="s">
        <v>1668</v>
      </c>
      <c r="N644" t="s">
        <v>1668</v>
      </c>
      <c r="O644">
        <v>2</v>
      </c>
      <c r="P644">
        <v>767.59</v>
      </c>
      <c r="Q644">
        <v>0</v>
      </c>
      <c r="R644">
        <v>1535.19</v>
      </c>
      <c r="S644">
        <v>1163.2</v>
      </c>
      <c r="T644">
        <v>371.98</v>
      </c>
      <c r="U644" t="s">
        <v>1697</v>
      </c>
      <c r="V644">
        <v>5</v>
      </c>
      <c r="W644" t="str">
        <f t="shared" si="20"/>
        <v>No</v>
      </c>
      <c r="X644" t="str">
        <f t="shared" si="21"/>
        <v>Bonus</v>
      </c>
    </row>
    <row r="645" spans="1:24" x14ac:dyDescent="0.3">
      <c r="A645" t="s">
        <v>665</v>
      </c>
      <c r="B645" s="2">
        <v>45716</v>
      </c>
      <c r="C645" t="s">
        <v>1156</v>
      </c>
      <c r="D645" t="s">
        <v>1463</v>
      </c>
      <c r="E645" t="s">
        <v>1592</v>
      </c>
      <c r="F645" t="s">
        <v>1598</v>
      </c>
      <c r="G645" t="s">
        <v>1606</v>
      </c>
      <c r="H645" t="s">
        <v>1618</v>
      </c>
      <c r="I645" t="s">
        <v>1621</v>
      </c>
      <c r="J645" t="s">
        <v>1625</v>
      </c>
      <c r="K645" t="s">
        <v>1658</v>
      </c>
      <c r="L645" t="s">
        <v>1662</v>
      </c>
      <c r="M645" t="s">
        <v>1694</v>
      </c>
      <c r="N645" t="s">
        <v>1694</v>
      </c>
      <c r="O645">
        <v>1</v>
      </c>
      <c r="P645">
        <v>215.85</v>
      </c>
      <c r="Q645">
        <v>0.05</v>
      </c>
      <c r="R645">
        <v>205.06</v>
      </c>
      <c r="S645">
        <v>163.21</v>
      </c>
      <c r="T645">
        <v>41.85</v>
      </c>
      <c r="U645" t="s">
        <v>1697</v>
      </c>
      <c r="V645">
        <v>5</v>
      </c>
      <c r="W645" t="str">
        <f t="shared" si="20"/>
        <v>No</v>
      </c>
      <c r="X645" t="str">
        <f t="shared" si="21"/>
        <v>Bonus</v>
      </c>
    </row>
    <row r="646" spans="1:24" x14ac:dyDescent="0.3">
      <c r="A646" t="s">
        <v>666</v>
      </c>
      <c r="B646" s="2">
        <v>45804</v>
      </c>
      <c r="C646" t="s">
        <v>1076</v>
      </c>
      <c r="D646" t="s">
        <v>1446</v>
      </c>
      <c r="E646" t="s">
        <v>1592</v>
      </c>
      <c r="F646" t="s">
        <v>1596</v>
      </c>
      <c r="G646" t="s">
        <v>1601</v>
      </c>
      <c r="H646" t="s">
        <v>1618</v>
      </c>
      <c r="I646" t="s">
        <v>1621</v>
      </c>
      <c r="J646" t="s">
        <v>1628</v>
      </c>
      <c r="K646" t="s">
        <v>1650</v>
      </c>
      <c r="L646" t="s">
        <v>1664</v>
      </c>
      <c r="M646" t="s">
        <v>1686</v>
      </c>
      <c r="N646" t="s">
        <v>1686</v>
      </c>
      <c r="O646">
        <v>7</v>
      </c>
      <c r="P646">
        <v>203.35</v>
      </c>
      <c r="Q646">
        <v>0.05</v>
      </c>
      <c r="R646">
        <v>1352.26</v>
      </c>
      <c r="S646">
        <v>991.58</v>
      </c>
      <c r="T646">
        <v>360.68</v>
      </c>
      <c r="U646" t="s">
        <v>1697</v>
      </c>
      <c r="W646" t="str">
        <f t="shared" si="20"/>
        <v>No</v>
      </c>
      <c r="X646" t="str">
        <f t="shared" si="21"/>
        <v>Bonus</v>
      </c>
    </row>
    <row r="647" spans="1:24" x14ac:dyDescent="0.3">
      <c r="A647" t="s">
        <v>667</v>
      </c>
      <c r="B647" s="2">
        <v>45396</v>
      </c>
      <c r="C647" t="s">
        <v>1073</v>
      </c>
      <c r="D647" t="s">
        <v>1568</v>
      </c>
      <c r="E647" t="s">
        <v>1592</v>
      </c>
      <c r="F647" t="s">
        <v>1596</v>
      </c>
      <c r="G647" t="s">
        <v>1605</v>
      </c>
      <c r="H647" t="s">
        <v>1615</v>
      </c>
      <c r="I647" t="s">
        <v>1624</v>
      </c>
      <c r="J647" t="s">
        <v>1628</v>
      </c>
      <c r="K647" t="s">
        <v>1654</v>
      </c>
      <c r="L647" t="s">
        <v>1663</v>
      </c>
      <c r="M647" t="s">
        <v>1690</v>
      </c>
      <c r="N647" t="s">
        <v>1690</v>
      </c>
      <c r="O647">
        <v>2</v>
      </c>
      <c r="P647">
        <v>902.47</v>
      </c>
      <c r="Q647">
        <v>0.1</v>
      </c>
      <c r="R647">
        <v>1624.45</v>
      </c>
      <c r="S647">
        <v>1312.9</v>
      </c>
      <c r="T647">
        <v>311.55</v>
      </c>
      <c r="U647" t="s">
        <v>1697</v>
      </c>
      <c r="V647">
        <v>4</v>
      </c>
      <c r="W647" t="str">
        <f t="shared" si="20"/>
        <v>No</v>
      </c>
      <c r="X647" t="str">
        <f t="shared" si="21"/>
        <v>No Bonus</v>
      </c>
    </row>
    <row r="648" spans="1:24" x14ac:dyDescent="0.3">
      <c r="A648" t="s">
        <v>668</v>
      </c>
      <c r="B648" s="2">
        <v>45884</v>
      </c>
      <c r="C648" t="s">
        <v>1095</v>
      </c>
      <c r="D648" t="s">
        <v>1424</v>
      </c>
      <c r="E648" t="s">
        <v>1593</v>
      </c>
      <c r="F648" t="s">
        <v>1596</v>
      </c>
      <c r="G648" t="s">
        <v>1602</v>
      </c>
      <c r="H648" t="s">
        <v>1618</v>
      </c>
      <c r="I648" t="s">
        <v>1624</v>
      </c>
      <c r="J648" t="s">
        <v>1625</v>
      </c>
      <c r="K648" t="s">
        <v>1635</v>
      </c>
      <c r="L648" t="s">
        <v>1662</v>
      </c>
      <c r="M648" t="s">
        <v>1671</v>
      </c>
      <c r="N648" t="s">
        <v>1671</v>
      </c>
      <c r="O648">
        <v>3</v>
      </c>
      <c r="P648">
        <v>43.27</v>
      </c>
      <c r="Q648">
        <v>0</v>
      </c>
      <c r="R648">
        <v>129.82</v>
      </c>
      <c r="S648">
        <v>99.49</v>
      </c>
      <c r="T648">
        <v>30.33</v>
      </c>
      <c r="U648" t="s">
        <v>1697</v>
      </c>
      <c r="V648">
        <v>2</v>
      </c>
      <c r="W648" t="str">
        <f t="shared" si="20"/>
        <v>No</v>
      </c>
      <c r="X648" t="str">
        <f t="shared" si="21"/>
        <v>Bonus</v>
      </c>
    </row>
    <row r="649" spans="1:24" x14ac:dyDescent="0.3">
      <c r="A649" t="s">
        <v>669</v>
      </c>
      <c r="B649" s="2">
        <v>45784</v>
      </c>
      <c r="C649" t="s">
        <v>1024</v>
      </c>
      <c r="D649" t="s">
        <v>1336</v>
      </c>
      <c r="E649" t="s">
        <v>1592</v>
      </c>
      <c r="F649" t="s">
        <v>1600</v>
      </c>
      <c r="G649" t="s">
        <v>1605</v>
      </c>
      <c r="H649" t="s">
        <v>1619</v>
      </c>
      <c r="I649" t="s">
        <v>1623</v>
      </c>
      <c r="J649" t="s">
        <v>1628</v>
      </c>
      <c r="K649" t="s">
        <v>1646</v>
      </c>
      <c r="L649" t="s">
        <v>1662</v>
      </c>
      <c r="M649" t="s">
        <v>1682</v>
      </c>
      <c r="N649" t="s">
        <v>1682</v>
      </c>
      <c r="O649">
        <v>8</v>
      </c>
      <c r="P649">
        <v>57.36</v>
      </c>
      <c r="Q649">
        <v>0.05</v>
      </c>
      <c r="R649">
        <v>435.92</v>
      </c>
      <c r="S649">
        <v>387.41</v>
      </c>
      <c r="T649">
        <v>48.51</v>
      </c>
      <c r="U649" t="s">
        <v>1697</v>
      </c>
      <c r="V649">
        <v>3</v>
      </c>
      <c r="W649" t="str">
        <f t="shared" si="20"/>
        <v>No</v>
      </c>
      <c r="X649" t="str">
        <f t="shared" si="21"/>
        <v>No Bonus</v>
      </c>
    </row>
    <row r="650" spans="1:24" x14ac:dyDescent="0.3">
      <c r="A650" t="s">
        <v>670</v>
      </c>
      <c r="B650" s="2">
        <v>45551</v>
      </c>
      <c r="C650" t="s">
        <v>1282</v>
      </c>
      <c r="D650" t="s">
        <v>1466</v>
      </c>
      <c r="E650" t="s">
        <v>1595</v>
      </c>
      <c r="F650" t="s">
        <v>1600</v>
      </c>
      <c r="G650" t="s">
        <v>1610</v>
      </c>
      <c r="H650" t="s">
        <v>1617</v>
      </c>
      <c r="I650" t="s">
        <v>1623</v>
      </c>
      <c r="J650" t="s">
        <v>1625</v>
      </c>
      <c r="K650" t="s">
        <v>1648</v>
      </c>
      <c r="L650" t="s">
        <v>1664</v>
      </c>
      <c r="M650" t="s">
        <v>1684</v>
      </c>
      <c r="N650" t="s">
        <v>1684</v>
      </c>
      <c r="O650">
        <v>9</v>
      </c>
      <c r="P650">
        <v>263.89999999999998</v>
      </c>
      <c r="Q650">
        <v>0.05</v>
      </c>
      <c r="R650">
        <v>2256.38</v>
      </c>
      <c r="S650">
        <v>1794.77</v>
      </c>
      <c r="T650">
        <v>461.61</v>
      </c>
      <c r="U650" t="s">
        <v>1697</v>
      </c>
      <c r="V650">
        <v>4</v>
      </c>
      <c r="W650" t="str">
        <f t="shared" si="20"/>
        <v>No</v>
      </c>
      <c r="X650" t="str">
        <f t="shared" si="21"/>
        <v>Bonus</v>
      </c>
    </row>
    <row r="651" spans="1:24" x14ac:dyDescent="0.3">
      <c r="A651" t="s">
        <v>671</v>
      </c>
      <c r="B651" s="2">
        <v>45834</v>
      </c>
      <c r="C651" t="s">
        <v>1126</v>
      </c>
      <c r="D651" t="s">
        <v>1453</v>
      </c>
      <c r="E651" t="s">
        <v>1595</v>
      </c>
      <c r="F651" t="s">
        <v>1597</v>
      </c>
      <c r="G651" t="s">
        <v>1602</v>
      </c>
      <c r="H651" t="s">
        <v>1615</v>
      </c>
      <c r="I651" t="s">
        <v>1624</v>
      </c>
      <c r="J651" t="s">
        <v>1628</v>
      </c>
      <c r="K651" t="s">
        <v>1645</v>
      </c>
      <c r="L651" t="s">
        <v>1662</v>
      </c>
      <c r="M651" t="s">
        <v>1681</v>
      </c>
      <c r="N651" t="s">
        <v>1681</v>
      </c>
      <c r="O651">
        <v>3</v>
      </c>
      <c r="P651">
        <v>56.87</v>
      </c>
      <c r="Q651">
        <v>0.05</v>
      </c>
      <c r="R651">
        <v>162.09</v>
      </c>
      <c r="S651">
        <v>108.84</v>
      </c>
      <c r="T651">
        <v>53.26</v>
      </c>
      <c r="U651" t="s">
        <v>1697</v>
      </c>
      <c r="V651">
        <v>3</v>
      </c>
      <c r="W651" t="str">
        <f t="shared" si="20"/>
        <v>No</v>
      </c>
      <c r="X651" t="str">
        <f t="shared" si="21"/>
        <v>Bonus</v>
      </c>
    </row>
    <row r="652" spans="1:24" x14ac:dyDescent="0.3">
      <c r="A652" t="s">
        <v>672</v>
      </c>
      <c r="B652" s="2">
        <v>45448</v>
      </c>
      <c r="C652" t="s">
        <v>1284</v>
      </c>
      <c r="D652" t="s">
        <v>1488</v>
      </c>
      <c r="E652" t="s">
        <v>1595</v>
      </c>
      <c r="F652" t="s">
        <v>1596</v>
      </c>
      <c r="G652" t="s">
        <v>1609</v>
      </c>
      <c r="H652" t="s">
        <v>1616</v>
      </c>
      <c r="I652" t="s">
        <v>1621</v>
      </c>
      <c r="J652" t="s">
        <v>1628</v>
      </c>
      <c r="K652" t="s">
        <v>1659</v>
      </c>
      <c r="L652" t="s">
        <v>1661</v>
      </c>
      <c r="M652" t="s">
        <v>1695</v>
      </c>
      <c r="N652" t="s">
        <v>1695</v>
      </c>
      <c r="O652">
        <v>7</v>
      </c>
      <c r="P652">
        <v>60134.69</v>
      </c>
      <c r="Q652">
        <v>0</v>
      </c>
      <c r="R652">
        <v>420942.84</v>
      </c>
      <c r="S652">
        <v>286159.28000000003</v>
      </c>
      <c r="T652">
        <v>134783.56</v>
      </c>
      <c r="U652" t="s">
        <v>1697</v>
      </c>
      <c r="V652">
        <v>4</v>
      </c>
      <c r="W652" t="str">
        <f t="shared" si="20"/>
        <v>Yes</v>
      </c>
      <c r="X652" t="str">
        <f t="shared" si="21"/>
        <v>Bonus</v>
      </c>
    </row>
    <row r="653" spans="1:24" x14ac:dyDescent="0.3">
      <c r="A653" t="s">
        <v>673</v>
      </c>
      <c r="B653" s="2">
        <v>45749</v>
      </c>
      <c r="C653" t="s">
        <v>1128</v>
      </c>
      <c r="D653" t="s">
        <v>1392</v>
      </c>
      <c r="E653" t="s">
        <v>1594</v>
      </c>
      <c r="F653" t="s">
        <v>1597</v>
      </c>
      <c r="G653" t="s">
        <v>1604</v>
      </c>
      <c r="H653" t="s">
        <v>1618</v>
      </c>
      <c r="I653" t="s">
        <v>1624</v>
      </c>
      <c r="J653" t="s">
        <v>1627</v>
      </c>
      <c r="K653" t="s">
        <v>1650</v>
      </c>
      <c r="L653" t="s">
        <v>1664</v>
      </c>
      <c r="M653" t="s">
        <v>1686</v>
      </c>
      <c r="N653" t="s">
        <v>1686</v>
      </c>
      <c r="O653">
        <v>7</v>
      </c>
      <c r="P653">
        <v>193.84</v>
      </c>
      <c r="Q653">
        <v>0</v>
      </c>
      <c r="R653">
        <v>1356.89</v>
      </c>
      <c r="S653">
        <v>1080.49</v>
      </c>
      <c r="T653">
        <v>276.39</v>
      </c>
      <c r="U653" t="s">
        <v>1697</v>
      </c>
      <c r="V653">
        <v>5</v>
      </c>
      <c r="W653" t="str">
        <f t="shared" si="20"/>
        <v>No</v>
      </c>
      <c r="X653" t="str">
        <f t="shared" si="21"/>
        <v>Bonus</v>
      </c>
    </row>
    <row r="654" spans="1:24" x14ac:dyDescent="0.3">
      <c r="A654" t="s">
        <v>674</v>
      </c>
      <c r="B654" s="2">
        <v>45696</v>
      </c>
      <c r="C654" t="s">
        <v>1241</v>
      </c>
      <c r="D654" t="s">
        <v>1395</v>
      </c>
      <c r="E654" t="s">
        <v>1592</v>
      </c>
      <c r="F654" t="s">
        <v>1596</v>
      </c>
      <c r="G654" t="s">
        <v>1607</v>
      </c>
      <c r="H654" t="s">
        <v>1614</v>
      </c>
      <c r="I654" t="s">
        <v>1623</v>
      </c>
      <c r="J654" t="s">
        <v>1628</v>
      </c>
      <c r="K654" t="s">
        <v>1647</v>
      </c>
      <c r="L654" t="s">
        <v>1664</v>
      </c>
      <c r="M654" t="s">
        <v>1683</v>
      </c>
      <c r="N654" t="s">
        <v>1683</v>
      </c>
      <c r="O654">
        <v>3</v>
      </c>
      <c r="P654">
        <v>39.03</v>
      </c>
      <c r="Q654">
        <v>0.15</v>
      </c>
      <c r="R654">
        <v>99.54</v>
      </c>
      <c r="S654">
        <v>65.55</v>
      </c>
      <c r="T654">
        <v>33.99</v>
      </c>
      <c r="U654" t="s">
        <v>1697</v>
      </c>
      <c r="V654">
        <v>4</v>
      </c>
      <c r="W654" t="str">
        <f t="shared" si="20"/>
        <v>No</v>
      </c>
      <c r="X654" t="str">
        <f t="shared" si="21"/>
        <v>Bonus</v>
      </c>
    </row>
    <row r="655" spans="1:24" x14ac:dyDescent="0.3">
      <c r="A655" t="s">
        <v>675</v>
      </c>
      <c r="B655" s="2">
        <v>45548</v>
      </c>
      <c r="C655" t="s">
        <v>1214</v>
      </c>
      <c r="D655" t="s">
        <v>1459</v>
      </c>
      <c r="E655" t="s">
        <v>1593</v>
      </c>
      <c r="F655" t="s">
        <v>1600</v>
      </c>
      <c r="G655" t="s">
        <v>1603</v>
      </c>
      <c r="H655" t="s">
        <v>1611</v>
      </c>
      <c r="I655" t="s">
        <v>1623</v>
      </c>
      <c r="J655" t="s">
        <v>1625</v>
      </c>
      <c r="K655" t="s">
        <v>1641</v>
      </c>
      <c r="L655" t="s">
        <v>1661</v>
      </c>
      <c r="M655" t="s">
        <v>1677</v>
      </c>
      <c r="N655" t="s">
        <v>1677</v>
      </c>
      <c r="O655">
        <v>6</v>
      </c>
      <c r="P655">
        <v>38783.74</v>
      </c>
      <c r="Q655">
        <v>0</v>
      </c>
      <c r="R655">
        <v>232702.46</v>
      </c>
      <c r="S655">
        <v>206126.34</v>
      </c>
      <c r="T655">
        <v>26576.13</v>
      </c>
      <c r="U655" t="s">
        <v>1697</v>
      </c>
      <c r="W655" t="str">
        <f t="shared" si="20"/>
        <v>Yes</v>
      </c>
      <c r="X655" t="str">
        <f t="shared" si="21"/>
        <v>No Bonus</v>
      </c>
    </row>
    <row r="656" spans="1:24" x14ac:dyDescent="0.3">
      <c r="A656" t="s">
        <v>676</v>
      </c>
      <c r="B656" s="2">
        <v>45416</v>
      </c>
      <c r="C656" t="s">
        <v>1082</v>
      </c>
      <c r="D656" t="s">
        <v>1533</v>
      </c>
      <c r="E656" t="s">
        <v>1592</v>
      </c>
      <c r="F656" t="s">
        <v>1600</v>
      </c>
      <c r="G656" t="s">
        <v>1601</v>
      </c>
      <c r="H656" t="s">
        <v>1612</v>
      </c>
      <c r="I656" t="s">
        <v>1622</v>
      </c>
      <c r="J656" t="s">
        <v>1625</v>
      </c>
      <c r="K656" t="s">
        <v>1650</v>
      </c>
      <c r="L656" t="s">
        <v>1664</v>
      </c>
      <c r="M656" t="s">
        <v>1686</v>
      </c>
      <c r="N656" t="s">
        <v>1686</v>
      </c>
      <c r="O656">
        <v>3</v>
      </c>
      <c r="P656">
        <v>216.43</v>
      </c>
      <c r="Q656">
        <v>0</v>
      </c>
      <c r="R656">
        <v>649.29999999999995</v>
      </c>
      <c r="S656">
        <v>591.41999999999996</v>
      </c>
      <c r="T656">
        <v>57.88</v>
      </c>
      <c r="U656" t="s">
        <v>1697</v>
      </c>
      <c r="V656">
        <v>2</v>
      </c>
      <c r="W656" t="str">
        <f t="shared" si="20"/>
        <v>No</v>
      </c>
      <c r="X656" t="str">
        <f t="shared" si="21"/>
        <v>No Bonus</v>
      </c>
    </row>
    <row r="657" spans="1:24" x14ac:dyDescent="0.3">
      <c r="A657" t="s">
        <v>677</v>
      </c>
      <c r="B657" s="2">
        <v>45653</v>
      </c>
      <c r="C657" t="s">
        <v>1251</v>
      </c>
      <c r="D657" t="s">
        <v>1371</v>
      </c>
      <c r="E657" t="s">
        <v>1595</v>
      </c>
      <c r="F657" t="s">
        <v>1600</v>
      </c>
      <c r="G657" t="s">
        <v>1608</v>
      </c>
      <c r="H657" t="s">
        <v>1615</v>
      </c>
      <c r="I657" t="s">
        <v>1621</v>
      </c>
      <c r="J657" t="s">
        <v>1625</v>
      </c>
      <c r="K657" t="s">
        <v>1648</v>
      </c>
      <c r="L657" t="s">
        <v>1664</v>
      </c>
      <c r="M657" t="s">
        <v>1684</v>
      </c>
      <c r="N657" t="s">
        <v>1684</v>
      </c>
      <c r="O657">
        <v>4</v>
      </c>
      <c r="P657">
        <v>235.14</v>
      </c>
      <c r="Q657">
        <v>0</v>
      </c>
      <c r="R657">
        <v>940.57</v>
      </c>
      <c r="S657">
        <v>831.82</v>
      </c>
      <c r="T657">
        <v>108.75</v>
      </c>
      <c r="U657" t="s">
        <v>1697</v>
      </c>
      <c r="V657">
        <v>2</v>
      </c>
      <c r="W657" t="str">
        <f t="shared" si="20"/>
        <v>No</v>
      </c>
      <c r="X657" t="str">
        <f t="shared" si="21"/>
        <v>No Bonus</v>
      </c>
    </row>
    <row r="658" spans="1:24" x14ac:dyDescent="0.3">
      <c r="A658" t="s">
        <v>678</v>
      </c>
      <c r="B658" s="2">
        <v>45771</v>
      </c>
      <c r="C658" t="s">
        <v>1126</v>
      </c>
      <c r="D658" t="s">
        <v>1346</v>
      </c>
      <c r="E658" t="s">
        <v>1593</v>
      </c>
      <c r="F658" t="s">
        <v>1597</v>
      </c>
      <c r="G658" t="s">
        <v>1604</v>
      </c>
      <c r="H658" t="s">
        <v>1618</v>
      </c>
      <c r="I658" t="s">
        <v>1623</v>
      </c>
      <c r="J658" t="s">
        <v>1625</v>
      </c>
      <c r="K658" t="s">
        <v>1644</v>
      </c>
      <c r="L658" t="s">
        <v>1664</v>
      </c>
      <c r="M658" t="s">
        <v>1680</v>
      </c>
      <c r="N658" t="s">
        <v>1680</v>
      </c>
      <c r="O658">
        <v>7</v>
      </c>
      <c r="P658">
        <v>201.12</v>
      </c>
      <c r="Q658">
        <v>0.2</v>
      </c>
      <c r="R658">
        <v>1126.28</v>
      </c>
      <c r="S658">
        <v>846.34</v>
      </c>
      <c r="T658">
        <v>279.94</v>
      </c>
      <c r="U658" t="s">
        <v>1697</v>
      </c>
      <c r="V658">
        <v>2</v>
      </c>
      <c r="W658" t="str">
        <f t="shared" si="20"/>
        <v>No</v>
      </c>
      <c r="X658" t="str">
        <f t="shared" si="21"/>
        <v>Bonus</v>
      </c>
    </row>
    <row r="659" spans="1:24" x14ac:dyDescent="0.3">
      <c r="A659" t="s">
        <v>679</v>
      </c>
      <c r="B659" s="2">
        <v>45678</v>
      </c>
      <c r="C659" t="s">
        <v>1022</v>
      </c>
      <c r="D659" t="s">
        <v>1369</v>
      </c>
      <c r="E659" t="s">
        <v>1592</v>
      </c>
      <c r="F659" t="s">
        <v>1599</v>
      </c>
      <c r="G659" t="s">
        <v>1606</v>
      </c>
      <c r="H659" t="s">
        <v>1614</v>
      </c>
      <c r="I659" t="s">
        <v>1624</v>
      </c>
      <c r="J659" t="s">
        <v>1628</v>
      </c>
      <c r="K659" t="s">
        <v>1649</v>
      </c>
      <c r="L659" t="s">
        <v>1664</v>
      </c>
      <c r="M659" t="s">
        <v>1685</v>
      </c>
      <c r="N659" t="s">
        <v>1685</v>
      </c>
      <c r="O659">
        <v>10</v>
      </c>
      <c r="P659">
        <v>49.81</v>
      </c>
      <c r="Q659">
        <v>0</v>
      </c>
      <c r="R659">
        <v>498.09</v>
      </c>
      <c r="S659">
        <v>404.52</v>
      </c>
      <c r="T659">
        <v>93.58</v>
      </c>
      <c r="U659" t="s">
        <v>1697</v>
      </c>
      <c r="V659">
        <v>4</v>
      </c>
      <c r="W659" t="str">
        <f t="shared" si="20"/>
        <v>No</v>
      </c>
      <c r="X659" t="str">
        <f t="shared" si="21"/>
        <v>No Bonus</v>
      </c>
    </row>
    <row r="660" spans="1:24" x14ac:dyDescent="0.3">
      <c r="A660" t="s">
        <v>680</v>
      </c>
      <c r="B660" s="2">
        <v>45831</v>
      </c>
      <c r="C660" t="s">
        <v>1150</v>
      </c>
      <c r="D660" t="s">
        <v>1474</v>
      </c>
      <c r="E660" t="s">
        <v>1595</v>
      </c>
      <c r="F660" t="s">
        <v>1599</v>
      </c>
      <c r="G660" t="s">
        <v>1607</v>
      </c>
      <c r="H660" t="s">
        <v>1617</v>
      </c>
      <c r="I660" t="s">
        <v>1624</v>
      </c>
      <c r="J660" t="s">
        <v>1628</v>
      </c>
      <c r="K660" t="s">
        <v>1658</v>
      </c>
      <c r="L660" t="s">
        <v>1662</v>
      </c>
      <c r="M660" t="s">
        <v>1694</v>
      </c>
      <c r="N660" t="s">
        <v>1694</v>
      </c>
      <c r="O660">
        <v>2</v>
      </c>
      <c r="P660">
        <v>167.48</v>
      </c>
      <c r="Q660">
        <v>0.05</v>
      </c>
      <c r="R660">
        <v>318.22000000000003</v>
      </c>
      <c r="S660">
        <v>261.76</v>
      </c>
      <c r="T660">
        <v>56.46</v>
      </c>
      <c r="U660" t="s">
        <v>1697</v>
      </c>
      <c r="V660">
        <v>5</v>
      </c>
      <c r="W660" t="str">
        <f t="shared" si="20"/>
        <v>No</v>
      </c>
      <c r="X660" t="str">
        <f t="shared" si="21"/>
        <v>No Bonus</v>
      </c>
    </row>
    <row r="661" spans="1:24" x14ac:dyDescent="0.3">
      <c r="A661" t="s">
        <v>681</v>
      </c>
      <c r="B661" s="2">
        <v>45685</v>
      </c>
      <c r="C661" t="s">
        <v>1268</v>
      </c>
      <c r="D661" t="s">
        <v>1460</v>
      </c>
      <c r="E661" t="s">
        <v>1594</v>
      </c>
      <c r="F661" t="s">
        <v>1597</v>
      </c>
      <c r="G661" t="s">
        <v>1606</v>
      </c>
      <c r="H661" t="s">
        <v>1616</v>
      </c>
      <c r="I661" t="s">
        <v>1623</v>
      </c>
      <c r="J661" t="s">
        <v>1627</v>
      </c>
      <c r="K661" t="s">
        <v>1655</v>
      </c>
      <c r="L661" t="s">
        <v>1663</v>
      </c>
      <c r="M661" t="s">
        <v>1691</v>
      </c>
      <c r="N661" t="s">
        <v>1691</v>
      </c>
      <c r="O661">
        <v>6</v>
      </c>
      <c r="P661">
        <v>9051</v>
      </c>
      <c r="Q661">
        <v>0.05</v>
      </c>
      <c r="R661">
        <v>51590.69</v>
      </c>
      <c r="S661">
        <v>36081.519999999997</v>
      </c>
      <c r="T661">
        <v>15509.17</v>
      </c>
      <c r="U661" t="s">
        <v>1697</v>
      </c>
      <c r="V661">
        <v>5</v>
      </c>
      <c r="W661" t="str">
        <f t="shared" si="20"/>
        <v>Yes</v>
      </c>
      <c r="X661" t="str">
        <f t="shared" si="21"/>
        <v>Bonus</v>
      </c>
    </row>
    <row r="662" spans="1:24" x14ac:dyDescent="0.3">
      <c r="A662" t="s">
        <v>682</v>
      </c>
      <c r="B662" s="2">
        <v>45460</v>
      </c>
      <c r="C662" t="s">
        <v>1251</v>
      </c>
      <c r="D662" t="s">
        <v>1451</v>
      </c>
      <c r="E662" t="s">
        <v>1594</v>
      </c>
      <c r="F662" t="s">
        <v>1599</v>
      </c>
      <c r="G662" t="s">
        <v>1610</v>
      </c>
      <c r="H662" t="s">
        <v>1611</v>
      </c>
      <c r="I662" t="s">
        <v>1624</v>
      </c>
      <c r="J662" t="s">
        <v>1628</v>
      </c>
      <c r="K662" t="s">
        <v>1634</v>
      </c>
      <c r="L662" t="s">
        <v>1661</v>
      </c>
      <c r="M662" t="s">
        <v>1670</v>
      </c>
      <c r="N662" t="s">
        <v>1670</v>
      </c>
      <c r="O662">
        <v>3</v>
      </c>
      <c r="P662">
        <v>71046.83</v>
      </c>
      <c r="Q662">
        <v>0</v>
      </c>
      <c r="R662">
        <v>213140.5</v>
      </c>
      <c r="S662">
        <v>147350.57</v>
      </c>
      <c r="T662">
        <v>65789.929999999993</v>
      </c>
      <c r="U662" t="s">
        <v>1697</v>
      </c>
      <c r="V662">
        <v>5</v>
      </c>
      <c r="W662" t="str">
        <f t="shared" si="20"/>
        <v>Yes</v>
      </c>
      <c r="X662" t="str">
        <f t="shared" si="21"/>
        <v>Bonus</v>
      </c>
    </row>
    <row r="663" spans="1:24" x14ac:dyDescent="0.3">
      <c r="A663" t="s">
        <v>683</v>
      </c>
      <c r="B663" s="2">
        <v>45404</v>
      </c>
      <c r="C663" t="s">
        <v>1180</v>
      </c>
      <c r="D663" t="s">
        <v>1539</v>
      </c>
      <c r="E663" t="s">
        <v>1593</v>
      </c>
      <c r="F663" t="s">
        <v>1598</v>
      </c>
      <c r="G663" t="s">
        <v>1606</v>
      </c>
      <c r="H663" t="s">
        <v>1616</v>
      </c>
      <c r="I663" t="s">
        <v>1621</v>
      </c>
      <c r="J663" t="s">
        <v>1625</v>
      </c>
      <c r="K663" t="s">
        <v>1639</v>
      </c>
      <c r="L663" t="s">
        <v>1663</v>
      </c>
      <c r="M663" t="s">
        <v>1675</v>
      </c>
      <c r="N663" t="s">
        <v>1675</v>
      </c>
      <c r="O663">
        <v>6</v>
      </c>
      <c r="P663">
        <v>878.47</v>
      </c>
      <c r="Q663">
        <v>0</v>
      </c>
      <c r="R663">
        <v>5270.85</v>
      </c>
      <c r="S663">
        <v>4261.04</v>
      </c>
      <c r="T663">
        <v>1009.81</v>
      </c>
      <c r="U663" t="s">
        <v>1697</v>
      </c>
      <c r="W663" t="str">
        <f t="shared" si="20"/>
        <v>No</v>
      </c>
      <c r="X663" t="str">
        <f t="shared" si="21"/>
        <v>No Bonus</v>
      </c>
    </row>
    <row r="664" spans="1:24" x14ac:dyDescent="0.3">
      <c r="A664" t="s">
        <v>684</v>
      </c>
      <c r="B664" s="2">
        <v>45382</v>
      </c>
      <c r="C664" t="s">
        <v>1166</v>
      </c>
      <c r="D664" t="s">
        <v>1348</v>
      </c>
      <c r="E664" t="s">
        <v>1595</v>
      </c>
      <c r="F664" t="s">
        <v>1597</v>
      </c>
      <c r="G664" t="s">
        <v>1608</v>
      </c>
      <c r="H664" t="s">
        <v>1612</v>
      </c>
      <c r="I664" t="s">
        <v>1622</v>
      </c>
      <c r="J664" t="s">
        <v>1625</v>
      </c>
      <c r="K664" t="s">
        <v>1642</v>
      </c>
      <c r="L664" t="s">
        <v>1662</v>
      </c>
      <c r="M664" t="s">
        <v>1678</v>
      </c>
      <c r="N664" t="s">
        <v>1678</v>
      </c>
      <c r="O664">
        <v>1</v>
      </c>
      <c r="P664">
        <v>173.67</v>
      </c>
      <c r="Q664">
        <v>0.1</v>
      </c>
      <c r="R664">
        <v>156.30000000000001</v>
      </c>
      <c r="S664">
        <v>124.13</v>
      </c>
      <c r="T664">
        <v>32.17</v>
      </c>
      <c r="U664" t="s">
        <v>1697</v>
      </c>
      <c r="V664">
        <v>2</v>
      </c>
      <c r="W664" t="str">
        <f t="shared" si="20"/>
        <v>No</v>
      </c>
      <c r="X664" t="str">
        <f t="shared" si="21"/>
        <v>Bonus</v>
      </c>
    </row>
    <row r="665" spans="1:24" x14ac:dyDescent="0.3">
      <c r="A665" t="s">
        <v>685</v>
      </c>
      <c r="B665" s="2">
        <v>45502</v>
      </c>
      <c r="C665" t="s">
        <v>1234</v>
      </c>
      <c r="D665" t="s">
        <v>1408</v>
      </c>
      <c r="E665" t="s">
        <v>1595</v>
      </c>
      <c r="F665" t="s">
        <v>1599</v>
      </c>
      <c r="G665" t="s">
        <v>1608</v>
      </c>
      <c r="H665" t="s">
        <v>1620</v>
      </c>
      <c r="I665" t="s">
        <v>1621</v>
      </c>
      <c r="J665" t="s">
        <v>1625</v>
      </c>
      <c r="K665" t="s">
        <v>1638</v>
      </c>
      <c r="L665" t="s">
        <v>1661</v>
      </c>
      <c r="M665" t="s">
        <v>1674</v>
      </c>
      <c r="N665" t="s">
        <v>1674</v>
      </c>
      <c r="O665">
        <v>6</v>
      </c>
      <c r="P665">
        <v>25197.22</v>
      </c>
      <c r="Q665">
        <v>0</v>
      </c>
      <c r="R665">
        <v>151183.32</v>
      </c>
      <c r="S665">
        <v>105821.44</v>
      </c>
      <c r="T665">
        <v>45361.87</v>
      </c>
      <c r="U665" t="s">
        <v>1697</v>
      </c>
      <c r="V665">
        <v>4</v>
      </c>
      <c r="W665" t="str">
        <f t="shared" si="20"/>
        <v>Yes</v>
      </c>
      <c r="X665" t="str">
        <f t="shared" si="21"/>
        <v>Bonus</v>
      </c>
    </row>
    <row r="666" spans="1:24" x14ac:dyDescent="0.3">
      <c r="A666" t="s">
        <v>686</v>
      </c>
      <c r="B666" s="2">
        <v>45405</v>
      </c>
      <c r="C666" t="s">
        <v>1145</v>
      </c>
      <c r="D666" t="s">
        <v>1402</v>
      </c>
      <c r="E666" t="s">
        <v>1592</v>
      </c>
      <c r="F666" t="s">
        <v>1596</v>
      </c>
      <c r="G666" t="s">
        <v>1607</v>
      </c>
      <c r="H666" t="s">
        <v>1620</v>
      </c>
      <c r="I666" t="s">
        <v>1623</v>
      </c>
      <c r="J666" t="s">
        <v>1628</v>
      </c>
      <c r="K666" t="s">
        <v>1653</v>
      </c>
      <c r="L666" t="s">
        <v>1662</v>
      </c>
      <c r="M666" t="s">
        <v>1689</v>
      </c>
      <c r="N666" t="s">
        <v>1689</v>
      </c>
      <c r="O666">
        <v>8</v>
      </c>
      <c r="P666">
        <v>207.76</v>
      </c>
      <c r="Q666">
        <v>0.05</v>
      </c>
      <c r="R666">
        <v>1578.99</v>
      </c>
      <c r="S666">
        <v>1366.55</v>
      </c>
      <c r="T666">
        <v>212.43</v>
      </c>
      <c r="U666" t="s">
        <v>1698</v>
      </c>
      <c r="V666">
        <v>4</v>
      </c>
      <c r="W666" t="str">
        <f t="shared" si="20"/>
        <v>No</v>
      </c>
      <c r="X666" t="str">
        <f t="shared" si="21"/>
        <v>No Bonus</v>
      </c>
    </row>
    <row r="667" spans="1:24" x14ac:dyDescent="0.3">
      <c r="A667" t="s">
        <v>687</v>
      </c>
      <c r="B667" s="2">
        <v>45682</v>
      </c>
      <c r="C667" t="s">
        <v>1213</v>
      </c>
      <c r="D667" t="s">
        <v>1361</v>
      </c>
      <c r="E667" t="s">
        <v>1593</v>
      </c>
      <c r="F667" t="s">
        <v>1597</v>
      </c>
      <c r="G667" t="s">
        <v>1604</v>
      </c>
      <c r="H667" t="s">
        <v>1620</v>
      </c>
      <c r="I667" t="s">
        <v>1623</v>
      </c>
      <c r="J667" t="s">
        <v>1627</v>
      </c>
      <c r="K667" t="s">
        <v>1652</v>
      </c>
      <c r="L667" t="s">
        <v>1661</v>
      </c>
      <c r="M667" t="s">
        <v>1688</v>
      </c>
      <c r="N667" t="s">
        <v>1688</v>
      </c>
      <c r="O667">
        <v>8</v>
      </c>
      <c r="P667">
        <v>75556.929999999993</v>
      </c>
      <c r="Q667">
        <v>0.1</v>
      </c>
      <c r="R667">
        <v>544009.92000000004</v>
      </c>
      <c r="S667">
        <v>455608.96</v>
      </c>
      <c r="T667">
        <v>88400.960000000006</v>
      </c>
      <c r="U667" t="s">
        <v>1697</v>
      </c>
      <c r="V667">
        <v>4</v>
      </c>
      <c r="W667" t="str">
        <f t="shared" si="20"/>
        <v>Yes</v>
      </c>
      <c r="X667" t="str">
        <f t="shared" si="21"/>
        <v>No Bonus</v>
      </c>
    </row>
    <row r="668" spans="1:24" x14ac:dyDescent="0.3">
      <c r="A668" t="s">
        <v>688</v>
      </c>
      <c r="B668" s="2">
        <v>45685</v>
      </c>
      <c r="C668" t="s">
        <v>1041</v>
      </c>
      <c r="D668" t="s">
        <v>1475</v>
      </c>
      <c r="E668" t="s">
        <v>1592</v>
      </c>
      <c r="F668" t="s">
        <v>1596</v>
      </c>
      <c r="G668" t="s">
        <v>1601</v>
      </c>
      <c r="H668" t="s">
        <v>1612</v>
      </c>
      <c r="I668" t="s">
        <v>1621</v>
      </c>
      <c r="J668" t="s">
        <v>1628</v>
      </c>
      <c r="K668" t="s">
        <v>1660</v>
      </c>
      <c r="L668" t="s">
        <v>1664</v>
      </c>
      <c r="M668" t="s">
        <v>1696</v>
      </c>
      <c r="N668" t="s">
        <v>1696</v>
      </c>
      <c r="O668">
        <v>5</v>
      </c>
      <c r="P668">
        <v>77.92</v>
      </c>
      <c r="Q668">
        <v>0.1</v>
      </c>
      <c r="R668">
        <v>350.64</v>
      </c>
      <c r="S668">
        <v>248.57</v>
      </c>
      <c r="T668">
        <v>102.07</v>
      </c>
      <c r="U668" t="s">
        <v>1697</v>
      </c>
      <c r="V668">
        <v>3</v>
      </c>
      <c r="W668" t="str">
        <f t="shared" si="20"/>
        <v>No</v>
      </c>
      <c r="X668" t="str">
        <f t="shared" si="21"/>
        <v>Bonus</v>
      </c>
    </row>
    <row r="669" spans="1:24" x14ac:dyDescent="0.3">
      <c r="A669" t="s">
        <v>689</v>
      </c>
      <c r="B669" s="2">
        <v>45446</v>
      </c>
      <c r="C669" t="s">
        <v>1042</v>
      </c>
      <c r="D669" t="s">
        <v>1340</v>
      </c>
      <c r="E669" t="s">
        <v>1595</v>
      </c>
      <c r="F669" t="s">
        <v>1599</v>
      </c>
      <c r="G669" t="s">
        <v>1605</v>
      </c>
      <c r="H669" t="s">
        <v>1613</v>
      </c>
      <c r="I669" t="s">
        <v>1623</v>
      </c>
      <c r="J669" t="s">
        <v>1628</v>
      </c>
      <c r="K669" t="s">
        <v>1646</v>
      </c>
      <c r="L669" t="s">
        <v>1662</v>
      </c>
      <c r="M669" t="s">
        <v>1682</v>
      </c>
      <c r="N669" t="s">
        <v>1682</v>
      </c>
      <c r="O669">
        <v>6</v>
      </c>
      <c r="P669">
        <v>42.66</v>
      </c>
      <c r="Q669">
        <v>0.15</v>
      </c>
      <c r="R669">
        <v>217.58</v>
      </c>
      <c r="S669">
        <v>187.33</v>
      </c>
      <c r="T669">
        <v>30.25</v>
      </c>
      <c r="U669" t="s">
        <v>1697</v>
      </c>
      <c r="V669">
        <v>5</v>
      </c>
      <c r="W669" t="str">
        <f t="shared" si="20"/>
        <v>No</v>
      </c>
      <c r="X669" t="str">
        <f t="shared" si="21"/>
        <v>No Bonus</v>
      </c>
    </row>
    <row r="670" spans="1:24" x14ac:dyDescent="0.3">
      <c r="A670" t="s">
        <v>690</v>
      </c>
      <c r="B670" s="2">
        <v>45316</v>
      </c>
      <c r="C670" t="s">
        <v>1251</v>
      </c>
      <c r="D670" t="s">
        <v>1569</v>
      </c>
      <c r="E670" t="s">
        <v>1593</v>
      </c>
      <c r="F670" t="s">
        <v>1600</v>
      </c>
      <c r="G670" t="s">
        <v>1608</v>
      </c>
      <c r="H670" t="s">
        <v>1619</v>
      </c>
      <c r="I670" t="s">
        <v>1621</v>
      </c>
      <c r="J670" t="s">
        <v>1628</v>
      </c>
      <c r="K670" t="s">
        <v>1632</v>
      </c>
      <c r="L670" t="s">
        <v>1663</v>
      </c>
      <c r="M670" t="s">
        <v>1668</v>
      </c>
      <c r="N670" t="s">
        <v>1668</v>
      </c>
      <c r="O670">
        <v>8</v>
      </c>
      <c r="P670">
        <v>846.76</v>
      </c>
      <c r="Q670">
        <v>0</v>
      </c>
      <c r="R670">
        <v>6774.07</v>
      </c>
      <c r="S670">
        <v>5444.87</v>
      </c>
      <c r="T670">
        <v>1329.2</v>
      </c>
      <c r="U670" t="s">
        <v>1697</v>
      </c>
      <c r="W670" t="str">
        <f t="shared" si="20"/>
        <v>No</v>
      </c>
      <c r="X670" t="str">
        <f t="shared" si="21"/>
        <v>No Bonus</v>
      </c>
    </row>
    <row r="671" spans="1:24" x14ac:dyDescent="0.3">
      <c r="A671" t="s">
        <v>691</v>
      </c>
      <c r="B671" s="2">
        <v>45411</v>
      </c>
      <c r="C671" t="s">
        <v>1080</v>
      </c>
      <c r="D671" t="s">
        <v>1362</v>
      </c>
      <c r="E671" t="s">
        <v>1593</v>
      </c>
      <c r="F671" t="s">
        <v>1596</v>
      </c>
      <c r="G671" t="s">
        <v>1601</v>
      </c>
      <c r="H671" t="s">
        <v>1617</v>
      </c>
      <c r="I671" t="s">
        <v>1624</v>
      </c>
      <c r="J671" t="s">
        <v>1628</v>
      </c>
      <c r="K671" t="s">
        <v>1636</v>
      </c>
      <c r="L671" t="s">
        <v>1663</v>
      </c>
      <c r="M671" t="s">
        <v>1672</v>
      </c>
      <c r="N671" t="s">
        <v>1672</v>
      </c>
      <c r="O671">
        <v>9</v>
      </c>
      <c r="P671">
        <v>15951.99</v>
      </c>
      <c r="Q671">
        <v>0</v>
      </c>
      <c r="R671">
        <v>143567.89000000001</v>
      </c>
      <c r="S671">
        <v>122088.9</v>
      </c>
      <c r="T671">
        <v>21478.99</v>
      </c>
      <c r="U671" t="s">
        <v>1697</v>
      </c>
      <c r="V671">
        <v>5</v>
      </c>
      <c r="W671" t="str">
        <f t="shared" si="20"/>
        <v>Yes</v>
      </c>
      <c r="X671" t="str">
        <f t="shared" si="21"/>
        <v>No Bonus</v>
      </c>
    </row>
    <row r="672" spans="1:24" x14ac:dyDescent="0.3">
      <c r="A672" t="s">
        <v>692</v>
      </c>
      <c r="B672" s="2">
        <v>45402</v>
      </c>
      <c r="C672" t="s">
        <v>1264</v>
      </c>
      <c r="D672" t="s">
        <v>1470</v>
      </c>
      <c r="E672" t="s">
        <v>1592</v>
      </c>
      <c r="F672" t="s">
        <v>1597</v>
      </c>
      <c r="G672" t="s">
        <v>1604</v>
      </c>
      <c r="H672" t="s">
        <v>1618</v>
      </c>
      <c r="I672" t="s">
        <v>1623</v>
      </c>
      <c r="J672" t="s">
        <v>1626</v>
      </c>
      <c r="K672" t="s">
        <v>1642</v>
      </c>
      <c r="L672" t="s">
        <v>1662</v>
      </c>
      <c r="M672" t="s">
        <v>1678</v>
      </c>
      <c r="N672" t="s">
        <v>1678</v>
      </c>
      <c r="O672">
        <v>10</v>
      </c>
      <c r="P672">
        <v>142.84</v>
      </c>
      <c r="Q672">
        <v>0.05</v>
      </c>
      <c r="R672">
        <v>1356.99</v>
      </c>
      <c r="S672">
        <v>1046.18</v>
      </c>
      <c r="T672">
        <v>310.81</v>
      </c>
      <c r="U672" t="s">
        <v>1697</v>
      </c>
      <c r="V672">
        <v>1</v>
      </c>
      <c r="W672" t="str">
        <f t="shared" si="20"/>
        <v>No</v>
      </c>
      <c r="X672" t="str">
        <f t="shared" si="21"/>
        <v>Bonus</v>
      </c>
    </row>
    <row r="673" spans="1:24" x14ac:dyDescent="0.3">
      <c r="A673" t="s">
        <v>693</v>
      </c>
      <c r="B673" s="2">
        <v>45510</v>
      </c>
      <c r="C673" t="s">
        <v>1167</v>
      </c>
      <c r="D673" t="s">
        <v>1500</v>
      </c>
      <c r="E673" t="s">
        <v>1595</v>
      </c>
      <c r="F673" t="s">
        <v>1599</v>
      </c>
      <c r="G673" t="s">
        <v>1603</v>
      </c>
      <c r="H673" t="s">
        <v>1612</v>
      </c>
      <c r="I673" t="s">
        <v>1621</v>
      </c>
      <c r="J673" t="s">
        <v>1627</v>
      </c>
      <c r="K673" t="s">
        <v>1636</v>
      </c>
      <c r="L673" t="s">
        <v>1663</v>
      </c>
      <c r="M673" t="s">
        <v>1672</v>
      </c>
      <c r="N673" t="s">
        <v>1672</v>
      </c>
      <c r="O673">
        <v>7</v>
      </c>
      <c r="P673">
        <v>19016.93</v>
      </c>
      <c r="Q673">
        <v>0.05</v>
      </c>
      <c r="R673">
        <v>126462.56</v>
      </c>
      <c r="S673">
        <v>99615.75</v>
      </c>
      <c r="T673">
        <v>26846.81</v>
      </c>
      <c r="U673" t="s">
        <v>1697</v>
      </c>
      <c r="V673">
        <v>3</v>
      </c>
      <c r="W673" t="str">
        <f t="shared" si="20"/>
        <v>Yes</v>
      </c>
      <c r="X673" t="str">
        <f t="shared" si="21"/>
        <v>Bonus</v>
      </c>
    </row>
    <row r="674" spans="1:24" x14ac:dyDescent="0.3">
      <c r="A674" t="s">
        <v>694</v>
      </c>
      <c r="B674" s="2">
        <v>45533</v>
      </c>
      <c r="C674" t="s">
        <v>1113</v>
      </c>
      <c r="D674" t="s">
        <v>1478</v>
      </c>
      <c r="E674" t="s">
        <v>1593</v>
      </c>
      <c r="F674" t="s">
        <v>1596</v>
      </c>
      <c r="G674" t="s">
        <v>1604</v>
      </c>
      <c r="H674" t="s">
        <v>1619</v>
      </c>
      <c r="I674" t="s">
        <v>1621</v>
      </c>
      <c r="J674" t="s">
        <v>1628</v>
      </c>
      <c r="K674" t="s">
        <v>1635</v>
      </c>
      <c r="L674" t="s">
        <v>1662</v>
      </c>
      <c r="M674" t="s">
        <v>1671</v>
      </c>
      <c r="N674" t="s">
        <v>1671</v>
      </c>
      <c r="O674">
        <v>7</v>
      </c>
      <c r="P674">
        <v>45.44</v>
      </c>
      <c r="Q674">
        <v>0</v>
      </c>
      <c r="R674">
        <v>318.08</v>
      </c>
      <c r="S674">
        <v>273.57</v>
      </c>
      <c r="T674">
        <v>44.51</v>
      </c>
      <c r="U674" t="s">
        <v>1697</v>
      </c>
      <c r="W674" t="str">
        <f t="shared" si="20"/>
        <v>No</v>
      </c>
      <c r="X674" t="str">
        <f t="shared" si="21"/>
        <v>No Bonus</v>
      </c>
    </row>
    <row r="675" spans="1:24" x14ac:dyDescent="0.3">
      <c r="A675" t="s">
        <v>695</v>
      </c>
      <c r="B675" s="2">
        <v>45768</v>
      </c>
      <c r="C675" t="s">
        <v>1270</v>
      </c>
      <c r="D675" t="s">
        <v>1570</v>
      </c>
      <c r="E675" t="s">
        <v>1593</v>
      </c>
      <c r="F675" t="s">
        <v>1599</v>
      </c>
      <c r="G675" t="s">
        <v>1605</v>
      </c>
      <c r="H675" t="s">
        <v>1611</v>
      </c>
      <c r="I675" t="s">
        <v>1624</v>
      </c>
      <c r="J675" t="s">
        <v>1626</v>
      </c>
      <c r="K675" t="s">
        <v>1643</v>
      </c>
      <c r="L675" t="s">
        <v>1664</v>
      </c>
      <c r="M675" t="s">
        <v>1679</v>
      </c>
      <c r="N675" t="s">
        <v>1679</v>
      </c>
      <c r="O675">
        <v>10</v>
      </c>
      <c r="P675">
        <v>50.1</v>
      </c>
      <c r="Q675">
        <v>0.05</v>
      </c>
      <c r="R675">
        <v>475.92</v>
      </c>
      <c r="S675">
        <v>323.86</v>
      </c>
      <c r="T675">
        <v>152.06</v>
      </c>
      <c r="U675" t="s">
        <v>1697</v>
      </c>
      <c r="V675">
        <v>4</v>
      </c>
      <c r="W675" t="str">
        <f t="shared" si="20"/>
        <v>No</v>
      </c>
      <c r="X675" t="str">
        <f t="shared" si="21"/>
        <v>Bonus</v>
      </c>
    </row>
    <row r="676" spans="1:24" x14ac:dyDescent="0.3">
      <c r="A676" t="s">
        <v>696</v>
      </c>
      <c r="B676" s="2">
        <v>45482</v>
      </c>
      <c r="C676" t="s">
        <v>1165</v>
      </c>
      <c r="D676" t="s">
        <v>1391</v>
      </c>
      <c r="E676" t="s">
        <v>1595</v>
      </c>
      <c r="F676" t="s">
        <v>1599</v>
      </c>
      <c r="G676" t="s">
        <v>1602</v>
      </c>
      <c r="H676" t="s">
        <v>1617</v>
      </c>
      <c r="I676" t="s">
        <v>1622</v>
      </c>
      <c r="J676" t="s">
        <v>1628</v>
      </c>
      <c r="K676" t="s">
        <v>1651</v>
      </c>
      <c r="L676" t="s">
        <v>1664</v>
      </c>
      <c r="M676" t="s">
        <v>1687</v>
      </c>
      <c r="N676" t="s">
        <v>1687</v>
      </c>
      <c r="O676">
        <v>10</v>
      </c>
      <c r="P676">
        <v>152.80000000000001</v>
      </c>
      <c r="Q676">
        <v>0.1</v>
      </c>
      <c r="R676">
        <v>1375.16</v>
      </c>
      <c r="S676">
        <v>1143.17</v>
      </c>
      <c r="T676">
        <v>232</v>
      </c>
      <c r="U676" t="s">
        <v>1697</v>
      </c>
      <c r="V676">
        <v>3</v>
      </c>
      <c r="W676" t="str">
        <f t="shared" si="20"/>
        <v>No</v>
      </c>
      <c r="X676" t="str">
        <f t="shared" si="21"/>
        <v>No Bonus</v>
      </c>
    </row>
    <row r="677" spans="1:24" x14ac:dyDescent="0.3">
      <c r="A677" t="s">
        <v>697</v>
      </c>
      <c r="B677" s="2">
        <v>45725</v>
      </c>
      <c r="C677" t="s">
        <v>1078</v>
      </c>
      <c r="D677" t="s">
        <v>1571</v>
      </c>
      <c r="E677" t="s">
        <v>1595</v>
      </c>
      <c r="F677" t="s">
        <v>1598</v>
      </c>
      <c r="G677" t="s">
        <v>1605</v>
      </c>
      <c r="H677" t="s">
        <v>1612</v>
      </c>
      <c r="I677" t="s">
        <v>1621</v>
      </c>
      <c r="J677" t="s">
        <v>1625</v>
      </c>
      <c r="K677" t="s">
        <v>1633</v>
      </c>
      <c r="L677" t="s">
        <v>1661</v>
      </c>
      <c r="M677" t="s">
        <v>1669</v>
      </c>
      <c r="N677" t="s">
        <v>1669</v>
      </c>
      <c r="O677">
        <v>8</v>
      </c>
      <c r="P677">
        <v>58774.89</v>
      </c>
      <c r="Q677">
        <v>0.15</v>
      </c>
      <c r="R677">
        <v>399669.22</v>
      </c>
      <c r="S677">
        <v>319835.12</v>
      </c>
      <c r="T677">
        <v>79834.11</v>
      </c>
      <c r="U677" t="s">
        <v>1697</v>
      </c>
      <c r="V677">
        <v>1</v>
      </c>
      <c r="W677" t="str">
        <f t="shared" si="20"/>
        <v>Yes</v>
      </c>
      <c r="X677" t="str">
        <f t="shared" si="21"/>
        <v>No Bonus</v>
      </c>
    </row>
    <row r="678" spans="1:24" x14ac:dyDescent="0.3">
      <c r="A678" t="s">
        <v>698</v>
      </c>
      <c r="B678" s="2">
        <v>45516</v>
      </c>
      <c r="C678" t="s">
        <v>1285</v>
      </c>
      <c r="D678" t="s">
        <v>1435</v>
      </c>
      <c r="E678" t="s">
        <v>1595</v>
      </c>
      <c r="F678" t="s">
        <v>1598</v>
      </c>
      <c r="G678" t="s">
        <v>1602</v>
      </c>
      <c r="H678" t="s">
        <v>1615</v>
      </c>
      <c r="I678" t="s">
        <v>1624</v>
      </c>
      <c r="J678" t="s">
        <v>1628</v>
      </c>
      <c r="K678" t="s">
        <v>1643</v>
      </c>
      <c r="L678" t="s">
        <v>1664</v>
      </c>
      <c r="M678" t="s">
        <v>1679</v>
      </c>
      <c r="N678" t="s">
        <v>1679</v>
      </c>
      <c r="O678">
        <v>3</v>
      </c>
      <c r="P678">
        <v>56.37</v>
      </c>
      <c r="Q678">
        <v>0</v>
      </c>
      <c r="R678">
        <v>169.12</v>
      </c>
      <c r="S678">
        <v>116.8</v>
      </c>
      <c r="T678">
        <v>52.31</v>
      </c>
      <c r="U678" t="s">
        <v>1697</v>
      </c>
      <c r="V678">
        <v>4</v>
      </c>
      <c r="W678" t="str">
        <f t="shared" si="20"/>
        <v>No</v>
      </c>
      <c r="X678" t="str">
        <f t="shared" si="21"/>
        <v>Bonus</v>
      </c>
    </row>
    <row r="679" spans="1:24" x14ac:dyDescent="0.3">
      <c r="A679" t="s">
        <v>699</v>
      </c>
      <c r="B679" s="2">
        <v>45365</v>
      </c>
      <c r="C679" t="s">
        <v>1271</v>
      </c>
      <c r="D679" t="s">
        <v>1412</v>
      </c>
      <c r="E679" t="s">
        <v>1593</v>
      </c>
      <c r="F679" t="s">
        <v>1599</v>
      </c>
      <c r="G679" t="s">
        <v>1601</v>
      </c>
      <c r="H679" t="s">
        <v>1617</v>
      </c>
      <c r="I679" t="s">
        <v>1623</v>
      </c>
      <c r="J679" t="s">
        <v>1625</v>
      </c>
      <c r="K679" t="s">
        <v>1630</v>
      </c>
      <c r="L679" t="s">
        <v>1662</v>
      </c>
      <c r="M679" t="s">
        <v>1666</v>
      </c>
      <c r="N679" t="s">
        <v>1666</v>
      </c>
      <c r="O679">
        <v>2</v>
      </c>
      <c r="P679">
        <v>110.82</v>
      </c>
      <c r="Q679">
        <v>0</v>
      </c>
      <c r="R679">
        <v>221.63</v>
      </c>
      <c r="S679">
        <v>162.29</v>
      </c>
      <c r="T679">
        <v>59.34</v>
      </c>
      <c r="U679" t="s">
        <v>1697</v>
      </c>
      <c r="W679" t="str">
        <f t="shared" si="20"/>
        <v>No</v>
      </c>
      <c r="X679" t="str">
        <f t="shared" si="21"/>
        <v>Bonus</v>
      </c>
    </row>
    <row r="680" spans="1:24" x14ac:dyDescent="0.3">
      <c r="A680" t="s">
        <v>700</v>
      </c>
      <c r="B680" s="2">
        <v>45595</v>
      </c>
      <c r="C680" t="s">
        <v>1190</v>
      </c>
      <c r="D680" t="s">
        <v>1444</v>
      </c>
      <c r="E680" t="s">
        <v>1594</v>
      </c>
      <c r="F680" t="s">
        <v>1596</v>
      </c>
      <c r="G680" t="s">
        <v>1610</v>
      </c>
      <c r="H680" t="s">
        <v>1618</v>
      </c>
      <c r="I680" t="s">
        <v>1621</v>
      </c>
      <c r="J680" t="s">
        <v>1625</v>
      </c>
      <c r="K680" t="s">
        <v>1639</v>
      </c>
      <c r="L680" t="s">
        <v>1663</v>
      </c>
      <c r="M680" t="s">
        <v>1675</v>
      </c>
      <c r="N680" t="s">
        <v>1675</v>
      </c>
      <c r="O680">
        <v>4</v>
      </c>
      <c r="P680">
        <v>791.78</v>
      </c>
      <c r="Q680">
        <v>0.1</v>
      </c>
      <c r="R680">
        <v>2850.42</v>
      </c>
      <c r="S680">
        <v>1962.02</v>
      </c>
      <c r="T680">
        <v>888.4</v>
      </c>
      <c r="U680" t="s">
        <v>1697</v>
      </c>
      <c r="V680">
        <v>3</v>
      </c>
      <c r="W680" t="str">
        <f t="shared" si="20"/>
        <v>No</v>
      </c>
      <c r="X680" t="str">
        <f t="shared" si="21"/>
        <v>Bonus</v>
      </c>
    </row>
    <row r="681" spans="1:24" x14ac:dyDescent="0.3">
      <c r="A681" t="s">
        <v>701</v>
      </c>
      <c r="B681" s="2">
        <v>45410</v>
      </c>
      <c r="C681" t="s">
        <v>1286</v>
      </c>
      <c r="D681" t="s">
        <v>1526</v>
      </c>
      <c r="E681" t="s">
        <v>1595</v>
      </c>
      <c r="F681" t="s">
        <v>1599</v>
      </c>
      <c r="G681" t="s">
        <v>1606</v>
      </c>
      <c r="H681" t="s">
        <v>1616</v>
      </c>
      <c r="I681" t="s">
        <v>1624</v>
      </c>
      <c r="J681" t="s">
        <v>1628</v>
      </c>
      <c r="K681" t="s">
        <v>1643</v>
      </c>
      <c r="L681" t="s">
        <v>1664</v>
      </c>
      <c r="M681" t="s">
        <v>1679</v>
      </c>
      <c r="N681" t="s">
        <v>1679</v>
      </c>
      <c r="O681">
        <v>1</v>
      </c>
      <c r="P681">
        <v>47.6</v>
      </c>
      <c r="Q681">
        <v>0</v>
      </c>
      <c r="R681">
        <v>47.6</v>
      </c>
      <c r="S681">
        <v>41.26</v>
      </c>
      <c r="T681">
        <v>6.34</v>
      </c>
      <c r="U681" t="s">
        <v>1698</v>
      </c>
      <c r="V681">
        <v>3</v>
      </c>
      <c r="W681" t="str">
        <f t="shared" si="20"/>
        <v>No</v>
      </c>
      <c r="X681" t="str">
        <f t="shared" si="21"/>
        <v>No Bonus</v>
      </c>
    </row>
    <row r="682" spans="1:24" x14ac:dyDescent="0.3">
      <c r="A682" t="s">
        <v>702</v>
      </c>
      <c r="B682" s="2">
        <v>45686</v>
      </c>
      <c r="C682" t="s">
        <v>1117</v>
      </c>
      <c r="D682" t="s">
        <v>1571</v>
      </c>
      <c r="E682" t="s">
        <v>1595</v>
      </c>
      <c r="F682" t="s">
        <v>1600</v>
      </c>
      <c r="G682" t="s">
        <v>1604</v>
      </c>
      <c r="H682" t="s">
        <v>1617</v>
      </c>
      <c r="I682" t="s">
        <v>1624</v>
      </c>
      <c r="J682" t="s">
        <v>1628</v>
      </c>
      <c r="K682" t="s">
        <v>1642</v>
      </c>
      <c r="L682" t="s">
        <v>1662</v>
      </c>
      <c r="M682" t="s">
        <v>1678</v>
      </c>
      <c r="N682" t="s">
        <v>1678</v>
      </c>
      <c r="O682">
        <v>5</v>
      </c>
      <c r="P682">
        <v>158.31</v>
      </c>
      <c r="Q682">
        <v>0</v>
      </c>
      <c r="R682">
        <v>791.57</v>
      </c>
      <c r="S682">
        <v>611.22</v>
      </c>
      <c r="T682">
        <v>180.35</v>
      </c>
      <c r="U682" t="s">
        <v>1697</v>
      </c>
      <c r="V682">
        <v>4</v>
      </c>
      <c r="W682" t="str">
        <f t="shared" si="20"/>
        <v>No</v>
      </c>
      <c r="X682" t="str">
        <f t="shared" si="21"/>
        <v>Bonus</v>
      </c>
    </row>
    <row r="683" spans="1:24" x14ac:dyDescent="0.3">
      <c r="A683" t="s">
        <v>703</v>
      </c>
      <c r="B683" s="2">
        <v>45784</v>
      </c>
      <c r="C683" t="s">
        <v>1119</v>
      </c>
      <c r="D683" t="s">
        <v>1412</v>
      </c>
      <c r="E683" t="s">
        <v>1593</v>
      </c>
      <c r="F683" t="s">
        <v>1597</v>
      </c>
      <c r="G683" t="s">
        <v>1610</v>
      </c>
      <c r="H683" t="s">
        <v>1616</v>
      </c>
      <c r="I683" t="s">
        <v>1621</v>
      </c>
      <c r="J683" t="s">
        <v>1628</v>
      </c>
      <c r="K683" t="s">
        <v>1631</v>
      </c>
      <c r="L683" t="s">
        <v>1663</v>
      </c>
      <c r="M683" t="s">
        <v>1667</v>
      </c>
      <c r="N683" t="s">
        <v>1667</v>
      </c>
      <c r="O683">
        <v>2</v>
      </c>
      <c r="P683">
        <v>885.13</v>
      </c>
      <c r="Q683">
        <v>0</v>
      </c>
      <c r="R683">
        <v>1770.27</v>
      </c>
      <c r="S683">
        <v>1258.7</v>
      </c>
      <c r="T683">
        <v>511.57</v>
      </c>
      <c r="U683" t="s">
        <v>1697</v>
      </c>
      <c r="V683">
        <v>2</v>
      </c>
      <c r="W683" t="str">
        <f t="shared" si="20"/>
        <v>No</v>
      </c>
      <c r="X683" t="str">
        <f t="shared" si="21"/>
        <v>Bonus</v>
      </c>
    </row>
    <row r="684" spans="1:24" x14ac:dyDescent="0.3">
      <c r="A684" t="s">
        <v>704</v>
      </c>
      <c r="B684" s="2">
        <v>45780</v>
      </c>
      <c r="C684" t="s">
        <v>1201</v>
      </c>
      <c r="D684" t="s">
        <v>1342</v>
      </c>
      <c r="E684" t="s">
        <v>1595</v>
      </c>
      <c r="F684" t="s">
        <v>1600</v>
      </c>
      <c r="G684" t="s">
        <v>1610</v>
      </c>
      <c r="H684" t="s">
        <v>1613</v>
      </c>
      <c r="I684" t="s">
        <v>1621</v>
      </c>
      <c r="J684" t="s">
        <v>1628</v>
      </c>
      <c r="K684" t="s">
        <v>1636</v>
      </c>
      <c r="L684" t="s">
        <v>1663</v>
      </c>
      <c r="M684" t="s">
        <v>1672</v>
      </c>
      <c r="N684" t="s">
        <v>1672</v>
      </c>
      <c r="O684">
        <v>1</v>
      </c>
      <c r="P684">
        <v>20860.97</v>
      </c>
      <c r="Q684">
        <v>0</v>
      </c>
      <c r="R684">
        <v>20860.97</v>
      </c>
      <c r="S684">
        <v>18143.72</v>
      </c>
      <c r="T684">
        <v>2717.25</v>
      </c>
      <c r="U684" t="s">
        <v>1697</v>
      </c>
      <c r="V684">
        <v>2</v>
      </c>
      <c r="W684" t="str">
        <f t="shared" si="20"/>
        <v>No</v>
      </c>
      <c r="X684" t="str">
        <f t="shared" si="21"/>
        <v>No Bonus</v>
      </c>
    </row>
    <row r="685" spans="1:24" x14ac:dyDescent="0.3">
      <c r="A685" t="s">
        <v>705</v>
      </c>
      <c r="B685" s="2">
        <v>45800</v>
      </c>
      <c r="C685" t="s">
        <v>1277</v>
      </c>
      <c r="D685" t="s">
        <v>1463</v>
      </c>
      <c r="E685" t="s">
        <v>1595</v>
      </c>
      <c r="F685" t="s">
        <v>1599</v>
      </c>
      <c r="G685" t="s">
        <v>1605</v>
      </c>
      <c r="H685" t="s">
        <v>1612</v>
      </c>
      <c r="I685" t="s">
        <v>1622</v>
      </c>
      <c r="J685" t="s">
        <v>1625</v>
      </c>
      <c r="K685" t="s">
        <v>1651</v>
      </c>
      <c r="L685" t="s">
        <v>1664</v>
      </c>
      <c r="M685" t="s">
        <v>1687</v>
      </c>
      <c r="N685" t="s">
        <v>1687</v>
      </c>
      <c r="O685">
        <v>10</v>
      </c>
      <c r="P685">
        <v>159.68</v>
      </c>
      <c r="Q685">
        <v>0</v>
      </c>
      <c r="R685">
        <v>1596.83</v>
      </c>
      <c r="S685">
        <v>1130.3</v>
      </c>
      <c r="T685">
        <v>466.53</v>
      </c>
      <c r="U685" t="s">
        <v>1697</v>
      </c>
      <c r="V685">
        <v>1</v>
      </c>
      <c r="W685" t="str">
        <f t="shared" si="20"/>
        <v>No</v>
      </c>
      <c r="X685" t="str">
        <f t="shared" si="21"/>
        <v>Bonus</v>
      </c>
    </row>
    <row r="686" spans="1:24" x14ac:dyDescent="0.3">
      <c r="A686" t="s">
        <v>706</v>
      </c>
      <c r="B686" s="2">
        <v>45852</v>
      </c>
      <c r="C686" t="s">
        <v>1024</v>
      </c>
      <c r="D686" t="s">
        <v>1522</v>
      </c>
      <c r="E686" t="s">
        <v>1595</v>
      </c>
      <c r="F686" t="s">
        <v>1600</v>
      </c>
      <c r="G686" t="s">
        <v>1603</v>
      </c>
      <c r="H686" t="s">
        <v>1618</v>
      </c>
      <c r="I686" t="s">
        <v>1623</v>
      </c>
      <c r="J686" t="s">
        <v>1628</v>
      </c>
      <c r="K686" t="s">
        <v>1636</v>
      </c>
      <c r="L686" t="s">
        <v>1663</v>
      </c>
      <c r="M686" t="s">
        <v>1672</v>
      </c>
      <c r="N686" t="s">
        <v>1672</v>
      </c>
      <c r="O686">
        <v>9</v>
      </c>
      <c r="P686">
        <v>18080.259999999998</v>
      </c>
      <c r="Q686">
        <v>0.05</v>
      </c>
      <c r="R686">
        <v>154586.19</v>
      </c>
      <c r="S686">
        <v>111215.95</v>
      </c>
      <c r="T686">
        <v>43370.239999999998</v>
      </c>
      <c r="U686" t="s">
        <v>1697</v>
      </c>
      <c r="W686" t="str">
        <f t="shared" si="20"/>
        <v>Yes</v>
      </c>
      <c r="X686" t="str">
        <f t="shared" si="21"/>
        <v>Bonus</v>
      </c>
    </row>
    <row r="687" spans="1:24" x14ac:dyDescent="0.3">
      <c r="A687" t="s">
        <v>707</v>
      </c>
      <c r="B687" s="2">
        <v>45831</v>
      </c>
      <c r="C687" t="s">
        <v>1229</v>
      </c>
      <c r="D687" t="s">
        <v>1343</v>
      </c>
      <c r="E687" t="s">
        <v>1593</v>
      </c>
      <c r="F687" t="s">
        <v>1598</v>
      </c>
      <c r="G687" t="s">
        <v>1602</v>
      </c>
      <c r="H687" t="s">
        <v>1619</v>
      </c>
      <c r="I687" t="s">
        <v>1621</v>
      </c>
      <c r="J687" t="s">
        <v>1628</v>
      </c>
      <c r="K687" t="s">
        <v>1641</v>
      </c>
      <c r="L687" t="s">
        <v>1661</v>
      </c>
      <c r="M687" t="s">
        <v>1677</v>
      </c>
      <c r="N687" t="s">
        <v>1677</v>
      </c>
      <c r="O687">
        <v>4</v>
      </c>
      <c r="P687">
        <v>39280.58</v>
      </c>
      <c r="Q687">
        <v>0.05</v>
      </c>
      <c r="R687">
        <v>149266.21</v>
      </c>
      <c r="S687">
        <v>123610.73</v>
      </c>
      <c r="T687">
        <v>25655.48</v>
      </c>
      <c r="U687" t="s">
        <v>1697</v>
      </c>
      <c r="W687" t="str">
        <f t="shared" si="20"/>
        <v>Yes</v>
      </c>
      <c r="X687" t="str">
        <f t="shared" si="21"/>
        <v>No Bonus</v>
      </c>
    </row>
    <row r="688" spans="1:24" x14ac:dyDescent="0.3">
      <c r="A688" t="s">
        <v>708</v>
      </c>
      <c r="B688" s="2">
        <v>45454</v>
      </c>
      <c r="C688" t="s">
        <v>1114</v>
      </c>
      <c r="D688" t="s">
        <v>1501</v>
      </c>
      <c r="E688" t="s">
        <v>1594</v>
      </c>
      <c r="F688" t="s">
        <v>1596</v>
      </c>
      <c r="G688" t="s">
        <v>1604</v>
      </c>
      <c r="H688" t="s">
        <v>1620</v>
      </c>
      <c r="I688" t="s">
        <v>1621</v>
      </c>
      <c r="J688" t="s">
        <v>1628</v>
      </c>
      <c r="K688" t="s">
        <v>1635</v>
      </c>
      <c r="L688" t="s">
        <v>1662</v>
      </c>
      <c r="M688" t="s">
        <v>1671</v>
      </c>
      <c r="N688" t="s">
        <v>1671</v>
      </c>
      <c r="O688">
        <v>5</v>
      </c>
      <c r="P688">
        <v>44.1</v>
      </c>
      <c r="Q688">
        <v>0.15</v>
      </c>
      <c r="R688">
        <v>187.45</v>
      </c>
      <c r="S688">
        <v>125.98</v>
      </c>
      <c r="T688">
        <v>61.46</v>
      </c>
      <c r="U688" t="s">
        <v>1697</v>
      </c>
      <c r="W688" t="str">
        <f t="shared" si="20"/>
        <v>No</v>
      </c>
      <c r="X688" t="str">
        <f t="shared" si="21"/>
        <v>Bonus</v>
      </c>
    </row>
    <row r="689" spans="1:24" x14ac:dyDescent="0.3">
      <c r="A689" t="s">
        <v>709</v>
      </c>
      <c r="B689" s="2">
        <v>45724</v>
      </c>
      <c r="C689" t="s">
        <v>1250</v>
      </c>
      <c r="D689" t="s">
        <v>1546</v>
      </c>
      <c r="E689" t="s">
        <v>1593</v>
      </c>
      <c r="F689" t="s">
        <v>1598</v>
      </c>
      <c r="G689" t="s">
        <v>1603</v>
      </c>
      <c r="H689" t="s">
        <v>1617</v>
      </c>
      <c r="I689" t="s">
        <v>1622</v>
      </c>
      <c r="J689" t="s">
        <v>1628</v>
      </c>
      <c r="K689" t="s">
        <v>1658</v>
      </c>
      <c r="L689" t="s">
        <v>1662</v>
      </c>
      <c r="M689" t="s">
        <v>1694</v>
      </c>
      <c r="N689" t="s">
        <v>1694</v>
      </c>
      <c r="O689">
        <v>3</v>
      </c>
      <c r="P689">
        <v>179.39</v>
      </c>
      <c r="Q689">
        <v>0.2</v>
      </c>
      <c r="R689">
        <v>430.53</v>
      </c>
      <c r="S689">
        <v>373.99</v>
      </c>
      <c r="T689">
        <v>56.53</v>
      </c>
      <c r="U689" t="s">
        <v>1697</v>
      </c>
      <c r="V689">
        <v>4</v>
      </c>
      <c r="W689" t="str">
        <f t="shared" si="20"/>
        <v>No</v>
      </c>
      <c r="X689" t="str">
        <f t="shared" si="21"/>
        <v>No Bonus</v>
      </c>
    </row>
    <row r="690" spans="1:24" x14ac:dyDescent="0.3">
      <c r="A690" t="s">
        <v>710</v>
      </c>
      <c r="B690" s="2">
        <v>45580</v>
      </c>
      <c r="C690" t="s">
        <v>1225</v>
      </c>
      <c r="D690" t="s">
        <v>1306</v>
      </c>
      <c r="E690" t="s">
        <v>1594</v>
      </c>
      <c r="F690" t="s">
        <v>1596</v>
      </c>
      <c r="G690" t="s">
        <v>1604</v>
      </c>
      <c r="H690" t="s">
        <v>1616</v>
      </c>
      <c r="I690" t="s">
        <v>1621</v>
      </c>
      <c r="J690" t="s">
        <v>1628</v>
      </c>
      <c r="K690" t="s">
        <v>1630</v>
      </c>
      <c r="L690" t="s">
        <v>1662</v>
      </c>
      <c r="M690" t="s">
        <v>1666</v>
      </c>
      <c r="N690" t="s">
        <v>1666</v>
      </c>
      <c r="O690">
        <v>9</v>
      </c>
      <c r="P690">
        <v>118.8</v>
      </c>
      <c r="Q690">
        <v>0.05</v>
      </c>
      <c r="R690">
        <v>1015.78</v>
      </c>
      <c r="S690">
        <v>914.29</v>
      </c>
      <c r="T690">
        <v>101.49</v>
      </c>
      <c r="U690" t="s">
        <v>1697</v>
      </c>
      <c r="V690">
        <v>3</v>
      </c>
      <c r="W690" t="str">
        <f t="shared" si="20"/>
        <v>No</v>
      </c>
      <c r="X690" t="str">
        <f t="shared" si="21"/>
        <v>No Bonus</v>
      </c>
    </row>
    <row r="691" spans="1:24" x14ac:dyDescent="0.3">
      <c r="A691" t="s">
        <v>711</v>
      </c>
      <c r="B691" s="2">
        <v>45302</v>
      </c>
      <c r="C691" t="s">
        <v>1074</v>
      </c>
      <c r="D691" t="s">
        <v>1572</v>
      </c>
      <c r="E691" t="s">
        <v>1595</v>
      </c>
      <c r="F691" t="s">
        <v>1599</v>
      </c>
      <c r="G691" t="s">
        <v>1607</v>
      </c>
      <c r="H691" t="s">
        <v>1618</v>
      </c>
      <c r="I691" t="s">
        <v>1624</v>
      </c>
      <c r="J691" t="s">
        <v>1627</v>
      </c>
      <c r="K691" t="s">
        <v>1634</v>
      </c>
      <c r="L691" t="s">
        <v>1661</v>
      </c>
      <c r="M691" t="s">
        <v>1670</v>
      </c>
      <c r="N691" t="s">
        <v>1670</v>
      </c>
      <c r="O691">
        <v>3</v>
      </c>
      <c r="P691">
        <v>60222.79</v>
      </c>
      <c r="Q691">
        <v>0.05</v>
      </c>
      <c r="R691">
        <v>171634.95</v>
      </c>
      <c r="S691">
        <v>130712.05</v>
      </c>
      <c r="T691">
        <v>40922.9</v>
      </c>
      <c r="U691" t="s">
        <v>1697</v>
      </c>
      <c r="V691">
        <v>5</v>
      </c>
      <c r="W691" t="str">
        <f t="shared" si="20"/>
        <v>Yes</v>
      </c>
      <c r="X691" t="str">
        <f t="shared" si="21"/>
        <v>Bonus</v>
      </c>
    </row>
    <row r="692" spans="1:24" x14ac:dyDescent="0.3">
      <c r="A692" t="s">
        <v>712</v>
      </c>
      <c r="B692" s="2">
        <v>45658</v>
      </c>
      <c r="C692" t="s">
        <v>1129</v>
      </c>
      <c r="D692" t="s">
        <v>1434</v>
      </c>
      <c r="E692" t="s">
        <v>1595</v>
      </c>
      <c r="F692" t="s">
        <v>1596</v>
      </c>
      <c r="G692" t="s">
        <v>1610</v>
      </c>
      <c r="H692" t="s">
        <v>1617</v>
      </c>
      <c r="I692" t="s">
        <v>1621</v>
      </c>
      <c r="J692" t="s">
        <v>1628</v>
      </c>
      <c r="K692" t="s">
        <v>1634</v>
      </c>
      <c r="L692" t="s">
        <v>1661</v>
      </c>
      <c r="M692" t="s">
        <v>1670</v>
      </c>
      <c r="N692" t="s">
        <v>1670</v>
      </c>
      <c r="O692">
        <v>7</v>
      </c>
      <c r="P692">
        <v>59609.1</v>
      </c>
      <c r="Q692">
        <v>0</v>
      </c>
      <c r="R692">
        <v>417263.69</v>
      </c>
      <c r="S692">
        <v>279232.76</v>
      </c>
      <c r="T692">
        <v>138030.94</v>
      </c>
      <c r="U692" t="s">
        <v>1697</v>
      </c>
      <c r="V692">
        <v>5</v>
      </c>
      <c r="W692" t="str">
        <f t="shared" si="20"/>
        <v>Yes</v>
      </c>
      <c r="X692" t="str">
        <f t="shared" si="21"/>
        <v>Bonus</v>
      </c>
    </row>
    <row r="693" spans="1:24" x14ac:dyDescent="0.3">
      <c r="A693" t="s">
        <v>713</v>
      </c>
      <c r="B693" s="2">
        <v>45655</v>
      </c>
      <c r="C693" t="s">
        <v>1205</v>
      </c>
      <c r="D693" t="s">
        <v>1518</v>
      </c>
      <c r="E693" t="s">
        <v>1594</v>
      </c>
      <c r="F693" t="s">
        <v>1600</v>
      </c>
      <c r="G693" t="s">
        <v>1608</v>
      </c>
      <c r="H693" t="s">
        <v>1620</v>
      </c>
      <c r="I693" t="s">
        <v>1621</v>
      </c>
      <c r="J693" t="s">
        <v>1628</v>
      </c>
      <c r="K693" t="s">
        <v>1636</v>
      </c>
      <c r="L693" t="s">
        <v>1663</v>
      </c>
      <c r="M693" t="s">
        <v>1672</v>
      </c>
      <c r="N693" t="s">
        <v>1672</v>
      </c>
      <c r="O693">
        <v>9</v>
      </c>
      <c r="P693">
        <v>20261.72</v>
      </c>
      <c r="Q693">
        <v>0</v>
      </c>
      <c r="R693">
        <v>182355.46</v>
      </c>
      <c r="S693">
        <v>150118.41</v>
      </c>
      <c r="T693">
        <v>32237.040000000001</v>
      </c>
      <c r="U693" t="s">
        <v>1697</v>
      </c>
      <c r="V693">
        <v>3</v>
      </c>
      <c r="W693" t="str">
        <f t="shared" si="20"/>
        <v>Yes</v>
      </c>
      <c r="X693" t="str">
        <f t="shared" si="21"/>
        <v>No Bonus</v>
      </c>
    </row>
    <row r="694" spans="1:24" x14ac:dyDescent="0.3">
      <c r="A694" t="s">
        <v>714</v>
      </c>
      <c r="B694" s="2">
        <v>45483</v>
      </c>
      <c r="C694" t="s">
        <v>1150</v>
      </c>
      <c r="D694" t="s">
        <v>1381</v>
      </c>
      <c r="E694" t="s">
        <v>1594</v>
      </c>
      <c r="F694" t="s">
        <v>1599</v>
      </c>
      <c r="G694" t="s">
        <v>1602</v>
      </c>
      <c r="H694" t="s">
        <v>1613</v>
      </c>
      <c r="I694" t="s">
        <v>1621</v>
      </c>
      <c r="J694" t="s">
        <v>1628</v>
      </c>
      <c r="K694" t="s">
        <v>1639</v>
      </c>
      <c r="L694" t="s">
        <v>1663</v>
      </c>
      <c r="M694" t="s">
        <v>1675</v>
      </c>
      <c r="N694" t="s">
        <v>1675</v>
      </c>
      <c r="O694">
        <v>5</v>
      </c>
      <c r="P694">
        <v>699.35</v>
      </c>
      <c r="Q694">
        <v>0.15</v>
      </c>
      <c r="R694">
        <v>2972.22</v>
      </c>
      <c r="S694">
        <v>2265.0500000000002</v>
      </c>
      <c r="T694">
        <v>707.18</v>
      </c>
      <c r="U694" t="s">
        <v>1697</v>
      </c>
      <c r="V694">
        <v>5</v>
      </c>
      <c r="W694" t="str">
        <f t="shared" si="20"/>
        <v>No</v>
      </c>
      <c r="X694" t="str">
        <f t="shared" si="21"/>
        <v>Bonus</v>
      </c>
    </row>
    <row r="695" spans="1:24" x14ac:dyDescent="0.3">
      <c r="A695" t="s">
        <v>715</v>
      </c>
      <c r="B695" s="2">
        <v>45737</v>
      </c>
      <c r="C695" t="s">
        <v>1188</v>
      </c>
      <c r="D695" t="s">
        <v>1437</v>
      </c>
      <c r="E695" t="s">
        <v>1592</v>
      </c>
      <c r="F695" t="s">
        <v>1598</v>
      </c>
      <c r="G695" t="s">
        <v>1608</v>
      </c>
      <c r="H695" t="s">
        <v>1613</v>
      </c>
      <c r="I695" t="s">
        <v>1621</v>
      </c>
      <c r="J695" t="s">
        <v>1625</v>
      </c>
      <c r="K695" t="s">
        <v>1640</v>
      </c>
      <c r="L695" t="s">
        <v>1663</v>
      </c>
      <c r="M695" t="s">
        <v>1676</v>
      </c>
      <c r="N695" t="s">
        <v>1676</v>
      </c>
      <c r="O695">
        <v>2</v>
      </c>
      <c r="P695">
        <v>25767.08</v>
      </c>
      <c r="Q695">
        <v>0.1</v>
      </c>
      <c r="R695">
        <v>46380.75</v>
      </c>
      <c r="S695">
        <v>32685.68</v>
      </c>
      <c r="T695">
        <v>13695.07</v>
      </c>
      <c r="U695" t="s">
        <v>1697</v>
      </c>
      <c r="V695">
        <v>4</v>
      </c>
      <c r="W695" t="str">
        <f t="shared" si="20"/>
        <v>No</v>
      </c>
      <c r="X695" t="str">
        <f t="shared" si="21"/>
        <v>Bonus</v>
      </c>
    </row>
    <row r="696" spans="1:24" x14ac:dyDescent="0.3">
      <c r="A696" t="s">
        <v>716</v>
      </c>
      <c r="B696" s="2">
        <v>45780</v>
      </c>
      <c r="C696" t="s">
        <v>1023</v>
      </c>
      <c r="D696" t="s">
        <v>1432</v>
      </c>
      <c r="E696" t="s">
        <v>1594</v>
      </c>
      <c r="F696" t="s">
        <v>1597</v>
      </c>
      <c r="G696" t="s">
        <v>1609</v>
      </c>
      <c r="H696" t="s">
        <v>1611</v>
      </c>
      <c r="I696" t="s">
        <v>1621</v>
      </c>
      <c r="J696" t="s">
        <v>1627</v>
      </c>
      <c r="K696" t="s">
        <v>1655</v>
      </c>
      <c r="L696" t="s">
        <v>1663</v>
      </c>
      <c r="M696" t="s">
        <v>1691</v>
      </c>
      <c r="N696" t="s">
        <v>1691</v>
      </c>
      <c r="O696">
        <v>1</v>
      </c>
      <c r="P696">
        <v>10759.28</v>
      </c>
      <c r="Q696">
        <v>0.25</v>
      </c>
      <c r="R696">
        <v>8069.46</v>
      </c>
      <c r="S696">
        <v>5621.97</v>
      </c>
      <c r="T696">
        <v>2447.4899999999998</v>
      </c>
      <c r="U696" t="s">
        <v>1698</v>
      </c>
      <c r="V696">
        <v>5</v>
      </c>
      <c r="W696" t="str">
        <f t="shared" si="20"/>
        <v>No</v>
      </c>
      <c r="X696" t="str">
        <f t="shared" si="21"/>
        <v>Bonus</v>
      </c>
    </row>
    <row r="697" spans="1:24" x14ac:dyDescent="0.3">
      <c r="A697" t="s">
        <v>717</v>
      </c>
      <c r="B697" s="2">
        <v>45760</v>
      </c>
      <c r="C697" t="s">
        <v>1069</v>
      </c>
      <c r="D697" t="s">
        <v>1537</v>
      </c>
      <c r="E697" t="s">
        <v>1595</v>
      </c>
      <c r="F697" t="s">
        <v>1600</v>
      </c>
      <c r="G697" t="s">
        <v>1602</v>
      </c>
      <c r="H697" t="s">
        <v>1614</v>
      </c>
      <c r="I697" t="s">
        <v>1621</v>
      </c>
      <c r="J697" t="s">
        <v>1625</v>
      </c>
      <c r="K697" t="s">
        <v>1660</v>
      </c>
      <c r="L697" t="s">
        <v>1664</v>
      </c>
      <c r="M697" t="s">
        <v>1696</v>
      </c>
      <c r="N697" t="s">
        <v>1696</v>
      </c>
      <c r="O697">
        <v>2</v>
      </c>
      <c r="P697">
        <v>78.34</v>
      </c>
      <c r="Q697">
        <v>0.15</v>
      </c>
      <c r="R697">
        <v>133.16999999999999</v>
      </c>
      <c r="S697">
        <v>103.65</v>
      </c>
      <c r="T697">
        <v>29.52</v>
      </c>
      <c r="U697" t="s">
        <v>1697</v>
      </c>
      <c r="V697">
        <v>5</v>
      </c>
      <c r="W697" t="str">
        <f t="shared" si="20"/>
        <v>No</v>
      </c>
      <c r="X697" t="str">
        <f t="shared" si="21"/>
        <v>Bonus</v>
      </c>
    </row>
    <row r="698" spans="1:24" x14ac:dyDescent="0.3">
      <c r="A698" t="s">
        <v>718</v>
      </c>
      <c r="B698" s="2">
        <v>45470</v>
      </c>
      <c r="C698" t="s">
        <v>1287</v>
      </c>
      <c r="D698" t="s">
        <v>1525</v>
      </c>
      <c r="E698" t="s">
        <v>1592</v>
      </c>
      <c r="F698" t="s">
        <v>1596</v>
      </c>
      <c r="G698" t="s">
        <v>1605</v>
      </c>
      <c r="H698" t="s">
        <v>1612</v>
      </c>
      <c r="I698" t="s">
        <v>1621</v>
      </c>
      <c r="J698" t="s">
        <v>1625</v>
      </c>
      <c r="K698" t="s">
        <v>1645</v>
      </c>
      <c r="L698" t="s">
        <v>1662</v>
      </c>
      <c r="M698" t="s">
        <v>1681</v>
      </c>
      <c r="N698" t="s">
        <v>1681</v>
      </c>
      <c r="O698">
        <v>1</v>
      </c>
      <c r="P698">
        <v>46.12</v>
      </c>
      <c r="Q698">
        <v>0.25</v>
      </c>
      <c r="R698">
        <v>34.590000000000003</v>
      </c>
      <c r="S698">
        <v>25.35</v>
      </c>
      <c r="T698">
        <v>9.24</v>
      </c>
      <c r="U698" t="s">
        <v>1697</v>
      </c>
      <c r="V698">
        <v>4</v>
      </c>
      <c r="W698" t="str">
        <f t="shared" si="20"/>
        <v>No</v>
      </c>
      <c r="X698" t="str">
        <f t="shared" si="21"/>
        <v>Bonus</v>
      </c>
    </row>
    <row r="699" spans="1:24" x14ac:dyDescent="0.3">
      <c r="A699" t="s">
        <v>719</v>
      </c>
      <c r="B699" s="2">
        <v>45795</v>
      </c>
      <c r="C699" t="s">
        <v>1288</v>
      </c>
      <c r="D699" t="s">
        <v>1411</v>
      </c>
      <c r="E699" t="s">
        <v>1592</v>
      </c>
      <c r="F699" t="s">
        <v>1600</v>
      </c>
      <c r="G699" t="s">
        <v>1608</v>
      </c>
      <c r="H699" t="s">
        <v>1615</v>
      </c>
      <c r="I699" t="s">
        <v>1623</v>
      </c>
      <c r="J699" t="s">
        <v>1628</v>
      </c>
      <c r="K699" t="s">
        <v>1645</v>
      </c>
      <c r="L699" t="s">
        <v>1662</v>
      </c>
      <c r="M699" t="s">
        <v>1681</v>
      </c>
      <c r="N699" t="s">
        <v>1681</v>
      </c>
      <c r="O699">
        <v>7</v>
      </c>
      <c r="P699">
        <v>43.08</v>
      </c>
      <c r="Q699">
        <v>0.1</v>
      </c>
      <c r="R699">
        <v>271.39999999999998</v>
      </c>
      <c r="S699">
        <v>185.96</v>
      </c>
      <c r="T699">
        <v>85.44</v>
      </c>
      <c r="U699" t="s">
        <v>1697</v>
      </c>
      <c r="V699">
        <v>4</v>
      </c>
      <c r="W699" t="str">
        <f t="shared" si="20"/>
        <v>No</v>
      </c>
      <c r="X699" t="str">
        <f t="shared" si="21"/>
        <v>Bonus</v>
      </c>
    </row>
    <row r="700" spans="1:24" x14ac:dyDescent="0.3">
      <c r="A700" t="s">
        <v>720</v>
      </c>
      <c r="B700" s="2">
        <v>45473</v>
      </c>
      <c r="C700" t="s">
        <v>1132</v>
      </c>
      <c r="D700" t="s">
        <v>1310</v>
      </c>
      <c r="E700" t="s">
        <v>1592</v>
      </c>
      <c r="F700" t="s">
        <v>1596</v>
      </c>
      <c r="G700" t="s">
        <v>1606</v>
      </c>
      <c r="H700" t="s">
        <v>1619</v>
      </c>
      <c r="I700" t="s">
        <v>1622</v>
      </c>
      <c r="J700" t="s">
        <v>1628</v>
      </c>
      <c r="K700" t="s">
        <v>1660</v>
      </c>
      <c r="L700" t="s">
        <v>1664</v>
      </c>
      <c r="M700" t="s">
        <v>1696</v>
      </c>
      <c r="N700" t="s">
        <v>1696</v>
      </c>
      <c r="O700">
        <v>3</v>
      </c>
      <c r="P700">
        <v>69.64</v>
      </c>
      <c r="Q700">
        <v>0</v>
      </c>
      <c r="R700">
        <v>208.91</v>
      </c>
      <c r="S700">
        <v>142.27000000000001</v>
      </c>
      <c r="T700">
        <v>66.64</v>
      </c>
      <c r="U700" t="s">
        <v>1697</v>
      </c>
      <c r="V700">
        <v>4</v>
      </c>
      <c r="W700" t="str">
        <f t="shared" si="20"/>
        <v>No</v>
      </c>
      <c r="X700" t="str">
        <f t="shared" si="21"/>
        <v>Bonus</v>
      </c>
    </row>
    <row r="701" spans="1:24" x14ac:dyDescent="0.3">
      <c r="A701" t="s">
        <v>721</v>
      </c>
      <c r="B701" s="2">
        <v>45388</v>
      </c>
      <c r="C701" t="s">
        <v>1264</v>
      </c>
      <c r="D701" t="s">
        <v>1316</v>
      </c>
      <c r="E701" t="s">
        <v>1595</v>
      </c>
      <c r="F701" t="s">
        <v>1597</v>
      </c>
      <c r="G701" t="s">
        <v>1607</v>
      </c>
      <c r="H701" t="s">
        <v>1613</v>
      </c>
      <c r="I701" t="s">
        <v>1621</v>
      </c>
      <c r="J701" t="s">
        <v>1625</v>
      </c>
      <c r="K701" t="s">
        <v>1631</v>
      </c>
      <c r="L701" t="s">
        <v>1663</v>
      </c>
      <c r="M701" t="s">
        <v>1667</v>
      </c>
      <c r="N701" t="s">
        <v>1667</v>
      </c>
      <c r="O701">
        <v>5</v>
      </c>
      <c r="P701">
        <v>830</v>
      </c>
      <c r="Q701">
        <v>0.1</v>
      </c>
      <c r="R701">
        <v>3735.01</v>
      </c>
      <c r="S701">
        <v>3001.33</v>
      </c>
      <c r="T701">
        <v>733.68</v>
      </c>
      <c r="U701" t="s">
        <v>1697</v>
      </c>
      <c r="V701">
        <v>4</v>
      </c>
      <c r="W701" t="str">
        <f t="shared" si="20"/>
        <v>No</v>
      </c>
      <c r="X701" t="str">
        <f t="shared" si="21"/>
        <v>No Bonus</v>
      </c>
    </row>
    <row r="702" spans="1:24" x14ac:dyDescent="0.3">
      <c r="A702" t="s">
        <v>722</v>
      </c>
      <c r="B702" s="2">
        <v>45372</v>
      </c>
      <c r="C702" t="s">
        <v>1239</v>
      </c>
      <c r="D702" t="s">
        <v>1435</v>
      </c>
      <c r="E702" t="s">
        <v>1594</v>
      </c>
      <c r="F702" t="s">
        <v>1599</v>
      </c>
      <c r="G702" t="s">
        <v>1603</v>
      </c>
      <c r="H702" t="s">
        <v>1613</v>
      </c>
      <c r="I702" t="s">
        <v>1621</v>
      </c>
      <c r="J702" t="s">
        <v>1628</v>
      </c>
      <c r="K702" t="s">
        <v>1657</v>
      </c>
      <c r="L702" t="s">
        <v>1661</v>
      </c>
      <c r="M702" t="s">
        <v>1693</v>
      </c>
      <c r="N702" t="s">
        <v>1693</v>
      </c>
      <c r="O702">
        <v>9</v>
      </c>
      <c r="P702">
        <v>41863.85</v>
      </c>
      <c r="Q702">
        <v>0</v>
      </c>
      <c r="R702">
        <v>376774.66</v>
      </c>
      <c r="S702">
        <v>300556.21000000002</v>
      </c>
      <c r="T702">
        <v>76218.45</v>
      </c>
      <c r="U702" t="s">
        <v>1697</v>
      </c>
      <c r="V702">
        <v>4</v>
      </c>
      <c r="W702" t="str">
        <f t="shared" si="20"/>
        <v>Yes</v>
      </c>
      <c r="X702" t="str">
        <f t="shared" si="21"/>
        <v>Bonus</v>
      </c>
    </row>
    <row r="703" spans="1:24" x14ac:dyDescent="0.3">
      <c r="A703" t="s">
        <v>723</v>
      </c>
      <c r="B703" s="2">
        <v>45563</v>
      </c>
      <c r="C703" t="s">
        <v>1289</v>
      </c>
      <c r="D703" t="s">
        <v>1471</v>
      </c>
      <c r="E703" t="s">
        <v>1595</v>
      </c>
      <c r="F703" t="s">
        <v>1597</v>
      </c>
      <c r="G703" t="s">
        <v>1605</v>
      </c>
      <c r="H703" t="s">
        <v>1616</v>
      </c>
      <c r="I703" t="s">
        <v>1621</v>
      </c>
      <c r="J703" t="s">
        <v>1628</v>
      </c>
      <c r="K703" t="s">
        <v>1637</v>
      </c>
      <c r="L703" t="s">
        <v>1662</v>
      </c>
      <c r="M703" t="s">
        <v>1673</v>
      </c>
      <c r="N703" t="s">
        <v>1673</v>
      </c>
      <c r="O703">
        <v>4</v>
      </c>
      <c r="P703">
        <v>116.01</v>
      </c>
      <c r="Q703">
        <v>0</v>
      </c>
      <c r="R703">
        <v>464.04</v>
      </c>
      <c r="S703">
        <v>367.17</v>
      </c>
      <c r="T703">
        <v>96.87</v>
      </c>
      <c r="U703" t="s">
        <v>1697</v>
      </c>
      <c r="V703">
        <v>1</v>
      </c>
      <c r="W703" t="str">
        <f t="shared" si="20"/>
        <v>No</v>
      </c>
      <c r="X703" t="str">
        <f t="shared" si="21"/>
        <v>Bonus</v>
      </c>
    </row>
    <row r="704" spans="1:24" x14ac:dyDescent="0.3">
      <c r="A704" t="s">
        <v>724</v>
      </c>
      <c r="B704" s="2">
        <v>45686</v>
      </c>
      <c r="C704" t="s">
        <v>1275</v>
      </c>
      <c r="D704" t="s">
        <v>1432</v>
      </c>
      <c r="E704" t="s">
        <v>1593</v>
      </c>
      <c r="F704" t="s">
        <v>1599</v>
      </c>
      <c r="G704" t="s">
        <v>1604</v>
      </c>
      <c r="H704" t="s">
        <v>1614</v>
      </c>
      <c r="I704" t="s">
        <v>1621</v>
      </c>
      <c r="J704" t="s">
        <v>1625</v>
      </c>
      <c r="K704" t="s">
        <v>1644</v>
      </c>
      <c r="L704" t="s">
        <v>1664</v>
      </c>
      <c r="M704" t="s">
        <v>1680</v>
      </c>
      <c r="N704" t="s">
        <v>1680</v>
      </c>
      <c r="O704">
        <v>9</v>
      </c>
      <c r="P704">
        <v>264.33999999999997</v>
      </c>
      <c r="Q704">
        <v>0</v>
      </c>
      <c r="R704">
        <v>2379.06</v>
      </c>
      <c r="S704">
        <v>2048.34</v>
      </c>
      <c r="T704">
        <v>330.72</v>
      </c>
      <c r="U704" t="s">
        <v>1697</v>
      </c>
      <c r="W704" t="str">
        <f t="shared" si="20"/>
        <v>No</v>
      </c>
      <c r="X704" t="str">
        <f t="shared" si="21"/>
        <v>No Bonus</v>
      </c>
    </row>
    <row r="705" spans="1:24" x14ac:dyDescent="0.3">
      <c r="A705" t="s">
        <v>725</v>
      </c>
      <c r="B705" s="2">
        <v>45790</v>
      </c>
      <c r="C705" t="s">
        <v>1064</v>
      </c>
      <c r="D705" t="s">
        <v>1346</v>
      </c>
      <c r="E705" t="s">
        <v>1593</v>
      </c>
      <c r="F705" t="s">
        <v>1600</v>
      </c>
      <c r="G705" t="s">
        <v>1605</v>
      </c>
      <c r="H705" t="s">
        <v>1612</v>
      </c>
      <c r="I705" t="s">
        <v>1622</v>
      </c>
      <c r="J705" t="s">
        <v>1625</v>
      </c>
      <c r="K705" t="s">
        <v>1631</v>
      </c>
      <c r="L705" t="s">
        <v>1663</v>
      </c>
      <c r="M705" t="s">
        <v>1667</v>
      </c>
      <c r="N705" t="s">
        <v>1667</v>
      </c>
      <c r="O705">
        <v>6</v>
      </c>
      <c r="P705">
        <v>714.8</v>
      </c>
      <c r="Q705">
        <v>0</v>
      </c>
      <c r="R705">
        <v>4288.79</v>
      </c>
      <c r="S705">
        <v>3872.53</v>
      </c>
      <c r="T705">
        <v>416.26</v>
      </c>
      <c r="U705" t="s">
        <v>1697</v>
      </c>
      <c r="W705" t="str">
        <f t="shared" si="20"/>
        <v>No</v>
      </c>
      <c r="X705" t="str">
        <f t="shared" si="21"/>
        <v>No Bonus</v>
      </c>
    </row>
    <row r="706" spans="1:24" x14ac:dyDescent="0.3">
      <c r="A706" t="s">
        <v>726</v>
      </c>
      <c r="B706" s="2">
        <v>45889</v>
      </c>
      <c r="C706" t="s">
        <v>1270</v>
      </c>
      <c r="D706" t="s">
        <v>1525</v>
      </c>
      <c r="E706" t="s">
        <v>1592</v>
      </c>
      <c r="F706" t="s">
        <v>1600</v>
      </c>
      <c r="G706" t="s">
        <v>1601</v>
      </c>
      <c r="H706" t="s">
        <v>1614</v>
      </c>
      <c r="I706" t="s">
        <v>1621</v>
      </c>
      <c r="J706" t="s">
        <v>1628</v>
      </c>
      <c r="K706" t="s">
        <v>1646</v>
      </c>
      <c r="L706" t="s">
        <v>1662</v>
      </c>
      <c r="M706" t="s">
        <v>1682</v>
      </c>
      <c r="N706" t="s">
        <v>1682</v>
      </c>
      <c r="O706">
        <v>3</v>
      </c>
      <c r="P706">
        <v>50.87</v>
      </c>
      <c r="Q706">
        <v>0.1</v>
      </c>
      <c r="R706">
        <v>137.34</v>
      </c>
      <c r="S706">
        <v>117.5</v>
      </c>
      <c r="T706">
        <v>19.84</v>
      </c>
      <c r="U706" t="s">
        <v>1697</v>
      </c>
      <c r="V706">
        <v>5</v>
      </c>
      <c r="W706" t="str">
        <f t="shared" si="20"/>
        <v>No</v>
      </c>
      <c r="X706" t="str">
        <f t="shared" si="21"/>
        <v>No Bonus</v>
      </c>
    </row>
    <row r="707" spans="1:24" x14ac:dyDescent="0.3">
      <c r="A707" t="s">
        <v>727</v>
      </c>
      <c r="B707" s="2">
        <v>45586</v>
      </c>
      <c r="C707" t="s">
        <v>1130</v>
      </c>
      <c r="D707" t="s">
        <v>1514</v>
      </c>
      <c r="E707" t="s">
        <v>1593</v>
      </c>
      <c r="F707" t="s">
        <v>1597</v>
      </c>
      <c r="G707" t="s">
        <v>1601</v>
      </c>
      <c r="H707" t="s">
        <v>1613</v>
      </c>
      <c r="I707" t="s">
        <v>1624</v>
      </c>
      <c r="J707" t="s">
        <v>1625</v>
      </c>
      <c r="K707" t="s">
        <v>1629</v>
      </c>
      <c r="L707" t="s">
        <v>1661</v>
      </c>
      <c r="M707" t="s">
        <v>1665</v>
      </c>
      <c r="N707" t="s">
        <v>1665</v>
      </c>
      <c r="O707">
        <v>9</v>
      </c>
      <c r="P707">
        <v>19045</v>
      </c>
      <c r="Q707">
        <v>0.15</v>
      </c>
      <c r="R707">
        <v>145694.22</v>
      </c>
      <c r="S707">
        <v>122172.86</v>
      </c>
      <c r="T707">
        <v>23521.35</v>
      </c>
      <c r="U707" t="s">
        <v>1697</v>
      </c>
      <c r="V707">
        <v>1</v>
      </c>
      <c r="W707" t="str">
        <f t="shared" ref="W707:W770" si="22">IF(R707&gt;50000,"Yes","No")</f>
        <v>Yes</v>
      </c>
      <c r="X707" t="str">
        <f t="shared" ref="X707:X770" si="23">IF(T707/R707&gt;0.2,"Bonus","No Bonus")</f>
        <v>No Bonus</v>
      </c>
    </row>
    <row r="708" spans="1:24" x14ac:dyDescent="0.3">
      <c r="A708" t="s">
        <v>728</v>
      </c>
      <c r="B708" s="2">
        <v>45359</v>
      </c>
      <c r="C708" t="s">
        <v>1240</v>
      </c>
      <c r="D708" t="s">
        <v>1477</v>
      </c>
      <c r="E708" t="s">
        <v>1595</v>
      </c>
      <c r="F708" t="s">
        <v>1597</v>
      </c>
      <c r="G708" t="s">
        <v>1604</v>
      </c>
      <c r="H708" t="s">
        <v>1611</v>
      </c>
      <c r="I708" t="s">
        <v>1621</v>
      </c>
      <c r="J708" t="s">
        <v>1628</v>
      </c>
      <c r="K708" t="s">
        <v>1644</v>
      </c>
      <c r="L708" t="s">
        <v>1664</v>
      </c>
      <c r="M708" t="s">
        <v>1680</v>
      </c>
      <c r="N708" t="s">
        <v>1680</v>
      </c>
      <c r="O708">
        <v>7</v>
      </c>
      <c r="P708">
        <v>217.13</v>
      </c>
      <c r="Q708">
        <v>0</v>
      </c>
      <c r="R708">
        <v>1519.9</v>
      </c>
      <c r="S708">
        <v>1234.49</v>
      </c>
      <c r="T708">
        <v>285.41000000000003</v>
      </c>
      <c r="U708" t="s">
        <v>1697</v>
      </c>
      <c r="V708">
        <v>3</v>
      </c>
      <c r="W708" t="str">
        <f t="shared" si="22"/>
        <v>No</v>
      </c>
      <c r="X708" t="str">
        <f t="shared" si="23"/>
        <v>No Bonus</v>
      </c>
    </row>
    <row r="709" spans="1:24" x14ac:dyDescent="0.3">
      <c r="A709" t="s">
        <v>729</v>
      </c>
      <c r="B709" s="2">
        <v>45378</v>
      </c>
      <c r="C709" t="s">
        <v>1123</v>
      </c>
      <c r="D709" t="s">
        <v>1573</v>
      </c>
      <c r="E709" t="s">
        <v>1595</v>
      </c>
      <c r="F709" t="s">
        <v>1596</v>
      </c>
      <c r="G709" t="s">
        <v>1605</v>
      </c>
      <c r="H709" t="s">
        <v>1613</v>
      </c>
      <c r="I709" t="s">
        <v>1621</v>
      </c>
      <c r="J709" t="s">
        <v>1625</v>
      </c>
      <c r="K709" t="s">
        <v>1656</v>
      </c>
      <c r="L709" t="s">
        <v>1663</v>
      </c>
      <c r="M709" t="s">
        <v>1692</v>
      </c>
      <c r="N709" t="s">
        <v>1692</v>
      </c>
      <c r="O709">
        <v>7</v>
      </c>
      <c r="P709">
        <v>11671.32</v>
      </c>
      <c r="Q709">
        <v>0</v>
      </c>
      <c r="R709">
        <v>81699.25</v>
      </c>
      <c r="S709">
        <v>67263.28</v>
      </c>
      <c r="T709">
        <v>14435.97</v>
      </c>
      <c r="U709" t="s">
        <v>1697</v>
      </c>
      <c r="V709">
        <v>5</v>
      </c>
      <c r="W709" t="str">
        <f t="shared" si="22"/>
        <v>Yes</v>
      </c>
      <c r="X709" t="str">
        <f t="shared" si="23"/>
        <v>No Bonus</v>
      </c>
    </row>
    <row r="710" spans="1:24" x14ac:dyDescent="0.3">
      <c r="A710" t="s">
        <v>730</v>
      </c>
      <c r="B710" s="2">
        <v>45774</v>
      </c>
      <c r="C710" t="s">
        <v>1133</v>
      </c>
      <c r="D710" t="s">
        <v>1343</v>
      </c>
      <c r="E710" t="s">
        <v>1593</v>
      </c>
      <c r="F710" t="s">
        <v>1598</v>
      </c>
      <c r="G710" t="s">
        <v>1608</v>
      </c>
      <c r="H710" t="s">
        <v>1617</v>
      </c>
      <c r="I710" t="s">
        <v>1621</v>
      </c>
      <c r="J710" t="s">
        <v>1627</v>
      </c>
      <c r="K710" t="s">
        <v>1646</v>
      </c>
      <c r="L710" t="s">
        <v>1662</v>
      </c>
      <c r="M710" t="s">
        <v>1682</v>
      </c>
      <c r="N710" t="s">
        <v>1682</v>
      </c>
      <c r="O710">
        <v>6</v>
      </c>
      <c r="P710">
        <v>53.18</v>
      </c>
      <c r="Q710">
        <v>0.1</v>
      </c>
      <c r="R710">
        <v>287.16000000000003</v>
      </c>
      <c r="S710">
        <v>262.56</v>
      </c>
      <c r="T710">
        <v>24.6</v>
      </c>
      <c r="U710" t="s">
        <v>1697</v>
      </c>
      <c r="V710">
        <v>5</v>
      </c>
      <c r="W710" t="str">
        <f t="shared" si="22"/>
        <v>No</v>
      </c>
      <c r="X710" t="str">
        <f t="shared" si="23"/>
        <v>No Bonus</v>
      </c>
    </row>
    <row r="711" spans="1:24" x14ac:dyDescent="0.3">
      <c r="A711" t="s">
        <v>731</v>
      </c>
      <c r="B711" s="2">
        <v>45829</v>
      </c>
      <c r="C711" t="s">
        <v>1086</v>
      </c>
      <c r="D711" t="s">
        <v>1358</v>
      </c>
      <c r="E711" t="s">
        <v>1592</v>
      </c>
      <c r="F711" t="s">
        <v>1596</v>
      </c>
      <c r="G711" t="s">
        <v>1603</v>
      </c>
      <c r="H711" t="s">
        <v>1614</v>
      </c>
      <c r="I711" t="s">
        <v>1622</v>
      </c>
      <c r="J711" t="s">
        <v>1628</v>
      </c>
      <c r="K711" t="s">
        <v>1651</v>
      </c>
      <c r="L711" t="s">
        <v>1664</v>
      </c>
      <c r="M711" t="s">
        <v>1687</v>
      </c>
      <c r="N711" t="s">
        <v>1687</v>
      </c>
      <c r="O711">
        <v>10</v>
      </c>
      <c r="P711">
        <v>161.27000000000001</v>
      </c>
      <c r="Q711">
        <v>0.05</v>
      </c>
      <c r="R711">
        <v>1532.09</v>
      </c>
      <c r="S711">
        <v>1258.3800000000001</v>
      </c>
      <c r="T711">
        <v>273.72000000000003</v>
      </c>
      <c r="U711" t="s">
        <v>1697</v>
      </c>
      <c r="V711">
        <v>4</v>
      </c>
      <c r="W711" t="str">
        <f t="shared" si="22"/>
        <v>No</v>
      </c>
      <c r="X711" t="str">
        <f t="shared" si="23"/>
        <v>No Bonus</v>
      </c>
    </row>
    <row r="712" spans="1:24" x14ac:dyDescent="0.3">
      <c r="A712" t="s">
        <v>732</v>
      </c>
      <c r="B712" s="2">
        <v>45520</v>
      </c>
      <c r="C712" t="s">
        <v>1092</v>
      </c>
      <c r="D712" t="s">
        <v>1527</v>
      </c>
      <c r="E712" t="s">
        <v>1593</v>
      </c>
      <c r="F712" t="s">
        <v>1599</v>
      </c>
      <c r="G712" t="s">
        <v>1602</v>
      </c>
      <c r="H712" t="s">
        <v>1613</v>
      </c>
      <c r="I712" t="s">
        <v>1621</v>
      </c>
      <c r="J712" t="s">
        <v>1627</v>
      </c>
      <c r="K712" t="s">
        <v>1659</v>
      </c>
      <c r="L712" t="s">
        <v>1661</v>
      </c>
      <c r="M712" t="s">
        <v>1695</v>
      </c>
      <c r="N712" t="s">
        <v>1695</v>
      </c>
      <c r="O712">
        <v>8</v>
      </c>
      <c r="P712">
        <v>59675.91</v>
      </c>
      <c r="Q712">
        <v>0.1</v>
      </c>
      <c r="R712">
        <v>429666.54</v>
      </c>
      <c r="S712">
        <v>372759.08</v>
      </c>
      <c r="T712">
        <v>56907.46</v>
      </c>
      <c r="U712" t="s">
        <v>1697</v>
      </c>
      <c r="V712">
        <v>3</v>
      </c>
      <c r="W712" t="str">
        <f t="shared" si="22"/>
        <v>Yes</v>
      </c>
      <c r="X712" t="str">
        <f t="shared" si="23"/>
        <v>No Bonus</v>
      </c>
    </row>
    <row r="713" spans="1:24" x14ac:dyDescent="0.3">
      <c r="A713" t="s">
        <v>733</v>
      </c>
      <c r="B713" s="2">
        <v>45393</v>
      </c>
      <c r="C713" t="s">
        <v>1242</v>
      </c>
      <c r="D713" t="s">
        <v>1328</v>
      </c>
      <c r="E713" t="s">
        <v>1592</v>
      </c>
      <c r="F713" t="s">
        <v>1599</v>
      </c>
      <c r="G713" t="s">
        <v>1605</v>
      </c>
      <c r="H713" t="s">
        <v>1612</v>
      </c>
      <c r="I713" t="s">
        <v>1621</v>
      </c>
      <c r="J713" t="s">
        <v>1626</v>
      </c>
      <c r="K713" t="s">
        <v>1634</v>
      </c>
      <c r="L713" t="s">
        <v>1661</v>
      </c>
      <c r="M713" t="s">
        <v>1670</v>
      </c>
      <c r="N713" t="s">
        <v>1670</v>
      </c>
      <c r="O713">
        <v>4</v>
      </c>
      <c r="P713">
        <v>60881.06</v>
      </c>
      <c r="Q713">
        <v>0.05</v>
      </c>
      <c r="R713">
        <v>231348.02</v>
      </c>
      <c r="S713">
        <v>192705.75</v>
      </c>
      <c r="T713">
        <v>38642.28</v>
      </c>
      <c r="U713" t="s">
        <v>1697</v>
      </c>
      <c r="V713">
        <v>5</v>
      </c>
      <c r="W713" t="str">
        <f t="shared" si="22"/>
        <v>Yes</v>
      </c>
      <c r="X713" t="str">
        <f t="shared" si="23"/>
        <v>No Bonus</v>
      </c>
    </row>
    <row r="714" spans="1:24" x14ac:dyDescent="0.3">
      <c r="A714" t="s">
        <v>734</v>
      </c>
      <c r="B714" s="2">
        <v>45760</v>
      </c>
      <c r="C714" t="s">
        <v>1290</v>
      </c>
      <c r="D714" t="s">
        <v>1433</v>
      </c>
      <c r="E714" t="s">
        <v>1593</v>
      </c>
      <c r="F714" t="s">
        <v>1600</v>
      </c>
      <c r="G714" t="s">
        <v>1606</v>
      </c>
      <c r="H714" t="s">
        <v>1620</v>
      </c>
      <c r="I714" t="s">
        <v>1621</v>
      </c>
      <c r="J714" t="s">
        <v>1625</v>
      </c>
      <c r="K714" t="s">
        <v>1659</v>
      </c>
      <c r="L714" t="s">
        <v>1661</v>
      </c>
      <c r="M714" t="s">
        <v>1695</v>
      </c>
      <c r="N714" t="s">
        <v>1695</v>
      </c>
      <c r="O714">
        <v>6</v>
      </c>
      <c r="P714">
        <v>52552.41</v>
      </c>
      <c r="Q714">
        <v>0.05</v>
      </c>
      <c r="R714">
        <v>299548.71000000002</v>
      </c>
      <c r="S714">
        <v>270866.93</v>
      </c>
      <c r="T714">
        <v>28681.78</v>
      </c>
      <c r="U714" t="s">
        <v>1697</v>
      </c>
      <c r="W714" t="str">
        <f t="shared" si="22"/>
        <v>Yes</v>
      </c>
      <c r="X714" t="str">
        <f t="shared" si="23"/>
        <v>No Bonus</v>
      </c>
    </row>
    <row r="715" spans="1:24" x14ac:dyDescent="0.3">
      <c r="A715" t="s">
        <v>735</v>
      </c>
      <c r="B715" s="2">
        <v>45664</v>
      </c>
      <c r="C715" t="s">
        <v>1223</v>
      </c>
      <c r="D715" t="s">
        <v>1374</v>
      </c>
      <c r="E715" t="s">
        <v>1594</v>
      </c>
      <c r="F715" t="s">
        <v>1599</v>
      </c>
      <c r="G715" t="s">
        <v>1607</v>
      </c>
      <c r="H715" t="s">
        <v>1620</v>
      </c>
      <c r="I715" t="s">
        <v>1622</v>
      </c>
      <c r="J715" t="s">
        <v>1625</v>
      </c>
      <c r="K715" t="s">
        <v>1655</v>
      </c>
      <c r="L715" t="s">
        <v>1663</v>
      </c>
      <c r="M715" t="s">
        <v>1691</v>
      </c>
      <c r="N715" t="s">
        <v>1691</v>
      </c>
      <c r="O715">
        <v>1</v>
      </c>
      <c r="P715">
        <v>11508.44</v>
      </c>
      <c r="Q715">
        <v>0</v>
      </c>
      <c r="R715">
        <v>11508.44</v>
      </c>
      <c r="S715">
        <v>9174.91</v>
      </c>
      <c r="T715">
        <v>2333.54</v>
      </c>
      <c r="U715" t="s">
        <v>1697</v>
      </c>
      <c r="V715">
        <v>3</v>
      </c>
      <c r="W715" t="str">
        <f t="shared" si="22"/>
        <v>No</v>
      </c>
      <c r="X715" t="str">
        <f t="shared" si="23"/>
        <v>Bonus</v>
      </c>
    </row>
    <row r="716" spans="1:24" x14ac:dyDescent="0.3">
      <c r="A716" t="s">
        <v>736</v>
      </c>
      <c r="B716" s="2">
        <v>45748</v>
      </c>
      <c r="C716" t="s">
        <v>1197</v>
      </c>
      <c r="D716" t="s">
        <v>1362</v>
      </c>
      <c r="E716" t="s">
        <v>1593</v>
      </c>
      <c r="F716" t="s">
        <v>1598</v>
      </c>
      <c r="G716" t="s">
        <v>1602</v>
      </c>
      <c r="H716" t="s">
        <v>1618</v>
      </c>
      <c r="I716" t="s">
        <v>1623</v>
      </c>
      <c r="J716" t="s">
        <v>1628</v>
      </c>
      <c r="K716" t="s">
        <v>1637</v>
      </c>
      <c r="L716" t="s">
        <v>1662</v>
      </c>
      <c r="M716" t="s">
        <v>1673</v>
      </c>
      <c r="N716" t="s">
        <v>1673</v>
      </c>
      <c r="O716">
        <v>9</v>
      </c>
      <c r="P716">
        <v>111.6</v>
      </c>
      <c r="Q716">
        <v>0.1</v>
      </c>
      <c r="R716">
        <v>903.98</v>
      </c>
      <c r="S716">
        <v>679.15</v>
      </c>
      <c r="T716">
        <v>224.83</v>
      </c>
      <c r="U716" t="s">
        <v>1697</v>
      </c>
      <c r="V716">
        <v>3</v>
      </c>
      <c r="W716" t="str">
        <f t="shared" si="22"/>
        <v>No</v>
      </c>
      <c r="X716" t="str">
        <f t="shared" si="23"/>
        <v>Bonus</v>
      </c>
    </row>
    <row r="717" spans="1:24" x14ac:dyDescent="0.3">
      <c r="A717" t="s">
        <v>737</v>
      </c>
      <c r="B717" s="2">
        <v>45401</v>
      </c>
      <c r="C717" t="s">
        <v>1114</v>
      </c>
      <c r="D717" t="s">
        <v>1536</v>
      </c>
      <c r="E717" t="s">
        <v>1592</v>
      </c>
      <c r="F717" t="s">
        <v>1597</v>
      </c>
      <c r="G717" t="s">
        <v>1605</v>
      </c>
      <c r="H717" t="s">
        <v>1620</v>
      </c>
      <c r="I717" t="s">
        <v>1624</v>
      </c>
      <c r="J717" t="s">
        <v>1626</v>
      </c>
      <c r="K717" t="s">
        <v>1653</v>
      </c>
      <c r="L717" t="s">
        <v>1662</v>
      </c>
      <c r="M717" t="s">
        <v>1689</v>
      </c>
      <c r="N717" t="s">
        <v>1689</v>
      </c>
      <c r="O717">
        <v>5</v>
      </c>
      <c r="P717">
        <v>201.76</v>
      </c>
      <c r="Q717">
        <v>0.15</v>
      </c>
      <c r="R717">
        <v>857.49</v>
      </c>
      <c r="S717">
        <v>711.99</v>
      </c>
      <c r="T717">
        <v>145.5</v>
      </c>
      <c r="U717" t="s">
        <v>1697</v>
      </c>
      <c r="V717">
        <v>2</v>
      </c>
      <c r="W717" t="str">
        <f t="shared" si="22"/>
        <v>No</v>
      </c>
      <c r="X717" t="str">
        <f t="shared" si="23"/>
        <v>No Bonus</v>
      </c>
    </row>
    <row r="718" spans="1:24" x14ac:dyDescent="0.3">
      <c r="A718" t="s">
        <v>738</v>
      </c>
      <c r="B718" s="2">
        <v>45673</v>
      </c>
      <c r="C718" t="s">
        <v>1168</v>
      </c>
      <c r="D718" t="s">
        <v>1574</v>
      </c>
      <c r="E718" t="s">
        <v>1594</v>
      </c>
      <c r="F718" t="s">
        <v>1600</v>
      </c>
      <c r="G718" t="s">
        <v>1607</v>
      </c>
      <c r="H718" t="s">
        <v>1615</v>
      </c>
      <c r="I718" t="s">
        <v>1621</v>
      </c>
      <c r="J718" t="s">
        <v>1628</v>
      </c>
      <c r="K718" t="s">
        <v>1634</v>
      </c>
      <c r="L718" t="s">
        <v>1661</v>
      </c>
      <c r="M718" t="s">
        <v>1670</v>
      </c>
      <c r="N718" t="s">
        <v>1670</v>
      </c>
      <c r="O718">
        <v>4</v>
      </c>
      <c r="P718">
        <v>73112.94</v>
      </c>
      <c r="Q718">
        <v>0.15</v>
      </c>
      <c r="R718">
        <v>248583.99</v>
      </c>
      <c r="S718">
        <v>220726.67</v>
      </c>
      <c r="T718">
        <v>27857.32</v>
      </c>
      <c r="U718" t="s">
        <v>1697</v>
      </c>
      <c r="V718">
        <v>5</v>
      </c>
      <c r="W718" t="str">
        <f t="shared" si="22"/>
        <v>Yes</v>
      </c>
      <c r="X718" t="str">
        <f t="shared" si="23"/>
        <v>No Bonus</v>
      </c>
    </row>
    <row r="719" spans="1:24" x14ac:dyDescent="0.3">
      <c r="A719" t="s">
        <v>739</v>
      </c>
      <c r="B719" s="2">
        <v>45342</v>
      </c>
      <c r="C719" t="s">
        <v>1042</v>
      </c>
      <c r="D719" t="s">
        <v>1456</v>
      </c>
      <c r="E719" t="s">
        <v>1594</v>
      </c>
      <c r="F719" t="s">
        <v>1596</v>
      </c>
      <c r="G719" t="s">
        <v>1602</v>
      </c>
      <c r="H719" t="s">
        <v>1619</v>
      </c>
      <c r="I719" t="s">
        <v>1621</v>
      </c>
      <c r="J719" t="s">
        <v>1628</v>
      </c>
      <c r="K719" t="s">
        <v>1629</v>
      </c>
      <c r="L719" t="s">
        <v>1661</v>
      </c>
      <c r="M719" t="s">
        <v>1665</v>
      </c>
      <c r="N719" t="s">
        <v>1665</v>
      </c>
      <c r="O719">
        <v>6</v>
      </c>
      <c r="P719">
        <v>18247.59</v>
      </c>
      <c r="Q719">
        <v>0</v>
      </c>
      <c r="R719">
        <v>109485.56</v>
      </c>
      <c r="S719">
        <v>76946.58</v>
      </c>
      <c r="T719">
        <v>32538.99</v>
      </c>
      <c r="U719" t="s">
        <v>1697</v>
      </c>
      <c r="V719">
        <v>3</v>
      </c>
      <c r="W719" t="str">
        <f t="shared" si="22"/>
        <v>Yes</v>
      </c>
      <c r="X719" t="str">
        <f t="shared" si="23"/>
        <v>Bonus</v>
      </c>
    </row>
    <row r="720" spans="1:24" x14ac:dyDescent="0.3">
      <c r="A720" t="s">
        <v>740</v>
      </c>
      <c r="B720" s="2">
        <v>45876</v>
      </c>
      <c r="C720" t="s">
        <v>1222</v>
      </c>
      <c r="D720" t="s">
        <v>1575</v>
      </c>
      <c r="E720" t="s">
        <v>1593</v>
      </c>
      <c r="F720" t="s">
        <v>1599</v>
      </c>
      <c r="G720" t="s">
        <v>1609</v>
      </c>
      <c r="H720" t="s">
        <v>1617</v>
      </c>
      <c r="I720" t="s">
        <v>1621</v>
      </c>
      <c r="J720" t="s">
        <v>1628</v>
      </c>
      <c r="K720" t="s">
        <v>1637</v>
      </c>
      <c r="L720" t="s">
        <v>1662</v>
      </c>
      <c r="M720" t="s">
        <v>1673</v>
      </c>
      <c r="N720" t="s">
        <v>1673</v>
      </c>
      <c r="O720">
        <v>4</v>
      </c>
      <c r="P720">
        <v>110.39</v>
      </c>
      <c r="Q720">
        <v>0</v>
      </c>
      <c r="R720">
        <v>441.56</v>
      </c>
      <c r="S720">
        <v>346.11</v>
      </c>
      <c r="T720">
        <v>95.45</v>
      </c>
      <c r="U720" t="s">
        <v>1697</v>
      </c>
      <c r="V720">
        <v>5</v>
      </c>
      <c r="W720" t="str">
        <f t="shared" si="22"/>
        <v>No</v>
      </c>
      <c r="X720" t="str">
        <f t="shared" si="23"/>
        <v>Bonus</v>
      </c>
    </row>
    <row r="721" spans="1:24" x14ac:dyDescent="0.3">
      <c r="A721" t="s">
        <v>741</v>
      </c>
      <c r="B721" s="2">
        <v>45321</v>
      </c>
      <c r="C721" t="s">
        <v>1104</v>
      </c>
      <c r="D721" t="s">
        <v>1398</v>
      </c>
      <c r="E721" t="s">
        <v>1593</v>
      </c>
      <c r="F721" t="s">
        <v>1597</v>
      </c>
      <c r="G721" t="s">
        <v>1605</v>
      </c>
      <c r="H721" t="s">
        <v>1611</v>
      </c>
      <c r="I721" t="s">
        <v>1622</v>
      </c>
      <c r="J721" t="s">
        <v>1628</v>
      </c>
      <c r="K721" t="s">
        <v>1636</v>
      </c>
      <c r="L721" t="s">
        <v>1663</v>
      </c>
      <c r="M721" t="s">
        <v>1672</v>
      </c>
      <c r="N721" t="s">
        <v>1672</v>
      </c>
      <c r="O721">
        <v>10</v>
      </c>
      <c r="P721">
        <v>17950.25</v>
      </c>
      <c r="Q721">
        <v>0.15</v>
      </c>
      <c r="R721">
        <v>152577.15</v>
      </c>
      <c r="S721">
        <v>103934.72</v>
      </c>
      <c r="T721">
        <v>48642.43</v>
      </c>
      <c r="U721" t="s">
        <v>1697</v>
      </c>
      <c r="V721">
        <v>4</v>
      </c>
      <c r="W721" t="str">
        <f t="shared" si="22"/>
        <v>Yes</v>
      </c>
      <c r="X721" t="str">
        <f t="shared" si="23"/>
        <v>Bonus</v>
      </c>
    </row>
    <row r="722" spans="1:24" x14ac:dyDescent="0.3">
      <c r="A722" t="s">
        <v>742</v>
      </c>
      <c r="B722" s="2">
        <v>45403</v>
      </c>
      <c r="C722" t="s">
        <v>1091</v>
      </c>
      <c r="D722" t="s">
        <v>1476</v>
      </c>
      <c r="E722" t="s">
        <v>1593</v>
      </c>
      <c r="F722" t="s">
        <v>1600</v>
      </c>
      <c r="G722" t="s">
        <v>1602</v>
      </c>
      <c r="H722" t="s">
        <v>1617</v>
      </c>
      <c r="I722" t="s">
        <v>1622</v>
      </c>
      <c r="J722" t="s">
        <v>1628</v>
      </c>
      <c r="K722" t="s">
        <v>1644</v>
      </c>
      <c r="L722" t="s">
        <v>1664</v>
      </c>
      <c r="M722" t="s">
        <v>1680</v>
      </c>
      <c r="N722" t="s">
        <v>1680</v>
      </c>
      <c r="O722">
        <v>2</v>
      </c>
      <c r="P722">
        <v>200.85</v>
      </c>
      <c r="Q722">
        <v>0.1</v>
      </c>
      <c r="R722">
        <v>361.53</v>
      </c>
      <c r="S722">
        <v>309.08</v>
      </c>
      <c r="T722">
        <v>52.45</v>
      </c>
      <c r="U722" t="s">
        <v>1697</v>
      </c>
      <c r="V722">
        <v>3</v>
      </c>
      <c r="W722" t="str">
        <f t="shared" si="22"/>
        <v>No</v>
      </c>
      <c r="X722" t="str">
        <f t="shared" si="23"/>
        <v>No Bonus</v>
      </c>
    </row>
    <row r="723" spans="1:24" x14ac:dyDescent="0.3">
      <c r="A723" t="s">
        <v>743</v>
      </c>
      <c r="B723" s="2">
        <v>45713</v>
      </c>
      <c r="C723" t="s">
        <v>1178</v>
      </c>
      <c r="D723" t="s">
        <v>1518</v>
      </c>
      <c r="E723" t="s">
        <v>1593</v>
      </c>
      <c r="F723" t="s">
        <v>1597</v>
      </c>
      <c r="G723" t="s">
        <v>1601</v>
      </c>
      <c r="H723" t="s">
        <v>1620</v>
      </c>
      <c r="I723" t="s">
        <v>1621</v>
      </c>
      <c r="J723" t="s">
        <v>1627</v>
      </c>
      <c r="K723" t="s">
        <v>1659</v>
      </c>
      <c r="L723" t="s">
        <v>1661</v>
      </c>
      <c r="M723" t="s">
        <v>1695</v>
      </c>
      <c r="N723" t="s">
        <v>1695</v>
      </c>
      <c r="O723">
        <v>10</v>
      </c>
      <c r="P723">
        <v>57226.95</v>
      </c>
      <c r="Q723">
        <v>0.05</v>
      </c>
      <c r="R723">
        <v>543656.01</v>
      </c>
      <c r="S723">
        <v>376205.73</v>
      </c>
      <c r="T723">
        <v>167450.28</v>
      </c>
      <c r="U723" t="s">
        <v>1697</v>
      </c>
      <c r="V723">
        <v>5</v>
      </c>
      <c r="W723" t="str">
        <f t="shared" si="22"/>
        <v>Yes</v>
      </c>
      <c r="X723" t="str">
        <f t="shared" si="23"/>
        <v>Bonus</v>
      </c>
    </row>
    <row r="724" spans="1:24" x14ac:dyDescent="0.3">
      <c r="A724" t="s">
        <v>744</v>
      </c>
      <c r="B724" s="2">
        <v>45548</v>
      </c>
      <c r="C724" t="s">
        <v>1053</v>
      </c>
      <c r="D724" t="s">
        <v>1554</v>
      </c>
      <c r="E724" t="s">
        <v>1595</v>
      </c>
      <c r="F724" t="s">
        <v>1599</v>
      </c>
      <c r="G724" t="s">
        <v>1604</v>
      </c>
      <c r="H724" t="s">
        <v>1612</v>
      </c>
      <c r="I724" t="s">
        <v>1624</v>
      </c>
      <c r="J724" t="s">
        <v>1627</v>
      </c>
      <c r="K724" t="s">
        <v>1639</v>
      </c>
      <c r="L724" t="s">
        <v>1663</v>
      </c>
      <c r="M724" t="s">
        <v>1675</v>
      </c>
      <c r="N724" t="s">
        <v>1675</v>
      </c>
      <c r="O724">
        <v>10</v>
      </c>
      <c r="P724">
        <v>891.36</v>
      </c>
      <c r="Q724">
        <v>0.05</v>
      </c>
      <c r="R724">
        <v>8467.9599999999991</v>
      </c>
      <c r="S724">
        <v>7731.37</v>
      </c>
      <c r="T724">
        <v>736.59</v>
      </c>
      <c r="U724" t="s">
        <v>1697</v>
      </c>
      <c r="V724">
        <v>4</v>
      </c>
      <c r="W724" t="str">
        <f t="shared" si="22"/>
        <v>No</v>
      </c>
      <c r="X724" t="str">
        <f t="shared" si="23"/>
        <v>No Bonus</v>
      </c>
    </row>
    <row r="725" spans="1:24" x14ac:dyDescent="0.3">
      <c r="A725" t="s">
        <v>745</v>
      </c>
      <c r="B725" s="2">
        <v>45317</v>
      </c>
      <c r="C725" t="s">
        <v>1222</v>
      </c>
      <c r="D725" t="s">
        <v>1456</v>
      </c>
      <c r="E725" t="s">
        <v>1595</v>
      </c>
      <c r="F725" t="s">
        <v>1599</v>
      </c>
      <c r="G725" t="s">
        <v>1607</v>
      </c>
      <c r="H725" t="s">
        <v>1611</v>
      </c>
      <c r="I725" t="s">
        <v>1621</v>
      </c>
      <c r="J725" t="s">
        <v>1627</v>
      </c>
      <c r="K725" t="s">
        <v>1634</v>
      </c>
      <c r="L725" t="s">
        <v>1661</v>
      </c>
      <c r="M725" t="s">
        <v>1670</v>
      </c>
      <c r="N725" t="s">
        <v>1670</v>
      </c>
      <c r="O725">
        <v>7</v>
      </c>
      <c r="P725">
        <v>59449.43</v>
      </c>
      <c r="Q725">
        <v>0.05</v>
      </c>
      <c r="R725">
        <v>395338.69</v>
      </c>
      <c r="S725">
        <v>343952.06</v>
      </c>
      <c r="T725">
        <v>51386.63</v>
      </c>
      <c r="U725" t="s">
        <v>1697</v>
      </c>
      <c r="V725">
        <v>2</v>
      </c>
      <c r="W725" t="str">
        <f t="shared" si="22"/>
        <v>Yes</v>
      </c>
      <c r="X725" t="str">
        <f t="shared" si="23"/>
        <v>No Bonus</v>
      </c>
    </row>
    <row r="726" spans="1:24" x14ac:dyDescent="0.3">
      <c r="A726" t="s">
        <v>746</v>
      </c>
      <c r="B726" s="2">
        <v>45389</v>
      </c>
      <c r="C726" t="s">
        <v>1146</v>
      </c>
      <c r="D726" t="s">
        <v>1576</v>
      </c>
      <c r="E726" t="s">
        <v>1593</v>
      </c>
      <c r="F726" t="s">
        <v>1598</v>
      </c>
      <c r="G726" t="s">
        <v>1604</v>
      </c>
      <c r="H726" t="s">
        <v>1620</v>
      </c>
      <c r="I726" t="s">
        <v>1622</v>
      </c>
      <c r="J726" t="s">
        <v>1627</v>
      </c>
      <c r="K726" t="s">
        <v>1650</v>
      </c>
      <c r="L726" t="s">
        <v>1664</v>
      </c>
      <c r="M726" t="s">
        <v>1686</v>
      </c>
      <c r="N726" t="s">
        <v>1686</v>
      </c>
      <c r="O726">
        <v>1</v>
      </c>
      <c r="P726">
        <v>228.24</v>
      </c>
      <c r="Q726">
        <v>0.05</v>
      </c>
      <c r="R726">
        <v>216.83</v>
      </c>
      <c r="S726">
        <v>176.02</v>
      </c>
      <c r="T726">
        <v>40.81</v>
      </c>
      <c r="U726" t="s">
        <v>1697</v>
      </c>
      <c r="V726">
        <v>1</v>
      </c>
      <c r="W726" t="str">
        <f t="shared" si="22"/>
        <v>No</v>
      </c>
      <c r="X726" t="str">
        <f t="shared" si="23"/>
        <v>No Bonus</v>
      </c>
    </row>
    <row r="727" spans="1:24" x14ac:dyDescent="0.3">
      <c r="A727" t="s">
        <v>747</v>
      </c>
      <c r="B727" s="2">
        <v>45668</v>
      </c>
      <c r="C727" t="s">
        <v>1233</v>
      </c>
      <c r="D727" t="s">
        <v>1523</v>
      </c>
      <c r="E727" t="s">
        <v>1595</v>
      </c>
      <c r="F727" t="s">
        <v>1596</v>
      </c>
      <c r="G727" t="s">
        <v>1603</v>
      </c>
      <c r="H727" t="s">
        <v>1613</v>
      </c>
      <c r="I727" t="s">
        <v>1621</v>
      </c>
      <c r="J727" t="s">
        <v>1628</v>
      </c>
      <c r="K727" t="s">
        <v>1659</v>
      </c>
      <c r="L727" t="s">
        <v>1661</v>
      </c>
      <c r="M727" t="s">
        <v>1695</v>
      </c>
      <c r="N727" t="s">
        <v>1695</v>
      </c>
      <c r="O727">
        <v>9</v>
      </c>
      <c r="P727">
        <v>57089.88</v>
      </c>
      <c r="Q727">
        <v>0.15</v>
      </c>
      <c r="R727">
        <v>436737.61</v>
      </c>
      <c r="S727">
        <v>289653.08</v>
      </c>
      <c r="T727">
        <v>147084.54</v>
      </c>
      <c r="U727" t="s">
        <v>1697</v>
      </c>
      <c r="V727">
        <v>3</v>
      </c>
      <c r="W727" t="str">
        <f t="shared" si="22"/>
        <v>Yes</v>
      </c>
      <c r="X727" t="str">
        <f t="shared" si="23"/>
        <v>Bonus</v>
      </c>
    </row>
    <row r="728" spans="1:24" x14ac:dyDescent="0.3">
      <c r="A728" t="s">
        <v>748</v>
      </c>
      <c r="B728" s="2">
        <v>45378</v>
      </c>
      <c r="C728" t="s">
        <v>1153</v>
      </c>
      <c r="D728" t="s">
        <v>1400</v>
      </c>
      <c r="E728" t="s">
        <v>1594</v>
      </c>
      <c r="F728" t="s">
        <v>1599</v>
      </c>
      <c r="G728" t="s">
        <v>1601</v>
      </c>
      <c r="H728" t="s">
        <v>1611</v>
      </c>
      <c r="I728" t="s">
        <v>1624</v>
      </c>
      <c r="J728" t="s">
        <v>1625</v>
      </c>
      <c r="K728" t="s">
        <v>1636</v>
      </c>
      <c r="L728" t="s">
        <v>1663</v>
      </c>
      <c r="M728" t="s">
        <v>1672</v>
      </c>
      <c r="N728" t="s">
        <v>1672</v>
      </c>
      <c r="O728">
        <v>9</v>
      </c>
      <c r="P728">
        <v>21186.97</v>
      </c>
      <c r="Q728">
        <v>0</v>
      </c>
      <c r="R728">
        <v>190682.71</v>
      </c>
      <c r="S728">
        <v>135364.04</v>
      </c>
      <c r="T728">
        <v>55318.67</v>
      </c>
      <c r="U728" t="s">
        <v>1697</v>
      </c>
      <c r="V728">
        <v>5</v>
      </c>
      <c r="W728" t="str">
        <f t="shared" si="22"/>
        <v>Yes</v>
      </c>
      <c r="X728" t="str">
        <f t="shared" si="23"/>
        <v>Bonus</v>
      </c>
    </row>
    <row r="729" spans="1:24" x14ac:dyDescent="0.3">
      <c r="A729" t="s">
        <v>749</v>
      </c>
      <c r="B729" s="2">
        <v>45315</v>
      </c>
      <c r="C729" t="s">
        <v>1233</v>
      </c>
      <c r="D729" t="s">
        <v>1329</v>
      </c>
      <c r="E729" t="s">
        <v>1594</v>
      </c>
      <c r="F729" t="s">
        <v>1599</v>
      </c>
      <c r="G729" t="s">
        <v>1608</v>
      </c>
      <c r="H729" t="s">
        <v>1612</v>
      </c>
      <c r="I729" t="s">
        <v>1624</v>
      </c>
      <c r="J729" t="s">
        <v>1628</v>
      </c>
      <c r="K729" t="s">
        <v>1656</v>
      </c>
      <c r="L729" t="s">
        <v>1663</v>
      </c>
      <c r="M729" t="s">
        <v>1692</v>
      </c>
      <c r="N729" t="s">
        <v>1692</v>
      </c>
      <c r="O729">
        <v>8</v>
      </c>
      <c r="P729">
        <v>12494.96</v>
      </c>
      <c r="Q729">
        <v>0</v>
      </c>
      <c r="R729">
        <v>99959.69</v>
      </c>
      <c r="S729">
        <v>86768.97</v>
      </c>
      <c r="T729">
        <v>13190.71</v>
      </c>
      <c r="U729" t="s">
        <v>1697</v>
      </c>
      <c r="V729">
        <v>5</v>
      </c>
      <c r="W729" t="str">
        <f t="shared" si="22"/>
        <v>Yes</v>
      </c>
      <c r="X729" t="str">
        <f t="shared" si="23"/>
        <v>No Bonus</v>
      </c>
    </row>
    <row r="730" spans="1:24" x14ac:dyDescent="0.3">
      <c r="A730" t="s">
        <v>750</v>
      </c>
      <c r="B730" s="2">
        <v>45392</v>
      </c>
      <c r="C730" t="s">
        <v>1258</v>
      </c>
      <c r="D730" t="s">
        <v>1543</v>
      </c>
      <c r="E730" t="s">
        <v>1592</v>
      </c>
      <c r="F730" t="s">
        <v>1600</v>
      </c>
      <c r="G730" t="s">
        <v>1605</v>
      </c>
      <c r="H730" t="s">
        <v>1620</v>
      </c>
      <c r="I730" t="s">
        <v>1621</v>
      </c>
      <c r="J730" t="s">
        <v>1625</v>
      </c>
      <c r="K730" t="s">
        <v>1629</v>
      </c>
      <c r="L730" t="s">
        <v>1661</v>
      </c>
      <c r="M730" t="s">
        <v>1665</v>
      </c>
      <c r="N730" t="s">
        <v>1665</v>
      </c>
      <c r="O730">
        <v>5</v>
      </c>
      <c r="P730">
        <v>19341.53</v>
      </c>
      <c r="Q730">
        <v>0</v>
      </c>
      <c r="R730">
        <v>96707.67</v>
      </c>
      <c r="S730">
        <v>69821.62</v>
      </c>
      <c r="T730">
        <v>26886.05</v>
      </c>
      <c r="U730" t="s">
        <v>1697</v>
      </c>
      <c r="V730">
        <v>5</v>
      </c>
      <c r="W730" t="str">
        <f t="shared" si="22"/>
        <v>Yes</v>
      </c>
      <c r="X730" t="str">
        <f t="shared" si="23"/>
        <v>Bonus</v>
      </c>
    </row>
    <row r="731" spans="1:24" x14ac:dyDescent="0.3">
      <c r="A731" t="s">
        <v>751</v>
      </c>
      <c r="B731" s="2">
        <v>45372</v>
      </c>
      <c r="C731" t="s">
        <v>1280</v>
      </c>
      <c r="D731" t="s">
        <v>1556</v>
      </c>
      <c r="E731" t="s">
        <v>1592</v>
      </c>
      <c r="F731" t="s">
        <v>1600</v>
      </c>
      <c r="G731" t="s">
        <v>1607</v>
      </c>
      <c r="H731" t="s">
        <v>1616</v>
      </c>
      <c r="I731" t="s">
        <v>1622</v>
      </c>
      <c r="J731" t="s">
        <v>1628</v>
      </c>
      <c r="K731" t="s">
        <v>1639</v>
      </c>
      <c r="L731" t="s">
        <v>1663</v>
      </c>
      <c r="M731" t="s">
        <v>1675</v>
      </c>
      <c r="N731" t="s">
        <v>1675</v>
      </c>
      <c r="O731">
        <v>10</v>
      </c>
      <c r="P731">
        <v>850.05</v>
      </c>
      <c r="Q731">
        <v>0.15</v>
      </c>
      <c r="R731">
        <v>7225.43</v>
      </c>
      <c r="S731">
        <v>4702.5600000000004</v>
      </c>
      <c r="T731">
        <v>2522.86</v>
      </c>
      <c r="U731" t="s">
        <v>1697</v>
      </c>
      <c r="V731">
        <v>3</v>
      </c>
      <c r="W731" t="str">
        <f t="shared" si="22"/>
        <v>No</v>
      </c>
      <c r="X731" t="str">
        <f t="shared" si="23"/>
        <v>Bonus</v>
      </c>
    </row>
    <row r="732" spans="1:24" x14ac:dyDescent="0.3">
      <c r="A732" t="s">
        <v>752</v>
      </c>
      <c r="B732" s="2">
        <v>45564</v>
      </c>
      <c r="C732" t="s">
        <v>1247</v>
      </c>
      <c r="D732" t="s">
        <v>1428</v>
      </c>
      <c r="E732" t="s">
        <v>1594</v>
      </c>
      <c r="F732" t="s">
        <v>1596</v>
      </c>
      <c r="G732" t="s">
        <v>1605</v>
      </c>
      <c r="H732" t="s">
        <v>1616</v>
      </c>
      <c r="I732" t="s">
        <v>1624</v>
      </c>
      <c r="J732" t="s">
        <v>1625</v>
      </c>
      <c r="K732" t="s">
        <v>1645</v>
      </c>
      <c r="L732" t="s">
        <v>1662</v>
      </c>
      <c r="M732" t="s">
        <v>1681</v>
      </c>
      <c r="N732" t="s">
        <v>1681</v>
      </c>
      <c r="O732">
        <v>6</v>
      </c>
      <c r="P732">
        <v>49.75</v>
      </c>
      <c r="Q732">
        <v>0.05</v>
      </c>
      <c r="R732">
        <v>283.58999999999997</v>
      </c>
      <c r="S732">
        <v>222.61</v>
      </c>
      <c r="T732">
        <v>60.97</v>
      </c>
      <c r="U732" t="s">
        <v>1697</v>
      </c>
      <c r="V732">
        <v>4</v>
      </c>
      <c r="W732" t="str">
        <f t="shared" si="22"/>
        <v>No</v>
      </c>
      <c r="X732" t="str">
        <f t="shared" si="23"/>
        <v>Bonus</v>
      </c>
    </row>
    <row r="733" spans="1:24" x14ac:dyDescent="0.3">
      <c r="A733" t="s">
        <v>753</v>
      </c>
      <c r="B733" s="2">
        <v>45861</v>
      </c>
      <c r="C733" t="s">
        <v>1123</v>
      </c>
      <c r="D733" t="s">
        <v>1320</v>
      </c>
      <c r="E733" t="s">
        <v>1595</v>
      </c>
      <c r="F733" t="s">
        <v>1596</v>
      </c>
      <c r="G733" t="s">
        <v>1606</v>
      </c>
      <c r="H733" t="s">
        <v>1615</v>
      </c>
      <c r="I733" t="s">
        <v>1621</v>
      </c>
      <c r="J733" t="s">
        <v>1625</v>
      </c>
      <c r="K733" t="s">
        <v>1631</v>
      </c>
      <c r="L733" t="s">
        <v>1663</v>
      </c>
      <c r="M733" t="s">
        <v>1667</v>
      </c>
      <c r="N733" t="s">
        <v>1667</v>
      </c>
      <c r="O733">
        <v>9</v>
      </c>
      <c r="P733">
        <v>879.08</v>
      </c>
      <c r="Q733">
        <v>0</v>
      </c>
      <c r="R733">
        <v>7911.73</v>
      </c>
      <c r="S733">
        <v>5235.63</v>
      </c>
      <c r="T733">
        <v>2676.1</v>
      </c>
      <c r="U733" t="s">
        <v>1697</v>
      </c>
      <c r="W733" t="str">
        <f t="shared" si="22"/>
        <v>No</v>
      </c>
      <c r="X733" t="str">
        <f t="shared" si="23"/>
        <v>Bonus</v>
      </c>
    </row>
    <row r="734" spans="1:24" x14ac:dyDescent="0.3">
      <c r="A734" t="s">
        <v>754</v>
      </c>
      <c r="B734" s="2">
        <v>45724</v>
      </c>
      <c r="C734" t="s">
        <v>1291</v>
      </c>
      <c r="D734" t="s">
        <v>1313</v>
      </c>
      <c r="E734" t="s">
        <v>1592</v>
      </c>
      <c r="F734" t="s">
        <v>1599</v>
      </c>
      <c r="G734" t="s">
        <v>1607</v>
      </c>
      <c r="H734" t="s">
        <v>1618</v>
      </c>
      <c r="I734" t="s">
        <v>1621</v>
      </c>
      <c r="J734" t="s">
        <v>1628</v>
      </c>
      <c r="K734" t="s">
        <v>1648</v>
      </c>
      <c r="L734" t="s">
        <v>1664</v>
      </c>
      <c r="M734" t="s">
        <v>1684</v>
      </c>
      <c r="N734" t="s">
        <v>1684</v>
      </c>
      <c r="O734">
        <v>7</v>
      </c>
      <c r="P734">
        <v>216.16</v>
      </c>
      <c r="Q734">
        <v>0.05</v>
      </c>
      <c r="R734">
        <v>1437.45</v>
      </c>
      <c r="S734">
        <v>1305.53</v>
      </c>
      <c r="T734">
        <v>131.91</v>
      </c>
      <c r="U734" t="s">
        <v>1697</v>
      </c>
      <c r="V734">
        <v>2</v>
      </c>
      <c r="W734" t="str">
        <f t="shared" si="22"/>
        <v>No</v>
      </c>
      <c r="X734" t="str">
        <f t="shared" si="23"/>
        <v>No Bonus</v>
      </c>
    </row>
    <row r="735" spans="1:24" x14ac:dyDescent="0.3">
      <c r="A735" t="s">
        <v>755</v>
      </c>
      <c r="B735" s="2">
        <v>45698</v>
      </c>
      <c r="C735" t="s">
        <v>1108</v>
      </c>
      <c r="D735" t="s">
        <v>1560</v>
      </c>
      <c r="E735" t="s">
        <v>1593</v>
      </c>
      <c r="F735" t="s">
        <v>1599</v>
      </c>
      <c r="G735" t="s">
        <v>1604</v>
      </c>
      <c r="H735" t="s">
        <v>1616</v>
      </c>
      <c r="I735" t="s">
        <v>1621</v>
      </c>
      <c r="J735" t="s">
        <v>1625</v>
      </c>
      <c r="K735" t="s">
        <v>1645</v>
      </c>
      <c r="L735" t="s">
        <v>1662</v>
      </c>
      <c r="M735" t="s">
        <v>1681</v>
      </c>
      <c r="N735" t="s">
        <v>1681</v>
      </c>
      <c r="O735">
        <v>6</v>
      </c>
      <c r="P735">
        <v>56.23</v>
      </c>
      <c r="Q735">
        <v>0</v>
      </c>
      <c r="R735">
        <v>337.35</v>
      </c>
      <c r="S735">
        <v>247.84</v>
      </c>
      <c r="T735">
        <v>89.51</v>
      </c>
      <c r="U735" t="s">
        <v>1697</v>
      </c>
      <c r="W735" t="str">
        <f t="shared" si="22"/>
        <v>No</v>
      </c>
      <c r="X735" t="str">
        <f t="shared" si="23"/>
        <v>Bonus</v>
      </c>
    </row>
    <row r="736" spans="1:24" x14ac:dyDescent="0.3">
      <c r="A736" t="s">
        <v>756</v>
      </c>
      <c r="B736" s="2">
        <v>45584</v>
      </c>
      <c r="C736" t="s">
        <v>1082</v>
      </c>
      <c r="D736" t="s">
        <v>1346</v>
      </c>
      <c r="E736" t="s">
        <v>1595</v>
      </c>
      <c r="F736" t="s">
        <v>1596</v>
      </c>
      <c r="G736" t="s">
        <v>1607</v>
      </c>
      <c r="H736" t="s">
        <v>1613</v>
      </c>
      <c r="I736" t="s">
        <v>1621</v>
      </c>
      <c r="J736" t="s">
        <v>1625</v>
      </c>
      <c r="K736" t="s">
        <v>1656</v>
      </c>
      <c r="L736" t="s">
        <v>1663</v>
      </c>
      <c r="M736" t="s">
        <v>1692</v>
      </c>
      <c r="N736" t="s">
        <v>1692</v>
      </c>
      <c r="O736">
        <v>1</v>
      </c>
      <c r="P736">
        <v>13170.96</v>
      </c>
      <c r="Q736">
        <v>0</v>
      </c>
      <c r="R736">
        <v>13170.96</v>
      </c>
      <c r="S736">
        <v>10037.16</v>
      </c>
      <c r="T736">
        <v>3133.8</v>
      </c>
      <c r="U736" t="s">
        <v>1697</v>
      </c>
      <c r="V736">
        <v>4</v>
      </c>
      <c r="W736" t="str">
        <f t="shared" si="22"/>
        <v>No</v>
      </c>
      <c r="X736" t="str">
        <f t="shared" si="23"/>
        <v>Bonus</v>
      </c>
    </row>
    <row r="737" spans="1:24" x14ac:dyDescent="0.3">
      <c r="A737" t="s">
        <v>757</v>
      </c>
      <c r="B737" s="2">
        <v>45811</v>
      </c>
      <c r="C737" t="s">
        <v>1061</v>
      </c>
      <c r="D737" t="s">
        <v>1518</v>
      </c>
      <c r="E737" t="s">
        <v>1592</v>
      </c>
      <c r="F737" t="s">
        <v>1599</v>
      </c>
      <c r="G737" t="s">
        <v>1604</v>
      </c>
      <c r="H737" t="s">
        <v>1619</v>
      </c>
      <c r="I737" t="s">
        <v>1622</v>
      </c>
      <c r="J737" t="s">
        <v>1628</v>
      </c>
      <c r="K737" t="s">
        <v>1635</v>
      </c>
      <c r="L737" t="s">
        <v>1662</v>
      </c>
      <c r="M737" t="s">
        <v>1671</v>
      </c>
      <c r="N737" t="s">
        <v>1671</v>
      </c>
      <c r="O737">
        <v>1</v>
      </c>
      <c r="P737">
        <v>46.13</v>
      </c>
      <c r="Q737">
        <v>0.15</v>
      </c>
      <c r="R737">
        <v>39.21</v>
      </c>
      <c r="S737">
        <v>29.45</v>
      </c>
      <c r="T737">
        <v>9.76</v>
      </c>
      <c r="U737" t="s">
        <v>1697</v>
      </c>
      <c r="V737">
        <v>4</v>
      </c>
      <c r="W737" t="str">
        <f t="shared" si="22"/>
        <v>No</v>
      </c>
      <c r="X737" t="str">
        <f t="shared" si="23"/>
        <v>Bonus</v>
      </c>
    </row>
    <row r="738" spans="1:24" x14ac:dyDescent="0.3">
      <c r="A738" t="s">
        <v>758</v>
      </c>
      <c r="B738" s="2">
        <v>45582</v>
      </c>
      <c r="C738" t="s">
        <v>1142</v>
      </c>
      <c r="D738" t="s">
        <v>1433</v>
      </c>
      <c r="E738" t="s">
        <v>1593</v>
      </c>
      <c r="F738" t="s">
        <v>1598</v>
      </c>
      <c r="G738" t="s">
        <v>1603</v>
      </c>
      <c r="H738" t="s">
        <v>1619</v>
      </c>
      <c r="I738" t="s">
        <v>1624</v>
      </c>
      <c r="J738" t="s">
        <v>1628</v>
      </c>
      <c r="K738" t="s">
        <v>1644</v>
      </c>
      <c r="L738" t="s">
        <v>1664</v>
      </c>
      <c r="M738" t="s">
        <v>1680</v>
      </c>
      <c r="N738" t="s">
        <v>1680</v>
      </c>
      <c r="O738">
        <v>3</v>
      </c>
      <c r="P738">
        <v>264.81</v>
      </c>
      <c r="Q738">
        <v>0</v>
      </c>
      <c r="R738">
        <v>794.43</v>
      </c>
      <c r="S738">
        <v>610.25</v>
      </c>
      <c r="T738">
        <v>184.18</v>
      </c>
      <c r="U738" t="s">
        <v>1697</v>
      </c>
      <c r="V738">
        <v>5</v>
      </c>
      <c r="W738" t="str">
        <f t="shared" si="22"/>
        <v>No</v>
      </c>
      <c r="X738" t="str">
        <f t="shared" si="23"/>
        <v>Bonus</v>
      </c>
    </row>
    <row r="739" spans="1:24" x14ac:dyDescent="0.3">
      <c r="A739" t="s">
        <v>759</v>
      </c>
      <c r="B739" s="2">
        <v>45675</v>
      </c>
      <c r="C739" t="s">
        <v>1145</v>
      </c>
      <c r="D739" t="s">
        <v>1343</v>
      </c>
      <c r="E739" t="s">
        <v>1595</v>
      </c>
      <c r="F739" t="s">
        <v>1600</v>
      </c>
      <c r="G739" t="s">
        <v>1609</v>
      </c>
      <c r="H739" t="s">
        <v>1618</v>
      </c>
      <c r="I739" t="s">
        <v>1624</v>
      </c>
      <c r="J739" t="s">
        <v>1628</v>
      </c>
      <c r="K739" t="s">
        <v>1640</v>
      </c>
      <c r="L739" t="s">
        <v>1663</v>
      </c>
      <c r="M739" t="s">
        <v>1676</v>
      </c>
      <c r="N739" t="s">
        <v>1676</v>
      </c>
      <c r="O739">
        <v>9</v>
      </c>
      <c r="P739">
        <v>25962.21</v>
      </c>
      <c r="Q739">
        <v>0.05</v>
      </c>
      <c r="R739">
        <v>221976.87</v>
      </c>
      <c r="S739">
        <v>190046.81</v>
      </c>
      <c r="T739">
        <v>31930.06</v>
      </c>
      <c r="U739" t="s">
        <v>1697</v>
      </c>
      <c r="V739">
        <v>2</v>
      </c>
      <c r="W739" t="str">
        <f t="shared" si="22"/>
        <v>Yes</v>
      </c>
      <c r="X739" t="str">
        <f t="shared" si="23"/>
        <v>No Bonus</v>
      </c>
    </row>
    <row r="740" spans="1:24" x14ac:dyDescent="0.3">
      <c r="A740" t="s">
        <v>760</v>
      </c>
      <c r="B740" s="2">
        <v>45809</v>
      </c>
      <c r="C740" t="s">
        <v>1127</v>
      </c>
      <c r="D740" t="s">
        <v>1536</v>
      </c>
      <c r="E740" t="s">
        <v>1594</v>
      </c>
      <c r="F740" t="s">
        <v>1600</v>
      </c>
      <c r="G740" t="s">
        <v>1605</v>
      </c>
      <c r="H740" t="s">
        <v>1618</v>
      </c>
      <c r="I740" t="s">
        <v>1621</v>
      </c>
      <c r="J740" t="s">
        <v>1628</v>
      </c>
      <c r="K740" t="s">
        <v>1658</v>
      </c>
      <c r="L740" t="s">
        <v>1662</v>
      </c>
      <c r="M740" t="s">
        <v>1694</v>
      </c>
      <c r="N740" t="s">
        <v>1694</v>
      </c>
      <c r="O740">
        <v>6</v>
      </c>
      <c r="P740">
        <v>170.47</v>
      </c>
      <c r="Q740">
        <v>0</v>
      </c>
      <c r="R740">
        <v>1022.83</v>
      </c>
      <c r="S740">
        <v>908.04</v>
      </c>
      <c r="T740">
        <v>114.8</v>
      </c>
      <c r="U740" t="s">
        <v>1697</v>
      </c>
      <c r="V740">
        <v>4</v>
      </c>
      <c r="W740" t="str">
        <f t="shared" si="22"/>
        <v>No</v>
      </c>
      <c r="X740" t="str">
        <f t="shared" si="23"/>
        <v>No Bonus</v>
      </c>
    </row>
    <row r="741" spans="1:24" x14ac:dyDescent="0.3">
      <c r="A741" t="s">
        <v>761</v>
      </c>
      <c r="B741" s="2">
        <v>45339</v>
      </c>
      <c r="C741" t="s">
        <v>1247</v>
      </c>
      <c r="D741" t="s">
        <v>1310</v>
      </c>
      <c r="E741" t="s">
        <v>1595</v>
      </c>
      <c r="F741" t="s">
        <v>1596</v>
      </c>
      <c r="G741" t="s">
        <v>1602</v>
      </c>
      <c r="H741" t="s">
        <v>1618</v>
      </c>
      <c r="I741" t="s">
        <v>1622</v>
      </c>
      <c r="J741" t="s">
        <v>1628</v>
      </c>
      <c r="K741" t="s">
        <v>1646</v>
      </c>
      <c r="L741" t="s">
        <v>1662</v>
      </c>
      <c r="M741" t="s">
        <v>1682</v>
      </c>
      <c r="N741" t="s">
        <v>1682</v>
      </c>
      <c r="O741">
        <v>9</v>
      </c>
      <c r="P741">
        <v>50.04</v>
      </c>
      <c r="Q741">
        <v>0.05</v>
      </c>
      <c r="R741">
        <v>427.81</v>
      </c>
      <c r="S741">
        <v>327.23</v>
      </c>
      <c r="T741">
        <v>100.59</v>
      </c>
      <c r="U741" t="s">
        <v>1697</v>
      </c>
      <c r="V741">
        <v>5</v>
      </c>
      <c r="W741" t="str">
        <f t="shared" si="22"/>
        <v>No</v>
      </c>
      <c r="X741" t="str">
        <f t="shared" si="23"/>
        <v>Bonus</v>
      </c>
    </row>
    <row r="742" spans="1:24" x14ac:dyDescent="0.3">
      <c r="A742" t="s">
        <v>762</v>
      </c>
      <c r="B742" s="2">
        <v>45701</v>
      </c>
      <c r="C742" t="s">
        <v>1202</v>
      </c>
      <c r="D742" t="s">
        <v>1545</v>
      </c>
      <c r="E742" t="s">
        <v>1592</v>
      </c>
      <c r="F742" t="s">
        <v>1598</v>
      </c>
      <c r="G742" t="s">
        <v>1606</v>
      </c>
      <c r="H742" t="s">
        <v>1616</v>
      </c>
      <c r="I742" t="s">
        <v>1624</v>
      </c>
      <c r="J742" t="s">
        <v>1628</v>
      </c>
      <c r="K742" t="s">
        <v>1646</v>
      </c>
      <c r="L742" t="s">
        <v>1662</v>
      </c>
      <c r="M742" t="s">
        <v>1682</v>
      </c>
      <c r="N742" t="s">
        <v>1682</v>
      </c>
      <c r="O742">
        <v>7</v>
      </c>
      <c r="P742">
        <v>46.99</v>
      </c>
      <c r="Q742">
        <v>0.1</v>
      </c>
      <c r="R742">
        <v>296.02999999999997</v>
      </c>
      <c r="S742">
        <v>228.28</v>
      </c>
      <c r="T742">
        <v>67.75</v>
      </c>
      <c r="U742" t="s">
        <v>1697</v>
      </c>
      <c r="W742" t="str">
        <f t="shared" si="22"/>
        <v>No</v>
      </c>
      <c r="X742" t="str">
        <f t="shared" si="23"/>
        <v>Bonus</v>
      </c>
    </row>
    <row r="743" spans="1:24" x14ac:dyDescent="0.3">
      <c r="A743" t="s">
        <v>763</v>
      </c>
      <c r="B743" s="2">
        <v>45302</v>
      </c>
      <c r="C743" t="s">
        <v>1277</v>
      </c>
      <c r="D743" t="s">
        <v>1570</v>
      </c>
      <c r="E743" t="s">
        <v>1592</v>
      </c>
      <c r="F743" t="s">
        <v>1600</v>
      </c>
      <c r="G743" t="s">
        <v>1609</v>
      </c>
      <c r="H743" t="s">
        <v>1619</v>
      </c>
      <c r="I743" t="s">
        <v>1623</v>
      </c>
      <c r="J743" t="s">
        <v>1628</v>
      </c>
      <c r="K743" t="s">
        <v>1658</v>
      </c>
      <c r="L743" t="s">
        <v>1662</v>
      </c>
      <c r="M743" t="s">
        <v>1694</v>
      </c>
      <c r="N743" t="s">
        <v>1694</v>
      </c>
      <c r="O743">
        <v>7</v>
      </c>
      <c r="P743">
        <v>169.68</v>
      </c>
      <c r="Q743">
        <v>0</v>
      </c>
      <c r="R743">
        <v>1187.76</v>
      </c>
      <c r="S743">
        <v>964.19</v>
      </c>
      <c r="T743">
        <v>223.58</v>
      </c>
      <c r="U743" t="s">
        <v>1697</v>
      </c>
      <c r="V743">
        <v>4</v>
      </c>
      <c r="W743" t="str">
        <f t="shared" si="22"/>
        <v>No</v>
      </c>
      <c r="X743" t="str">
        <f t="shared" si="23"/>
        <v>No Bonus</v>
      </c>
    </row>
    <row r="744" spans="1:24" x14ac:dyDescent="0.3">
      <c r="A744" t="s">
        <v>764</v>
      </c>
      <c r="B744" s="2">
        <v>45549</v>
      </c>
      <c r="C744" t="s">
        <v>1092</v>
      </c>
      <c r="D744" t="s">
        <v>1380</v>
      </c>
      <c r="E744" t="s">
        <v>1592</v>
      </c>
      <c r="F744" t="s">
        <v>1600</v>
      </c>
      <c r="G744" t="s">
        <v>1607</v>
      </c>
      <c r="H744" t="s">
        <v>1615</v>
      </c>
      <c r="I744" t="s">
        <v>1624</v>
      </c>
      <c r="J744" t="s">
        <v>1628</v>
      </c>
      <c r="K744" t="s">
        <v>1648</v>
      </c>
      <c r="L744" t="s">
        <v>1664</v>
      </c>
      <c r="M744" t="s">
        <v>1684</v>
      </c>
      <c r="N744" t="s">
        <v>1684</v>
      </c>
      <c r="O744">
        <v>2</v>
      </c>
      <c r="P744">
        <v>227.94</v>
      </c>
      <c r="Q744">
        <v>0</v>
      </c>
      <c r="R744">
        <v>455.88</v>
      </c>
      <c r="S744">
        <v>304.93</v>
      </c>
      <c r="T744">
        <v>150.94999999999999</v>
      </c>
      <c r="U744" t="s">
        <v>1697</v>
      </c>
      <c r="V744">
        <v>4</v>
      </c>
      <c r="W744" t="str">
        <f t="shared" si="22"/>
        <v>No</v>
      </c>
      <c r="X744" t="str">
        <f t="shared" si="23"/>
        <v>Bonus</v>
      </c>
    </row>
    <row r="745" spans="1:24" x14ac:dyDescent="0.3">
      <c r="A745" t="s">
        <v>765</v>
      </c>
      <c r="B745" s="2">
        <v>45358</v>
      </c>
      <c r="C745" t="s">
        <v>1024</v>
      </c>
      <c r="D745" t="s">
        <v>1343</v>
      </c>
      <c r="E745" t="s">
        <v>1592</v>
      </c>
      <c r="F745" t="s">
        <v>1596</v>
      </c>
      <c r="G745" t="s">
        <v>1601</v>
      </c>
      <c r="H745" t="s">
        <v>1614</v>
      </c>
      <c r="I745" t="s">
        <v>1623</v>
      </c>
      <c r="J745" t="s">
        <v>1628</v>
      </c>
      <c r="K745" t="s">
        <v>1658</v>
      </c>
      <c r="L745" t="s">
        <v>1662</v>
      </c>
      <c r="M745" t="s">
        <v>1694</v>
      </c>
      <c r="N745" t="s">
        <v>1694</v>
      </c>
      <c r="O745">
        <v>7</v>
      </c>
      <c r="P745">
        <v>167.26</v>
      </c>
      <c r="Q745">
        <v>0</v>
      </c>
      <c r="R745">
        <v>1170.82</v>
      </c>
      <c r="S745">
        <v>1022.21</v>
      </c>
      <c r="T745">
        <v>148.61000000000001</v>
      </c>
      <c r="U745" t="s">
        <v>1697</v>
      </c>
      <c r="V745">
        <v>5</v>
      </c>
      <c r="W745" t="str">
        <f t="shared" si="22"/>
        <v>No</v>
      </c>
      <c r="X745" t="str">
        <f t="shared" si="23"/>
        <v>No Bonus</v>
      </c>
    </row>
    <row r="746" spans="1:24" x14ac:dyDescent="0.3">
      <c r="A746" t="s">
        <v>766</v>
      </c>
      <c r="B746" s="2">
        <v>45405</v>
      </c>
      <c r="C746" t="s">
        <v>1272</v>
      </c>
      <c r="D746" t="s">
        <v>1374</v>
      </c>
      <c r="E746" t="s">
        <v>1592</v>
      </c>
      <c r="F746" t="s">
        <v>1596</v>
      </c>
      <c r="G746" t="s">
        <v>1608</v>
      </c>
      <c r="H746" t="s">
        <v>1620</v>
      </c>
      <c r="I746" t="s">
        <v>1621</v>
      </c>
      <c r="J746" t="s">
        <v>1628</v>
      </c>
      <c r="K746" t="s">
        <v>1655</v>
      </c>
      <c r="L746" t="s">
        <v>1663</v>
      </c>
      <c r="M746" t="s">
        <v>1691</v>
      </c>
      <c r="N746" t="s">
        <v>1691</v>
      </c>
      <c r="O746">
        <v>8</v>
      </c>
      <c r="P746">
        <v>11354.28</v>
      </c>
      <c r="Q746">
        <v>0.2</v>
      </c>
      <c r="R746">
        <v>72667.39</v>
      </c>
      <c r="S746">
        <v>56287.63</v>
      </c>
      <c r="T746">
        <v>16379.76</v>
      </c>
      <c r="U746" t="s">
        <v>1697</v>
      </c>
      <c r="V746">
        <v>5</v>
      </c>
      <c r="W746" t="str">
        <f t="shared" si="22"/>
        <v>Yes</v>
      </c>
      <c r="X746" t="str">
        <f t="shared" si="23"/>
        <v>Bonus</v>
      </c>
    </row>
    <row r="747" spans="1:24" x14ac:dyDescent="0.3">
      <c r="A747" t="s">
        <v>767</v>
      </c>
      <c r="B747" s="2">
        <v>45715</v>
      </c>
      <c r="C747" t="s">
        <v>1181</v>
      </c>
      <c r="D747" t="s">
        <v>1400</v>
      </c>
      <c r="E747" t="s">
        <v>1593</v>
      </c>
      <c r="F747" t="s">
        <v>1596</v>
      </c>
      <c r="G747" t="s">
        <v>1604</v>
      </c>
      <c r="H747" t="s">
        <v>1619</v>
      </c>
      <c r="I747" t="s">
        <v>1621</v>
      </c>
      <c r="J747" t="s">
        <v>1628</v>
      </c>
      <c r="K747" t="s">
        <v>1655</v>
      </c>
      <c r="L747" t="s">
        <v>1663</v>
      </c>
      <c r="M747" t="s">
        <v>1691</v>
      </c>
      <c r="N747" t="s">
        <v>1691</v>
      </c>
      <c r="O747">
        <v>8</v>
      </c>
      <c r="P747">
        <v>10834.97</v>
      </c>
      <c r="Q747">
        <v>0.1</v>
      </c>
      <c r="R747">
        <v>78011.78</v>
      </c>
      <c r="S747">
        <v>64256.84</v>
      </c>
      <c r="T747">
        <v>13754.94</v>
      </c>
      <c r="U747" t="s">
        <v>1697</v>
      </c>
      <c r="W747" t="str">
        <f t="shared" si="22"/>
        <v>Yes</v>
      </c>
      <c r="X747" t="str">
        <f t="shared" si="23"/>
        <v>No Bonus</v>
      </c>
    </row>
    <row r="748" spans="1:24" x14ac:dyDescent="0.3">
      <c r="A748" t="s">
        <v>768</v>
      </c>
      <c r="B748" s="2">
        <v>45766</v>
      </c>
      <c r="C748" t="s">
        <v>1217</v>
      </c>
      <c r="D748" t="s">
        <v>1398</v>
      </c>
      <c r="E748" t="s">
        <v>1592</v>
      </c>
      <c r="F748" t="s">
        <v>1598</v>
      </c>
      <c r="G748" t="s">
        <v>1602</v>
      </c>
      <c r="H748" t="s">
        <v>1619</v>
      </c>
      <c r="I748" t="s">
        <v>1624</v>
      </c>
      <c r="J748" t="s">
        <v>1625</v>
      </c>
      <c r="K748" t="s">
        <v>1648</v>
      </c>
      <c r="L748" t="s">
        <v>1664</v>
      </c>
      <c r="M748" t="s">
        <v>1684</v>
      </c>
      <c r="N748" t="s">
        <v>1684</v>
      </c>
      <c r="O748">
        <v>2</v>
      </c>
      <c r="P748">
        <v>238.56</v>
      </c>
      <c r="Q748">
        <v>0.2</v>
      </c>
      <c r="R748">
        <v>381.69</v>
      </c>
      <c r="S748">
        <v>253.71</v>
      </c>
      <c r="T748">
        <v>127.98</v>
      </c>
      <c r="U748" t="s">
        <v>1697</v>
      </c>
      <c r="V748">
        <v>5</v>
      </c>
      <c r="W748" t="str">
        <f t="shared" si="22"/>
        <v>No</v>
      </c>
      <c r="X748" t="str">
        <f t="shared" si="23"/>
        <v>Bonus</v>
      </c>
    </row>
    <row r="749" spans="1:24" x14ac:dyDescent="0.3">
      <c r="A749" t="s">
        <v>769</v>
      </c>
      <c r="B749" s="2">
        <v>45832</v>
      </c>
      <c r="C749" t="s">
        <v>1089</v>
      </c>
      <c r="D749" t="s">
        <v>1555</v>
      </c>
      <c r="E749" t="s">
        <v>1593</v>
      </c>
      <c r="F749" t="s">
        <v>1596</v>
      </c>
      <c r="G749" t="s">
        <v>1610</v>
      </c>
      <c r="H749" t="s">
        <v>1618</v>
      </c>
      <c r="I749" t="s">
        <v>1621</v>
      </c>
      <c r="J749" t="s">
        <v>1625</v>
      </c>
      <c r="K749" t="s">
        <v>1647</v>
      </c>
      <c r="L749" t="s">
        <v>1664</v>
      </c>
      <c r="M749" t="s">
        <v>1683</v>
      </c>
      <c r="N749" t="s">
        <v>1683</v>
      </c>
      <c r="O749">
        <v>5</v>
      </c>
      <c r="P749">
        <v>43.1</v>
      </c>
      <c r="Q749">
        <v>0</v>
      </c>
      <c r="R749">
        <v>215.49</v>
      </c>
      <c r="S749">
        <v>161.97999999999999</v>
      </c>
      <c r="T749">
        <v>53.51</v>
      </c>
      <c r="U749" t="s">
        <v>1697</v>
      </c>
      <c r="V749">
        <v>4</v>
      </c>
      <c r="W749" t="str">
        <f t="shared" si="22"/>
        <v>No</v>
      </c>
      <c r="X749" t="str">
        <f t="shared" si="23"/>
        <v>Bonus</v>
      </c>
    </row>
    <row r="750" spans="1:24" x14ac:dyDescent="0.3">
      <c r="A750" t="s">
        <v>770</v>
      </c>
      <c r="B750" s="2">
        <v>45825</v>
      </c>
      <c r="C750" t="s">
        <v>1085</v>
      </c>
      <c r="D750" t="s">
        <v>1529</v>
      </c>
      <c r="E750" t="s">
        <v>1593</v>
      </c>
      <c r="F750" t="s">
        <v>1597</v>
      </c>
      <c r="G750" t="s">
        <v>1610</v>
      </c>
      <c r="H750" t="s">
        <v>1620</v>
      </c>
      <c r="I750" t="s">
        <v>1621</v>
      </c>
      <c r="J750" t="s">
        <v>1627</v>
      </c>
      <c r="K750" t="s">
        <v>1659</v>
      </c>
      <c r="L750" t="s">
        <v>1661</v>
      </c>
      <c r="M750" t="s">
        <v>1695</v>
      </c>
      <c r="N750" t="s">
        <v>1695</v>
      </c>
      <c r="O750">
        <v>8</v>
      </c>
      <c r="P750">
        <v>50954.89</v>
      </c>
      <c r="Q750">
        <v>0.1</v>
      </c>
      <c r="R750">
        <v>366875.18</v>
      </c>
      <c r="S750">
        <v>261156.42</v>
      </c>
      <c r="T750">
        <v>105718.76</v>
      </c>
      <c r="U750" t="s">
        <v>1697</v>
      </c>
      <c r="V750">
        <v>4</v>
      </c>
      <c r="W750" t="str">
        <f t="shared" si="22"/>
        <v>Yes</v>
      </c>
      <c r="X750" t="str">
        <f t="shared" si="23"/>
        <v>Bonus</v>
      </c>
    </row>
    <row r="751" spans="1:24" x14ac:dyDescent="0.3">
      <c r="A751" t="s">
        <v>771</v>
      </c>
      <c r="B751" s="2">
        <v>45365</v>
      </c>
      <c r="C751" t="s">
        <v>1271</v>
      </c>
      <c r="D751" t="s">
        <v>1506</v>
      </c>
      <c r="E751" t="s">
        <v>1593</v>
      </c>
      <c r="F751" t="s">
        <v>1597</v>
      </c>
      <c r="G751" t="s">
        <v>1606</v>
      </c>
      <c r="H751" t="s">
        <v>1619</v>
      </c>
      <c r="I751" t="s">
        <v>1621</v>
      </c>
      <c r="J751" t="s">
        <v>1628</v>
      </c>
      <c r="K751" t="s">
        <v>1636</v>
      </c>
      <c r="L751" t="s">
        <v>1663</v>
      </c>
      <c r="M751" t="s">
        <v>1672</v>
      </c>
      <c r="N751" t="s">
        <v>1672</v>
      </c>
      <c r="O751">
        <v>9</v>
      </c>
      <c r="P751">
        <v>21102.82</v>
      </c>
      <c r="Q751">
        <v>0.15</v>
      </c>
      <c r="R751">
        <v>161436.59</v>
      </c>
      <c r="S751">
        <v>111174.94</v>
      </c>
      <c r="T751">
        <v>50261.65</v>
      </c>
      <c r="U751" t="s">
        <v>1697</v>
      </c>
      <c r="V751">
        <v>2</v>
      </c>
      <c r="W751" t="str">
        <f t="shared" si="22"/>
        <v>Yes</v>
      </c>
      <c r="X751" t="str">
        <f t="shared" si="23"/>
        <v>Bonus</v>
      </c>
    </row>
    <row r="752" spans="1:24" x14ac:dyDescent="0.3">
      <c r="A752" t="s">
        <v>772</v>
      </c>
      <c r="B752" s="2">
        <v>45354</v>
      </c>
      <c r="C752" t="s">
        <v>1149</v>
      </c>
      <c r="D752" t="s">
        <v>1565</v>
      </c>
      <c r="E752" t="s">
        <v>1593</v>
      </c>
      <c r="F752" t="s">
        <v>1599</v>
      </c>
      <c r="G752" t="s">
        <v>1602</v>
      </c>
      <c r="H752" t="s">
        <v>1611</v>
      </c>
      <c r="I752" t="s">
        <v>1621</v>
      </c>
      <c r="J752" t="s">
        <v>1625</v>
      </c>
      <c r="K752" t="s">
        <v>1642</v>
      </c>
      <c r="L752" t="s">
        <v>1662</v>
      </c>
      <c r="M752" t="s">
        <v>1678</v>
      </c>
      <c r="N752" t="s">
        <v>1678</v>
      </c>
      <c r="O752">
        <v>6</v>
      </c>
      <c r="P752">
        <v>182.48</v>
      </c>
      <c r="Q752">
        <v>0</v>
      </c>
      <c r="R752">
        <v>1094.8699999999999</v>
      </c>
      <c r="S752">
        <v>854.58</v>
      </c>
      <c r="T752">
        <v>240.29</v>
      </c>
      <c r="U752" t="s">
        <v>1697</v>
      </c>
      <c r="V752">
        <v>4</v>
      </c>
      <c r="W752" t="str">
        <f t="shared" si="22"/>
        <v>No</v>
      </c>
      <c r="X752" t="str">
        <f t="shared" si="23"/>
        <v>Bonus</v>
      </c>
    </row>
    <row r="753" spans="1:24" x14ac:dyDescent="0.3">
      <c r="A753" t="s">
        <v>773</v>
      </c>
      <c r="B753" s="2">
        <v>45562</v>
      </c>
      <c r="C753" t="s">
        <v>1292</v>
      </c>
      <c r="D753" t="s">
        <v>1577</v>
      </c>
      <c r="E753" t="s">
        <v>1592</v>
      </c>
      <c r="F753" t="s">
        <v>1597</v>
      </c>
      <c r="G753" t="s">
        <v>1609</v>
      </c>
      <c r="H753" t="s">
        <v>1619</v>
      </c>
      <c r="I753" t="s">
        <v>1621</v>
      </c>
      <c r="J753" t="s">
        <v>1625</v>
      </c>
      <c r="K753" t="s">
        <v>1655</v>
      </c>
      <c r="L753" t="s">
        <v>1663</v>
      </c>
      <c r="M753" t="s">
        <v>1691</v>
      </c>
      <c r="N753" t="s">
        <v>1691</v>
      </c>
      <c r="O753">
        <v>5</v>
      </c>
      <c r="P753">
        <v>9847.51</v>
      </c>
      <c r="Q753">
        <v>0.05</v>
      </c>
      <c r="R753">
        <v>46775.69</v>
      </c>
      <c r="S753">
        <v>30452.22</v>
      </c>
      <c r="T753">
        <v>16323.48</v>
      </c>
      <c r="U753" t="s">
        <v>1697</v>
      </c>
      <c r="V753">
        <v>5</v>
      </c>
      <c r="W753" t="str">
        <f t="shared" si="22"/>
        <v>No</v>
      </c>
      <c r="X753" t="str">
        <f t="shared" si="23"/>
        <v>Bonus</v>
      </c>
    </row>
    <row r="754" spans="1:24" x14ac:dyDescent="0.3">
      <c r="A754" t="s">
        <v>774</v>
      </c>
      <c r="B754" s="2">
        <v>45802</v>
      </c>
      <c r="C754" t="s">
        <v>1100</v>
      </c>
      <c r="D754" t="s">
        <v>1578</v>
      </c>
      <c r="E754" t="s">
        <v>1593</v>
      </c>
      <c r="F754" t="s">
        <v>1598</v>
      </c>
      <c r="G754" t="s">
        <v>1601</v>
      </c>
      <c r="H754" t="s">
        <v>1614</v>
      </c>
      <c r="I754" t="s">
        <v>1622</v>
      </c>
      <c r="J754" t="s">
        <v>1628</v>
      </c>
      <c r="K754" t="s">
        <v>1636</v>
      </c>
      <c r="L754" t="s">
        <v>1663</v>
      </c>
      <c r="M754" t="s">
        <v>1672</v>
      </c>
      <c r="N754" t="s">
        <v>1672</v>
      </c>
      <c r="O754">
        <v>3</v>
      </c>
      <c r="P754">
        <v>21145.21</v>
      </c>
      <c r="Q754">
        <v>0.15</v>
      </c>
      <c r="R754">
        <v>53920.28</v>
      </c>
      <c r="S754">
        <v>49558.89</v>
      </c>
      <c r="T754">
        <v>4361.3900000000003</v>
      </c>
      <c r="U754" t="s">
        <v>1697</v>
      </c>
      <c r="V754">
        <v>2</v>
      </c>
      <c r="W754" t="str">
        <f t="shared" si="22"/>
        <v>Yes</v>
      </c>
      <c r="X754" t="str">
        <f t="shared" si="23"/>
        <v>No Bonus</v>
      </c>
    </row>
    <row r="755" spans="1:24" x14ac:dyDescent="0.3">
      <c r="A755" t="s">
        <v>775</v>
      </c>
      <c r="B755" s="2">
        <v>45617</v>
      </c>
      <c r="C755" t="s">
        <v>1224</v>
      </c>
      <c r="D755" t="s">
        <v>1579</v>
      </c>
      <c r="E755" t="s">
        <v>1595</v>
      </c>
      <c r="F755" t="s">
        <v>1598</v>
      </c>
      <c r="G755" t="s">
        <v>1604</v>
      </c>
      <c r="H755" t="s">
        <v>1613</v>
      </c>
      <c r="I755" t="s">
        <v>1622</v>
      </c>
      <c r="J755" t="s">
        <v>1625</v>
      </c>
      <c r="K755" t="s">
        <v>1654</v>
      </c>
      <c r="L755" t="s">
        <v>1663</v>
      </c>
      <c r="M755" t="s">
        <v>1690</v>
      </c>
      <c r="N755" t="s">
        <v>1690</v>
      </c>
      <c r="O755">
        <v>9</v>
      </c>
      <c r="P755">
        <v>868.89</v>
      </c>
      <c r="Q755">
        <v>0.1</v>
      </c>
      <c r="R755">
        <v>7038.04</v>
      </c>
      <c r="S755">
        <v>6136.03</v>
      </c>
      <c r="T755">
        <v>902</v>
      </c>
      <c r="U755" t="s">
        <v>1697</v>
      </c>
      <c r="V755">
        <v>4</v>
      </c>
      <c r="W755" t="str">
        <f t="shared" si="22"/>
        <v>No</v>
      </c>
      <c r="X755" t="str">
        <f t="shared" si="23"/>
        <v>No Bonus</v>
      </c>
    </row>
    <row r="756" spans="1:24" x14ac:dyDescent="0.3">
      <c r="A756" t="s">
        <v>776</v>
      </c>
      <c r="B756" s="2">
        <v>45832</v>
      </c>
      <c r="C756" t="s">
        <v>1102</v>
      </c>
      <c r="D756" t="s">
        <v>1554</v>
      </c>
      <c r="E756" t="s">
        <v>1593</v>
      </c>
      <c r="F756" t="s">
        <v>1599</v>
      </c>
      <c r="G756" t="s">
        <v>1604</v>
      </c>
      <c r="H756" t="s">
        <v>1617</v>
      </c>
      <c r="I756" t="s">
        <v>1621</v>
      </c>
      <c r="J756" t="s">
        <v>1628</v>
      </c>
      <c r="K756" t="s">
        <v>1634</v>
      </c>
      <c r="L756" t="s">
        <v>1661</v>
      </c>
      <c r="M756" t="s">
        <v>1670</v>
      </c>
      <c r="N756" t="s">
        <v>1670</v>
      </c>
      <c r="O756">
        <v>5</v>
      </c>
      <c r="P756">
        <v>74440.929999999993</v>
      </c>
      <c r="Q756">
        <v>0.05</v>
      </c>
      <c r="R756">
        <v>353594.42</v>
      </c>
      <c r="S756">
        <v>318241.62</v>
      </c>
      <c r="T756">
        <v>35352.81</v>
      </c>
      <c r="U756" t="s">
        <v>1697</v>
      </c>
      <c r="V756">
        <v>4</v>
      </c>
      <c r="W756" t="str">
        <f t="shared" si="22"/>
        <v>Yes</v>
      </c>
      <c r="X756" t="str">
        <f t="shared" si="23"/>
        <v>No Bonus</v>
      </c>
    </row>
    <row r="757" spans="1:24" x14ac:dyDescent="0.3">
      <c r="A757" t="s">
        <v>777</v>
      </c>
      <c r="B757" s="2">
        <v>45567</v>
      </c>
      <c r="C757" t="s">
        <v>1293</v>
      </c>
      <c r="D757" t="s">
        <v>1319</v>
      </c>
      <c r="E757" t="s">
        <v>1592</v>
      </c>
      <c r="F757" t="s">
        <v>1600</v>
      </c>
      <c r="G757" t="s">
        <v>1608</v>
      </c>
      <c r="H757" t="s">
        <v>1614</v>
      </c>
      <c r="I757" t="s">
        <v>1621</v>
      </c>
      <c r="J757" t="s">
        <v>1628</v>
      </c>
      <c r="K757" t="s">
        <v>1658</v>
      </c>
      <c r="L757" t="s">
        <v>1662</v>
      </c>
      <c r="M757" t="s">
        <v>1694</v>
      </c>
      <c r="N757" t="s">
        <v>1694</v>
      </c>
      <c r="O757">
        <v>1</v>
      </c>
      <c r="P757">
        <v>161.99</v>
      </c>
      <c r="Q757">
        <v>0</v>
      </c>
      <c r="R757">
        <v>161.99</v>
      </c>
      <c r="S757">
        <v>119.26</v>
      </c>
      <c r="T757">
        <v>42.73</v>
      </c>
      <c r="U757" t="s">
        <v>1697</v>
      </c>
      <c r="V757">
        <v>3</v>
      </c>
      <c r="W757" t="str">
        <f t="shared" si="22"/>
        <v>No</v>
      </c>
      <c r="X757" t="str">
        <f t="shared" si="23"/>
        <v>Bonus</v>
      </c>
    </row>
    <row r="758" spans="1:24" x14ac:dyDescent="0.3">
      <c r="A758" t="s">
        <v>778</v>
      </c>
      <c r="B758" s="2">
        <v>45807</v>
      </c>
      <c r="C758" t="s">
        <v>1211</v>
      </c>
      <c r="D758" t="s">
        <v>1576</v>
      </c>
      <c r="E758" t="s">
        <v>1594</v>
      </c>
      <c r="F758" t="s">
        <v>1600</v>
      </c>
      <c r="G758" t="s">
        <v>1602</v>
      </c>
      <c r="H758" t="s">
        <v>1611</v>
      </c>
      <c r="I758" t="s">
        <v>1624</v>
      </c>
      <c r="J758" t="s">
        <v>1625</v>
      </c>
      <c r="K758" t="s">
        <v>1655</v>
      </c>
      <c r="L758" t="s">
        <v>1663</v>
      </c>
      <c r="M758" t="s">
        <v>1691</v>
      </c>
      <c r="N758" t="s">
        <v>1691</v>
      </c>
      <c r="O758">
        <v>6</v>
      </c>
      <c r="P758">
        <v>10060.98</v>
      </c>
      <c r="Q758">
        <v>0.1</v>
      </c>
      <c r="R758">
        <v>54329.31</v>
      </c>
      <c r="S758">
        <v>41116.68</v>
      </c>
      <c r="T758">
        <v>13212.62</v>
      </c>
      <c r="U758" t="s">
        <v>1697</v>
      </c>
      <c r="V758">
        <v>5</v>
      </c>
      <c r="W758" t="str">
        <f t="shared" si="22"/>
        <v>Yes</v>
      </c>
      <c r="X758" t="str">
        <f t="shared" si="23"/>
        <v>Bonus</v>
      </c>
    </row>
    <row r="759" spans="1:24" x14ac:dyDescent="0.3">
      <c r="A759" t="s">
        <v>779</v>
      </c>
      <c r="B759" s="2">
        <v>45316</v>
      </c>
      <c r="C759" t="s">
        <v>1294</v>
      </c>
      <c r="D759" t="s">
        <v>1458</v>
      </c>
      <c r="E759" t="s">
        <v>1593</v>
      </c>
      <c r="F759" t="s">
        <v>1597</v>
      </c>
      <c r="G759" t="s">
        <v>1605</v>
      </c>
      <c r="H759" t="s">
        <v>1617</v>
      </c>
      <c r="I759" t="s">
        <v>1621</v>
      </c>
      <c r="J759" t="s">
        <v>1628</v>
      </c>
      <c r="K759" t="s">
        <v>1632</v>
      </c>
      <c r="L759" t="s">
        <v>1663</v>
      </c>
      <c r="M759" t="s">
        <v>1668</v>
      </c>
      <c r="N759" t="s">
        <v>1668</v>
      </c>
      <c r="O759">
        <v>6</v>
      </c>
      <c r="P759">
        <v>777.77</v>
      </c>
      <c r="Q759">
        <v>0.2</v>
      </c>
      <c r="R759">
        <v>3733.31</v>
      </c>
      <c r="S759">
        <v>2646.87</v>
      </c>
      <c r="T759">
        <v>1086.43</v>
      </c>
      <c r="U759" t="s">
        <v>1697</v>
      </c>
      <c r="V759">
        <v>4</v>
      </c>
      <c r="W759" t="str">
        <f t="shared" si="22"/>
        <v>No</v>
      </c>
      <c r="X759" t="str">
        <f t="shared" si="23"/>
        <v>Bonus</v>
      </c>
    </row>
    <row r="760" spans="1:24" x14ac:dyDescent="0.3">
      <c r="A760" t="s">
        <v>780</v>
      </c>
      <c r="B760" s="2">
        <v>45865</v>
      </c>
      <c r="C760" t="s">
        <v>1141</v>
      </c>
      <c r="D760" t="s">
        <v>1326</v>
      </c>
      <c r="E760" t="s">
        <v>1595</v>
      </c>
      <c r="F760" t="s">
        <v>1596</v>
      </c>
      <c r="G760" t="s">
        <v>1607</v>
      </c>
      <c r="H760" t="s">
        <v>1614</v>
      </c>
      <c r="I760" t="s">
        <v>1621</v>
      </c>
      <c r="J760" t="s">
        <v>1628</v>
      </c>
      <c r="K760" t="s">
        <v>1648</v>
      </c>
      <c r="L760" t="s">
        <v>1664</v>
      </c>
      <c r="M760" t="s">
        <v>1684</v>
      </c>
      <c r="N760" t="s">
        <v>1684</v>
      </c>
      <c r="O760">
        <v>6</v>
      </c>
      <c r="P760">
        <v>263.26</v>
      </c>
      <c r="Q760">
        <v>0.05</v>
      </c>
      <c r="R760">
        <v>1500.58</v>
      </c>
      <c r="S760">
        <v>1188.19</v>
      </c>
      <c r="T760">
        <v>312.39</v>
      </c>
      <c r="U760" t="s">
        <v>1697</v>
      </c>
      <c r="V760">
        <v>3</v>
      </c>
      <c r="W760" t="str">
        <f t="shared" si="22"/>
        <v>No</v>
      </c>
      <c r="X760" t="str">
        <f t="shared" si="23"/>
        <v>Bonus</v>
      </c>
    </row>
    <row r="761" spans="1:24" x14ac:dyDescent="0.3">
      <c r="A761" t="s">
        <v>781</v>
      </c>
      <c r="B761" s="2">
        <v>45623</v>
      </c>
      <c r="C761" t="s">
        <v>1162</v>
      </c>
      <c r="D761" t="s">
        <v>1377</v>
      </c>
      <c r="E761" t="s">
        <v>1595</v>
      </c>
      <c r="F761" t="s">
        <v>1598</v>
      </c>
      <c r="G761" t="s">
        <v>1602</v>
      </c>
      <c r="H761" t="s">
        <v>1618</v>
      </c>
      <c r="I761" t="s">
        <v>1621</v>
      </c>
      <c r="J761" t="s">
        <v>1625</v>
      </c>
      <c r="K761" t="s">
        <v>1651</v>
      </c>
      <c r="L761" t="s">
        <v>1664</v>
      </c>
      <c r="M761" t="s">
        <v>1687</v>
      </c>
      <c r="N761" t="s">
        <v>1687</v>
      </c>
      <c r="O761">
        <v>1</v>
      </c>
      <c r="P761">
        <v>142.47</v>
      </c>
      <c r="Q761">
        <v>0</v>
      </c>
      <c r="R761">
        <v>142.47</v>
      </c>
      <c r="S761">
        <v>124.66</v>
      </c>
      <c r="T761">
        <v>17.8</v>
      </c>
      <c r="U761" t="s">
        <v>1697</v>
      </c>
      <c r="V761">
        <v>2</v>
      </c>
      <c r="W761" t="str">
        <f t="shared" si="22"/>
        <v>No</v>
      </c>
      <c r="X761" t="str">
        <f t="shared" si="23"/>
        <v>No Bonus</v>
      </c>
    </row>
    <row r="762" spans="1:24" x14ac:dyDescent="0.3">
      <c r="A762" t="s">
        <v>782</v>
      </c>
      <c r="B762" s="2">
        <v>45613</v>
      </c>
      <c r="C762" t="s">
        <v>1205</v>
      </c>
      <c r="D762" t="s">
        <v>1477</v>
      </c>
      <c r="E762" t="s">
        <v>1593</v>
      </c>
      <c r="F762" t="s">
        <v>1600</v>
      </c>
      <c r="G762" t="s">
        <v>1602</v>
      </c>
      <c r="H762" t="s">
        <v>1612</v>
      </c>
      <c r="I762" t="s">
        <v>1622</v>
      </c>
      <c r="J762" t="s">
        <v>1625</v>
      </c>
      <c r="K762" t="s">
        <v>1629</v>
      </c>
      <c r="L762" t="s">
        <v>1661</v>
      </c>
      <c r="M762" t="s">
        <v>1665</v>
      </c>
      <c r="N762" t="s">
        <v>1665</v>
      </c>
      <c r="O762">
        <v>9</v>
      </c>
      <c r="P762">
        <v>17965.34</v>
      </c>
      <c r="Q762">
        <v>0.25</v>
      </c>
      <c r="R762">
        <v>121266.02</v>
      </c>
      <c r="S762">
        <v>89476.75</v>
      </c>
      <c r="T762">
        <v>31789.279999999999</v>
      </c>
      <c r="U762" t="s">
        <v>1697</v>
      </c>
      <c r="V762">
        <v>4</v>
      </c>
      <c r="W762" t="str">
        <f t="shared" si="22"/>
        <v>Yes</v>
      </c>
      <c r="X762" t="str">
        <f t="shared" si="23"/>
        <v>Bonus</v>
      </c>
    </row>
    <row r="763" spans="1:24" x14ac:dyDescent="0.3">
      <c r="A763" t="s">
        <v>783</v>
      </c>
      <c r="B763" s="2">
        <v>45854</v>
      </c>
      <c r="C763" t="s">
        <v>1026</v>
      </c>
      <c r="D763" t="s">
        <v>1463</v>
      </c>
      <c r="E763" t="s">
        <v>1593</v>
      </c>
      <c r="F763" t="s">
        <v>1598</v>
      </c>
      <c r="G763" t="s">
        <v>1601</v>
      </c>
      <c r="H763" t="s">
        <v>1611</v>
      </c>
      <c r="I763" t="s">
        <v>1622</v>
      </c>
      <c r="J763" t="s">
        <v>1625</v>
      </c>
      <c r="K763" t="s">
        <v>1633</v>
      </c>
      <c r="L763" t="s">
        <v>1661</v>
      </c>
      <c r="M763" t="s">
        <v>1669</v>
      </c>
      <c r="N763" t="s">
        <v>1669</v>
      </c>
      <c r="O763">
        <v>10</v>
      </c>
      <c r="P763">
        <v>56353.9</v>
      </c>
      <c r="Q763">
        <v>0.05</v>
      </c>
      <c r="R763">
        <v>535362.02</v>
      </c>
      <c r="S763">
        <v>381457.87</v>
      </c>
      <c r="T763">
        <v>153904.16</v>
      </c>
      <c r="U763" t="s">
        <v>1697</v>
      </c>
      <c r="V763">
        <v>3</v>
      </c>
      <c r="W763" t="str">
        <f t="shared" si="22"/>
        <v>Yes</v>
      </c>
      <c r="X763" t="str">
        <f t="shared" si="23"/>
        <v>Bonus</v>
      </c>
    </row>
    <row r="764" spans="1:24" x14ac:dyDescent="0.3">
      <c r="A764" t="s">
        <v>784</v>
      </c>
      <c r="B764" s="2">
        <v>45408</v>
      </c>
      <c r="C764" t="s">
        <v>1086</v>
      </c>
      <c r="D764" t="s">
        <v>1511</v>
      </c>
      <c r="E764" t="s">
        <v>1595</v>
      </c>
      <c r="F764" t="s">
        <v>1597</v>
      </c>
      <c r="G764" t="s">
        <v>1606</v>
      </c>
      <c r="H764" t="s">
        <v>1615</v>
      </c>
      <c r="I764" t="s">
        <v>1622</v>
      </c>
      <c r="J764" t="s">
        <v>1627</v>
      </c>
      <c r="K764" t="s">
        <v>1659</v>
      </c>
      <c r="L764" t="s">
        <v>1661</v>
      </c>
      <c r="M764" t="s">
        <v>1695</v>
      </c>
      <c r="N764" t="s">
        <v>1695</v>
      </c>
      <c r="O764">
        <v>5</v>
      </c>
      <c r="P764">
        <v>53920.81</v>
      </c>
      <c r="Q764">
        <v>0.15</v>
      </c>
      <c r="R764">
        <v>229163.43</v>
      </c>
      <c r="S764">
        <v>185432.89</v>
      </c>
      <c r="T764">
        <v>43730.55</v>
      </c>
      <c r="U764" t="s">
        <v>1697</v>
      </c>
      <c r="V764">
        <v>5</v>
      </c>
      <c r="W764" t="str">
        <f t="shared" si="22"/>
        <v>Yes</v>
      </c>
      <c r="X764" t="str">
        <f t="shared" si="23"/>
        <v>No Bonus</v>
      </c>
    </row>
    <row r="765" spans="1:24" x14ac:dyDescent="0.3">
      <c r="A765" t="s">
        <v>785</v>
      </c>
      <c r="B765" s="2">
        <v>45628</v>
      </c>
      <c r="C765" t="s">
        <v>1080</v>
      </c>
      <c r="D765" t="s">
        <v>1404</v>
      </c>
      <c r="E765" t="s">
        <v>1593</v>
      </c>
      <c r="F765" t="s">
        <v>1597</v>
      </c>
      <c r="G765" t="s">
        <v>1610</v>
      </c>
      <c r="H765" t="s">
        <v>1611</v>
      </c>
      <c r="I765" t="s">
        <v>1621</v>
      </c>
      <c r="J765" t="s">
        <v>1625</v>
      </c>
      <c r="K765" t="s">
        <v>1642</v>
      </c>
      <c r="L765" t="s">
        <v>1662</v>
      </c>
      <c r="M765" t="s">
        <v>1678</v>
      </c>
      <c r="N765" t="s">
        <v>1678</v>
      </c>
      <c r="O765">
        <v>5</v>
      </c>
      <c r="P765">
        <v>161.18</v>
      </c>
      <c r="Q765">
        <v>0.05</v>
      </c>
      <c r="R765">
        <v>765.62</v>
      </c>
      <c r="S765">
        <v>560.48</v>
      </c>
      <c r="T765">
        <v>205.14</v>
      </c>
      <c r="U765" t="s">
        <v>1697</v>
      </c>
      <c r="V765">
        <v>4</v>
      </c>
      <c r="W765" t="str">
        <f t="shared" si="22"/>
        <v>No</v>
      </c>
      <c r="X765" t="str">
        <f t="shared" si="23"/>
        <v>Bonus</v>
      </c>
    </row>
    <row r="766" spans="1:24" x14ac:dyDescent="0.3">
      <c r="A766" t="s">
        <v>786</v>
      </c>
      <c r="B766" s="2">
        <v>45547</v>
      </c>
      <c r="C766" t="s">
        <v>1134</v>
      </c>
      <c r="D766" t="s">
        <v>1547</v>
      </c>
      <c r="E766" t="s">
        <v>1593</v>
      </c>
      <c r="F766" t="s">
        <v>1599</v>
      </c>
      <c r="G766" t="s">
        <v>1608</v>
      </c>
      <c r="H766" t="s">
        <v>1615</v>
      </c>
      <c r="I766" t="s">
        <v>1624</v>
      </c>
      <c r="J766" t="s">
        <v>1627</v>
      </c>
      <c r="K766" t="s">
        <v>1634</v>
      </c>
      <c r="L766" t="s">
        <v>1661</v>
      </c>
      <c r="M766" t="s">
        <v>1670</v>
      </c>
      <c r="N766" t="s">
        <v>1670</v>
      </c>
      <c r="O766">
        <v>6</v>
      </c>
      <c r="P766">
        <v>74805.5</v>
      </c>
      <c r="Q766">
        <v>0</v>
      </c>
      <c r="R766">
        <v>448833.03</v>
      </c>
      <c r="S766">
        <v>366638.22</v>
      </c>
      <c r="T766">
        <v>82194.81</v>
      </c>
      <c r="U766" t="s">
        <v>1697</v>
      </c>
      <c r="V766">
        <v>5</v>
      </c>
      <c r="W766" t="str">
        <f t="shared" si="22"/>
        <v>Yes</v>
      </c>
      <c r="X766" t="str">
        <f t="shared" si="23"/>
        <v>No Bonus</v>
      </c>
    </row>
    <row r="767" spans="1:24" x14ac:dyDescent="0.3">
      <c r="A767" t="s">
        <v>787</v>
      </c>
      <c r="B767" s="2">
        <v>45842</v>
      </c>
      <c r="C767" t="s">
        <v>1250</v>
      </c>
      <c r="D767" t="s">
        <v>1398</v>
      </c>
      <c r="E767" t="s">
        <v>1593</v>
      </c>
      <c r="F767" t="s">
        <v>1600</v>
      </c>
      <c r="G767" t="s">
        <v>1606</v>
      </c>
      <c r="H767" t="s">
        <v>1619</v>
      </c>
      <c r="I767" t="s">
        <v>1621</v>
      </c>
      <c r="J767" t="s">
        <v>1625</v>
      </c>
      <c r="K767" t="s">
        <v>1643</v>
      </c>
      <c r="L767" t="s">
        <v>1664</v>
      </c>
      <c r="M767" t="s">
        <v>1679</v>
      </c>
      <c r="N767" t="s">
        <v>1679</v>
      </c>
      <c r="O767">
        <v>9</v>
      </c>
      <c r="P767">
        <v>55.14</v>
      </c>
      <c r="Q767">
        <v>0</v>
      </c>
      <c r="R767">
        <v>496.26</v>
      </c>
      <c r="S767">
        <v>432.94</v>
      </c>
      <c r="T767">
        <v>63.33</v>
      </c>
      <c r="U767" t="s">
        <v>1697</v>
      </c>
      <c r="V767">
        <v>2</v>
      </c>
      <c r="W767" t="str">
        <f t="shared" si="22"/>
        <v>No</v>
      </c>
      <c r="X767" t="str">
        <f t="shared" si="23"/>
        <v>No Bonus</v>
      </c>
    </row>
    <row r="768" spans="1:24" x14ac:dyDescent="0.3">
      <c r="A768" t="s">
        <v>788</v>
      </c>
      <c r="B768" s="2">
        <v>45398</v>
      </c>
      <c r="C768" t="s">
        <v>1152</v>
      </c>
      <c r="D768" t="s">
        <v>1574</v>
      </c>
      <c r="E768" t="s">
        <v>1595</v>
      </c>
      <c r="F768" t="s">
        <v>1599</v>
      </c>
      <c r="G768" t="s">
        <v>1605</v>
      </c>
      <c r="H768" t="s">
        <v>1612</v>
      </c>
      <c r="I768" t="s">
        <v>1623</v>
      </c>
      <c r="J768" t="s">
        <v>1627</v>
      </c>
      <c r="K768" t="s">
        <v>1633</v>
      </c>
      <c r="L768" t="s">
        <v>1661</v>
      </c>
      <c r="M768" t="s">
        <v>1669</v>
      </c>
      <c r="N768" t="s">
        <v>1669</v>
      </c>
      <c r="O768">
        <v>4</v>
      </c>
      <c r="P768">
        <v>50594.05</v>
      </c>
      <c r="Q768">
        <v>0.15</v>
      </c>
      <c r="R768">
        <v>172019.78</v>
      </c>
      <c r="S768">
        <v>122097.09</v>
      </c>
      <c r="T768">
        <v>49922.68</v>
      </c>
      <c r="U768" t="s">
        <v>1697</v>
      </c>
      <c r="V768">
        <v>3</v>
      </c>
      <c r="W768" t="str">
        <f t="shared" si="22"/>
        <v>Yes</v>
      </c>
      <c r="X768" t="str">
        <f t="shared" si="23"/>
        <v>Bonus</v>
      </c>
    </row>
    <row r="769" spans="1:24" x14ac:dyDescent="0.3">
      <c r="A769" t="s">
        <v>789</v>
      </c>
      <c r="B769" s="2">
        <v>45870</v>
      </c>
      <c r="C769" t="s">
        <v>1200</v>
      </c>
      <c r="D769" t="s">
        <v>1382</v>
      </c>
      <c r="E769" t="s">
        <v>1592</v>
      </c>
      <c r="F769" t="s">
        <v>1600</v>
      </c>
      <c r="G769" t="s">
        <v>1601</v>
      </c>
      <c r="H769" t="s">
        <v>1620</v>
      </c>
      <c r="I769" t="s">
        <v>1621</v>
      </c>
      <c r="J769" t="s">
        <v>1625</v>
      </c>
      <c r="K769" t="s">
        <v>1635</v>
      </c>
      <c r="L769" t="s">
        <v>1662</v>
      </c>
      <c r="M769" t="s">
        <v>1671</v>
      </c>
      <c r="N769" t="s">
        <v>1671</v>
      </c>
      <c r="O769">
        <v>3</v>
      </c>
      <c r="P769">
        <v>50.59</v>
      </c>
      <c r="Q769">
        <v>0</v>
      </c>
      <c r="R769">
        <v>151.76</v>
      </c>
      <c r="S769">
        <v>123</v>
      </c>
      <c r="T769">
        <v>28.76</v>
      </c>
      <c r="U769" t="s">
        <v>1697</v>
      </c>
      <c r="W769" t="str">
        <f t="shared" si="22"/>
        <v>No</v>
      </c>
      <c r="X769" t="str">
        <f t="shared" si="23"/>
        <v>No Bonus</v>
      </c>
    </row>
    <row r="770" spans="1:24" x14ac:dyDescent="0.3">
      <c r="A770" t="s">
        <v>790</v>
      </c>
      <c r="B770" s="2">
        <v>45520</v>
      </c>
      <c r="C770" t="s">
        <v>1161</v>
      </c>
      <c r="D770" t="s">
        <v>1364</v>
      </c>
      <c r="E770" t="s">
        <v>1593</v>
      </c>
      <c r="F770" t="s">
        <v>1598</v>
      </c>
      <c r="G770" t="s">
        <v>1604</v>
      </c>
      <c r="H770" t="s">
        <v>1617</v>
      </c>
      <c r="I770" t="s">
        <v>1623</v>
      </c>
      <c r="J770" t="s">
        <v>1625</v>
      </c>
      <c r="K770" t="s">
        <v>1629</v>
      </c>
      <c r="L770" t="s">
        <v>1661</v>
      </c>
      <c r="M770" t="s">
        <v>1665</v>
      </c>
      <c r="N770" t="s">
        <v>1665</v>
      </c>
      <c r="O770">
        <v>5</v>
      </c>
      <c r="P770">
        <v>16722.439999999999</v>
      </c>
      <c r="Q770">
        <v>0.05</v>
      </c>
      <c r="R770">
        <v>79431.570000000007</v>
      </c>
      <c r="S770">
        <v>51673.78</v>
      </c>
      <c r="T770">
        <v>27757.78</v>
      </c>
      <c r="U770" t="s">
        <v>1697</v>
      </c>
      <c r="W770" t="str">
        <f t="shared" si="22"/>
        <v>Yes</v>
      </c>
      <c r="X770" t="str">
        <f t="shared" si="23"/>
        <v>Bonus</v>
      </c>
    </row>
    <row r="771" spans="1:24" x14ac:dyDescent="0.3">
      <c r="A771" t="s">
        <v>791</v>
      </c>
      <c r="B771" s="2">
        <v>45812</v>
      </c>
      <c r="C771" t="s">
        <v>1113</v>
      </c>
      <c r="D771" t="s">
        <v>1533</v>
      </c>
      <c r="E771" t="s">
        <v>1594</v>
      </c>
      <c r="F771" t="s">
        <v>1597</v>
      </c>
      <c r="G771" t="s">
        <v>1605</v>
      </c>
      <c r="H771" t="s">
        <v>1618</v>
      </c>
      <c r="I771" t="s">
        <v>1623</v>
      </c>
      <c r="J771" t="s">
        <v>1625</v>
      </c>
      <c r="K771" t="s">
        <v>1645</v>
      </c>
      <c r="L771" t="s">
        <v>1662</v>
      </c>
      <c r="M771" t="s">
        <v>1681</v>
      </c>
      <c r="N771" t="s">
        <v>1681</v>
      </c>
      <c r="O771">
        <v>2</v>
      </c>
      <c r="P771">
        <v>48.76</v>
      </c>
      <c r="Q771">
        <v>0.1</v>
      </c>
      <c r="R771">
        <v>87.76</v>
      </c>
      <c r="S771">
        <v>75.44</v>
      </c>
      <c r="T771">
        <v>12.32</v>
      </c>
      <c r="U771" t="s">
        <v>1697</v>
      </c>
      <c r="W771" t="str">
        <f t="shared" ref="W771:W834" si="24">IF(R771&gt;50000,"Yes","No")</f>
        <v>No</v>
      </c>
      <c r="X771" t="str">
        <f t="shared" ref="X771:X834" si="25">IF(T771/R771&gt;0.2,"Bonus","No Bonus")</f>
        <v>No Bonus</v>
      </c>
    </row>
    <row r="772" spans="1:24" x14ac:dyDescent="0.3">
      <c r="A772" t="s">
        <v>792</v>
      </c>
      <c r="B772" s="2">
        <v>45751</v>
      </c>
      <c r="C772" t="s">
        <v>1062</v>
      </c>
      <c r="D772" t="s">
        <v>1349</v>
      </c>
      <c r="E772" t="s">
        <v>1594</v>
      </c>
      <c r="F772" t="s">
        <v>1597</v>
      </c>
      <c r="G772" t="s">
        <v>1606</v>
      </c>
      <c r="H772" t="s">
        <v>1617</v>
      </c>
      <c r="I772" t="s">
        <v>1621</v>
      </c>
      <c r="J772" t="s">
        <v>1626</v>
      </c>
      <c r="K772" t="s">
        <v>1634</v>
      </c>
      <c r="L772" t="s">
        <v>1661</v>
      </c>
      <c r="M772" t="s">
        <v>1670</v>
      </c>
      <c r="N772" t="s">
        <v>1670</v>
      </c>
      <c r="O772">
        <v>6</v>
      </c>
      <c r="P772">
        <v>61779.42</v>
      </c>
      <c r="Q772">
        <v>0.05</v>
      </c>
      <c r="R772">
        <v>352142.72</v>
      </c>
      <c r="S772">
        <v>321727.95</v>
      </c>
      <c r="T772">
        <v>30414.77</v>
      </c>
      <c r="U772" t="s">
        <v>1697</v>
      </c>
      <c r="V772">
        <v>4</v>
      </c>
      <c r="W772" t="str">
        <f t="shared" si="24"/>
        <v>Yes</v>
      </c>
      <c r="X772" t="str">
        <f t="shared" si="25"/>
        <v>No Bonus</v>
      </c>
    </row>
    <row r="773" spans="1:24" x14ac:dyDescent="0.3">
      <c r="A773" t="s">
        <v>793</v>
      </c>
      <c r="B773" s="2">
        <v>45609</v>
      </c>
      <c r="C773" t="s">
        <v>1206</v>
      </c>
      <c r="D773" t="s">
        <v>1309</v>
      </c>
      <c r="E773" t="s">
        <v>1593</v>
      </c>
      <c r="F773" t="s">
        <v>1596</v>
      </c>
      <c r="G773" t="s">
        <v>1609</v>
      </c>
      <c r="H773" t="s">
        <v>1615</v>
      </c>
      <c r="I773" t="s">
        <v>1621</v>
      </c>
      <c r="J773" t="s">
        <v>1625</v>
      </c>
      <c r="K773" t="s">
        <v>1659</v>
      </c>
      <c r="L773" t="s">
        <v>1661</v>
      </c>
      <c r="M773" t="s">
        <v>1695</v>
      </c>
      <c r="N773" t="s">
        <v>1695</v>
      </c>
      <c r="O773">
        <v>9</v>
      </c>
      <c r="P773">
        <v>61611.73</v>
      </c>
      <c r="Q773">
        <v>0.05</v>
      </c>
      <c r="R773">
        <v>526780.30000000005</v>
      </c>
      <c r="S773">
        <v>425527.97</v>
      </c>
      <c r="T773">
        <v>101252.33</v>
      </c>
      <c r="U773" t="s">
        <v>1697</v>
      </c>
      <c r="V773">
        <v>2</v>
      </c>
      <c r="W773" t="str">
        <f t="shared" si="24"/>
        <v>Yes</v>
      </c>
      <c r="X773" t="str">
        <f t="shared" si="25"/>
        <v>No Bonus</v>
      </c>
    </row>
    <row r="774" spans="1:24" x14ac:dyDescent="0.3">
      <c r="A774" t="s">
        <v>794</v>
      </c>
      <c r="B774" s="2">
        <v>45789</v>
      </c>
      <c r="C774" t="s">
        <v>1073</v>
      </c>
      <c r="D774" t="s">
        <v>1571</v>
      </c>
      <c r="E774" t="s">
        <v>1593</v>
      </c>
      <c r="F774" t="s">
        <v>1597</v>
      </c>
      <c r="G774" t="s">
        <v>1609</v>
      </c>
      <c r="H774" t="s">
        <v>1614</v>
      </c>
      <c r="I774" t="s">
        <v>1621</v>
      </c>
      <c r="J774" t="s">
        <v>1625</v>
      </c>
      <c r="K774" t="s">
        <v>1651</v>
      </c>
      <c r="L774" t="s">
        <v>1664</v>
      </c>
      <c r="M774" t="s">
        <v>1687</v>
      </c>
      <c r="N774" t="s">
        <v>1687</v>
      </c>
      <c r="O774">
        <v>7</v>
      </c>
      <c r="P774">
        <v>137.96</v>
      </c>
      <c r="Q774">
        <v>0.1</v>
      </c>
      <c r="R774">
        <v>869.17</v>
      </c>
      <c r="S774">
        <v>782.11</v>
      </c>
      <c r="T774">
        <v>87.06</v>
      </c>
      <c r="U774" t="s">
        <v>1697</v>
      </c>
      <c r="V774">
        <v>2</v>
      </c>
      <c r="W774" t="str">
        <f t="shared" si="24"/>
        <v>No</v>
      </c>
      <c r="X774" t="str">
        <f t="shared" si="25"/>
        <v>No Bonus</v>
      </c>
    </row>
    <row r="775" spans="1:24" x14ac:dyDescent="0.3">
      <c r="A775" t="s">
        <v>795</v>
      </c>
      <c r="B775" s="2">
        <v>45708</v>
      </c>
      <c r="C775" t="s">
        <v>1140</v>
      </c>
      <c r="D775" t="s">
        <v>1580</v>
      </c>
      <c r="E775" t="s">
        <v>1592</v>
      </c>
      <c r="F775" t="s">
        <v>1598</v>
      </c>
      <c r="G775" t="s">
        <v>1608</v>
      </c>
      <c r="H775" t="s">
        <v>1617</v>
      </c>
      <c r="I775" t="s">
        <v>1621</v>
      </c>
      <c r="J775" t="s">
        <v>1628</v>
      </c>
      <c r="K775" t="s">
        <v>1637</v>
      </c>
      <c r="L775" t="s">
        <v>1662</v>
      </c>
      <c r="M775" t="s">
        <v>1673</v>
      </c>
      <c r="N775" t="s">
        <v>1673</v>
      </c>
      <c r="O775">
        <v>1</v>
      </c>
      <c r="P775">
        <v>126.88</v>
      </c>
      <c r="Q775">
        <v>0.1</v>
      </c>
      <c r="R775">
        <v>114.19</v>
      </c>
      <c r="S775">
        <v>76.19</v>
      </c>
      <c r="T775">
        <v>38</v>
      </c>
      <c r="U775" t="s">
        <v>1697</v>
      </c>
      <c r="V775">
        <v>3</v>
      </c>
      <c r="W775" t="str">
        <f t="shared" si="24"/>
        <v>No</v>
      </c>
      <c r="X775" t="str">
        <f t="shared" si="25"/>
        <v>Bonus</v>
      </c>
    </row>
    <row r="776" spans="1:24" x14ac:dyDescent="0.3">
      <c r="A776" t="s">
        <v>796</v>
      </c>
      <c r="B776" s="2">
        <v>45535</v>
      </c>
      <c r="C776" t="s">
        <v>1097</v>
      </c>
      <c r="D776" t="s">
        <v>1404</v>
      </c>
      <c r="E776" t="s">
        <v>1593</v>
      </c>
      <c r="F776" t="s">
        <v>1600</v>
      </c>
      <c r="G776" t="s">
        <v>1607</v>
      </c>
      <c r="H776" t="s">
        <v>1616</v>
      </c>
      <c r="I776" t="s">
        <v>1621</v>
      </c>
      <c r="J776" t="s">
        <v>1625</v>
      </c>
      <c r="K776" t="s">
        <v>1636</v>
      </c>
      <c r="L776" t="s">
        <v>1663</v>
      </c>
      <c r="M776" t="s">
        <v>1672</v>
      </c>
      <c r="N776" t="s">
        <v>1672</v>
      </c>
      <c r="O776">
        <v>4</v>
      </c>
      <c r="P776">
        <v>19011.189999999999</v>
      </c>
      <c r="Q776">
        <v>0.1</v>
      </c>
      <c r="R776">
        <v>68440.28</v>
      </c>
      <c r="S776">
        <v>51267.14</v>
      </c>
      <c r="T776">
        <v>17173.14</v>
      </c>
      <c r="U776" t="s">
        <v>1697</v>
      </c>
      <c r="V776">
        <v>5</v>
      </c>
      <c r="W776" t="str">
        <f t="shared" si="24"/>
        <v>Yes</v>
      </c>
      <c r="X776" t="str">
        <f t="shared" si="25"/>
        <v>Bonus</v>
      </c>
    </row>
    <row r="777" spans="1:24" x14ac:dyDescent="0.3">
      <c r="A777" t="s">
        <v>797</v>
      </c>
      <c r="B777" s="2">
        <v>45796</v>
      </c>
      <c r="C777" t="s">
        <v>1090</v>
      </c>
      <c r="D777" t="s">
        <v>1349</v>
      </c>
      <c r="E777" t="s">
        <v>1594</v>
      </c>
      <c r="F777" t="s">
        <v>1599</v>
      </c>
      <c r="G777" t="s">
        <v>1604</v>
      </c>
      <c r="H777" t="s">
        <v>1612</v>
      </c>
      <c r="I777" t="s">
        <v>1622</v>
      </c>
      <c r="J777" t="s">
        <v>1628</v>
      </c>
      <c r="K777" t="s">
        <v>1648</v>
      </c>
      <c r="L777" t="s">
        <v>1664</v>
      </c>
      <c r="M777" t="s">
        <v>1684</v>
      </c>
      <c r="N777" t="s">
        <v>1684</v>
      </c>
      <c r="O777">
        <v>1</v>
      </c>
      <c r="P777">
        <v>226.91</v>
      </c>
      <c r="Q777">
        <v>0</v>
      </c>
      <c r="R777">
        <v>226.91</v>
      </c>
      <c r="S777">
        <v>204.15</v>
      </c>
      <c r="T777">
        <v>22.75</v>
      </c>
      <c r="U777" t="s">
        <v>1697</v>
      </c>
      <c r="V777">
        <v>3</v>
      </c>
      <c r="W777" t="str">
        <f t="shared" si="24"/>
        <v>No</v>
      </c>
      <c r="X777" t="str">
        <f t="shared" si="25"/>
        <v>No Bonus</v>
      </c>
    </row>
    <row r="778" spans="1:24" x14ac:dyDescent="0.3">
      <c r="A778" t="s">
        <v>798</v>
      </c>
      <c r="B778" s="2">
        <v>45702</v>
      </c>
      <c r="C778" t="s">
        <v>1098</v>
      </c>
      <c r="D778" t="s">
        <v>1339</v>
      </c>
      <c r="E778" t="s">
        <v>1592</v>
      </c>
      <c r="F778" t="s">
        <v>1599</v>
      </c>
      <c r="G778" t="s">
        <v>1609</v>
      </c>
      <c r="H778" t="s">
        <v>1618</v>
      </c>
      <c r="I778" t="s">
        <v>1621</v>
      </c>
      <c r="J778" t="s">
        <v>1625</v>
      </c>
      <c r="K778" t="s">
        <v>1642</v>
      </c>
      <c r="L778" t="s">
        <v>1662</v>
      </c>
      <c r="M778" t="s">
        <v>1678</v>
      </c>
      <c r="N778" t="s">
        <v>1678</v>
      </c>
      <c r="O778">
        <v>3</v>
      </c>
      <c r="P778">
        <v>139.19999999999999</v>
      </c>
      <c r="Q778">
        <v>0</v>
      </c>
      <c r="R778">
        <v>417.6</v>
      </c>
      <c r="S778">
        <v>376.56</v>
      </c>
      <c r="T778">
        <v>41.04</v>
      </c>
      <c r="U778" t="s">
        <v>1697</v>
      </c>
      <c r="V778">
        <v>2</v>
      </c>
      <c r="W778" t="str">
        <f t="shared" si="24"/>
        <v>No</v>
      </c>
      <c r="X778" t="str">
        <f t="shared" si="25"/>
        <v>No Bonus</v>
      </c>
    </row>
    <row r="779" spans="1:24" x14ac:dyDescent="0.3">
      <c r="A779" t="s">
        <v>799</v>
      </c>
      <c r="B779" s="2">
        <v>45314</v>
      </c>
      <c r="C779" t="s">
        <v>1204</v>
      </c>
      <c r="D779" t="s">
        <v>1466</v>
      </c>
      <c r="E779" t="s">
        <v>1593</v>
      </c>
      <c r="F779" t="s">
        <v>1598</v>
      </c>
      <c r="G779" t="s">
        <v>1603</v>
      </c>
      <c r="H779" t="s">
        <v>1619</v>
      </c>
      <c r="I779" t="s">
        <v>1624</v>
      </c>
      <c r="J779" t="s">
        <v>1628</v>
      </c>
      <c r="K779" t="s">
        <v>1647</v>
      </c>
      <c r="L779" t="s">
        <v>1664</v>
      </c>
      <c r="M779" t="s">
        <v>1683</v>
      </c>
      <c r="N779" t="s">
        <v>1683</v>
      </c>
      <c r="O779">
        <v>6</v>
      </c>
      <c r="P779">
        <v>37.450000000000003</v>
      </c>
      <c r="Q779">
        <v>0.05</v>
      </c>
      <c r="R779">
        <v>213.45</v>
      </c>
      <c r="S779">
        <v>172.08</v>
      </c>
      <c r="T779">
        <v>41.37</v>
      </c>
      <c r="U779" t="s">
        <v>1697</v>
      </c>
      <c r="V779">
        <v>5</v>
      </c>
      <c r="W779" t="str">
        <f t="shared" si="24"/>
        <v>No</v>
      </c>
      <c r="X779" t="str">
        <f t="shared" si="25"/>
        <v>No Bonus</v>
      </c>
    </row>
    <row r="780" spans="1:24" x14ac:dyDescent="0.3">
      <c r="A780" t="s">
        <v>800</v>
      </c>
      <c r="B780" s="2">
        <v>45875</v>
      </c>
      <c r="C780" t="s">
        <v>1062</v>
      </c>
      <c r="D780" t="s">
        <v>1402</v>
      </c>
      <c r="E780" t="s">
        <v>1595</v>
      </c>
      <c r="F780" t="s">
        <v>1596</v>
      </c>
      <c r="G780" t="s">
        <v>1604</v>
      </c>
      <c r="H780" t="s">
        <v>1618</v>
      </c>
      <c r="I780" t="s">
        <v>1621</v>
      </c>
      <c r="J780" t="s">
        <v>1625</v>
      </c>
      <c r="K780" t="s">
        <v>1637</v>
      </c>
      <c r="L780" t="s">
        <v>1662</v>
      </c>
      <c r="M780" t="s">
        <v>1673</v>
      </c>
      <c r="N780" t="s">
        <v>1673</v>
      </c>
      <c r="O780">
        <v>9</v>
      </c>
      <c r="P780">
        <v>111.19</v>
      </c>
      <c r="Q780">
        <v>0.15</v>
      </c>
      <c r="R780">
        <v>850.63</v>
      </c>
      <c r="S780">
        <v>553.47</v>
      </c>
      <c r="T780">
        <v>297.16000000000003</v>
      </c>
      <c r="U780" t="s">
        <v>1697</v>
      </c>
      <c r="V780">
        <v>3</v>
      </c>
      <c r="W780" t="str">
        <f t="shared" si="24"/>
        <v>No</v>
      </c>
      <c r="X780" t="str">
        <f t="shared" si="25"/>
        <v>Bonus</v>
      </c>
    </row>
    <row r="781" spans="1:24" x14ac:dyDescent="0.3">
      <c r="A781" t="s">
        <v>801</v>
      </c>
      <c r="B781" s="2">
        <v>45598</v>
      </c>
      <c r="C781" t="s">
        <v>1280</v>
      </c>
      <c r="D781" t="s">
        <v>1414</v>
      </c>
      <c r="E781" t="s">
        <v>1595</v>
      </c>
      <c r="F781" t="s">
        <v>1598</v>
      </c>
      <c r="G781" t="s">
        <v>1606</v>
      </c>
      <c r="H781" t="s">
        <v>1619</v>
      </c>
      <c r="I781" t="s">
        <v>1624</v>
      </c>
      <c r="J781" t="s">
        <v>1625</v>
      </c>
      <c r="K781" t="s">
        <v>1644</v>
      </c>
      <c r="L781" t="s">
        <v>1664</v>
      </c>
      <c r="M781" t="s">
        <v>1680</v>
      </c>
      <c r="N781" t="s">
        <v>1680</v>
      </c>
      <c r="O781">
        <v>4</v>
      </c>
      <c r="P781">
        <v>223.8</v>
      </c>
      <c r="Q781">
        <v>0.1</v>
      </c>
      <c r="R781">
        <v>805.69</v>
      </c>
      <c r="S781">
        <v>535.15</v>
      </c>
      <c r="T781">
        <v>270.54000000000002</v>
      </c>
      <c r="U781" t="s">
        <v>1697</v>
      </c>
      <c r="V781">
        <v>2</v>
      </c>
      <c r="W781" t="str">
        <f t="shared" si="24"/>
        <v>No</v>
      </c>
      <c r="X781" t="str">
        <f t="shared" si="25"/>
        <v>Bonus</v>
      </c>
    </row>
    <row r="782" spans="1:24" x14ac:dyDescent="0.3">
      <c r="A782" t="s">
        <v>802</v>
      </c>
      <c r="B782" s="2">
        <v>45451</v>
      </c>
      <c r="C782" t="s">
        <v>1295</v>
      </c>
      <c r="D782" t="s">
        <v>1581</v>
      </c>
      <c r="E782" t="s">
        <v>1593</v>
      </c>
      <c r="F782" t="s">
        <v>1596</v>
      </c>
      <c r="G782" t="s">
        <v>1608</v>
      </c>
      <c r="H782" t="s">
        <v>1612</v>
      </c>
      <c r="I782" t="s">
        <v>1622</v>
      </c>
      <c r="J782" t="s">
        <v>1625</v>
      </c>
      <c r="K782" t="s">
        <v>1650</v>
      </c>
      <c r="L782" t="s">
        <v>1664</v>
      </c>
      <c r="M782" t="s">
        <v>1686</v>
      </c>
      <c r="N782" t="s">
        <v>1686</v>
      </c>
      <c r="O782">
        <v>2</v>
      </c>
      <c r="P782">
        <v>184.49</v>
      </c>
      <c r="Q782">
        <v>0</v>
      </c>
      <c r="R782">
        <v>368.98</v>
      </c>
      <c r="S782">
        <v>280.36</v>
      </c>
      <c r="T782">
        <v>88.62</v>
      </c>
      <c r="U782" t="s">
        <v>1697</v>
      </c>
      <c r="V782">
        <v>2</v>
      </c>
      <c r="W782" t="str">
        <f t="shared" si="24"/>
        <v>No</v>
      </c>
      <c r="X782" t="str">
        <f t="shared" si="25"/>
        <v>Bonus</v>
      </c>
    </row>
    <row r="783" spans="1:24" x14ac:dyDescent="0.3">
      <c r="A783" t="s">
        <v>803</v>
      </c>
      <c r="B783" s="2">
        <v>45446</v>
      </c>
      <c r="C783" t="s">
        <v>1026</v>
      </c>
      <c r="D783" t="s">
        <v>1439</v>
      </c>
      <c r="E783" t="s">
        <v>1594</v>
      </c>
      <c r="F783" t="s">
        <v>1597</v>
      </c>
      <c r="G783" t="s">
        <v>1606</v>
      </c>
      <c r="H783" t="s">
        <v>1613</v>
      </c>
      <c r="I783" t="s">
        <v>1622</v>
      </c>
      <c r="J783" t="s">
        <v>1628</v>
      </c>
      <c r="K783" t="s">
        <v>1648</v>
      </c>
      <c r="L783" t="s">
        <v>1664</v>
      </c>
      <c r="M783" t="s">
        <v>1684</v>
      </c>
      <c r="N783" t="s">
        <v>1684</v>
      </c>
      <c r="O783">
        <v>6</v>
      </c>
      <c r="P783">
        <v>230.63</v>
      </c>
      <c r="Q783">
        <v>0.25</v>
      </c>
      <c r="R783">
        <v>1037.8399999999999</v>
      </c>
      <c r="S783">
        <v>922.1</v>
      </c>
      <c r="T783">
        <v>115.74</v>
      </c>
      <c r="U783" t="s">
        <v>1697</v>
      </c>
      <c r="V783">
        <v>4</v>
      </c>
      <c r="W783" t="str">
        <f t="shared" si="24"/>
        <v>No</v>
      </c>
      <c r="X783" t="str">
        <f t="shared" si="25"/>
        <v>No Bonus</v>
      </c>
    </row>
    <row r="784" spans="1:24" x14ac:dyDescent="0.3">
      <c r="A784" t="s">
        <v>804</v>
      </c>
      <c r="B784" s="2">
        <v>45312</v>
      </c>
      <c r="C784" t="s">
        <v>1181</v>
      </c>
      <c r="D784" t="s">
        <v>1321</v>
      </c>
      <c r="E784" t="s">
        <v>1595</v>
      </c>
      <c r="F784" t="s">
        <v>1600</v>
      </c>
      <c r="G784" t="s">
        <v>1604</v>
      </c>
      <c r="H784" t="s">
        <v>1615</v>
      </c>
      <c r="I784" t="s">
        <v>1621</v>
      </c>
      <c r="J784" t="s">
        <v>1628</v>
      </c>
      <c r="K784" t="s">
        <v>1641</v>
      </c>
      <c r="L784" t="s">
        <v>1661</v>
      </c>
      <c r="M784" t="s">
        <v>1677</v>
      </c>
      <c r="N784" t="s">
        <v>1677</v>
      </c>
      <c r="O784">
        <v>1</v>
      </c>
      <c r="P784">
        <v>38924.89</v>
      </c>
      <c r="Q784">
        <v>0</v>
      </c>
      <c r="R784">
        <v>38924.89</v>
      </c>
      <c r="S784">
        <v>25556.45</v>
      </c>
      <c r="T784">
        <v>13368.44</v>
      </c>
      <c r="U784" t="s">
        <v>1697</v>
      </c>
      <c r="V784">
        <v>3</v>
      </c>
      <c r="W784" t="str">
        <f t="shared" si="24"/>
        <v>No</v>
      </c>
      <c r="X784" t="str">
        <f t="shared" si="25"/>
        <v>Bonus</v>
      </c>
    </row>
    <row r="785" spans="1:24" x14ac:dyDescent="0.3">
      <c r="A785" t="s">
        <v>805</v>
      </c>
      <c r="B785" s="2">
        <v>45535</v>
      </c>
      <c r="C785" t="s">
        <v>1089</v>
      </c>
      <c r="D785" t="s">
        <v>1439</v>
      </c>
      <c r="E785" t="s">
        <v>1594</v>
      </c>
      <c r="F785" t="s">
        <v>1598</v>
      </c>
      <c r="G785" t="s">
        <v>1609</v>
      </c>
      <c r="H785" t="s">
        <v>1615</v>
      </c>
      <c r="I785" t="s">
        <v>1622</v>
      </c>
      <c r="J785" t="s">
        <v>1628</v>
      </c>
      <c r="K785" t="s">
        <v>1636</v>
      </c>
      <c r="L785" t="s">
        <v>1663</v>
      </c>
      <c r="M785" t="s">
        <v>1672</v>
      </c>
      <c r="N785" t="s">
        <v>1672</v>
      </c>
      <c r="O785">
        <v>1</v>
      </c>
      <c r="P785">
        <v>16289.15</v>
      </c>
      <c r="Q785">
        <v>0.05</v>
      </c>
      <c r="R785">
        <v>15474.69</v>
      </c>
      <c r="S785">
        <v>10611.82</v>
      </c>
      <c r="T785">
        <v>4862.87</v>
      </c>
      <c r="U785" t="s">
        <v>1697</v>
      </c>
      <c r="V785">
        <v>4</v>
      </c>
      <c r="W785" t="str">
        <f t="shared" si="24"/>
        <v>No</v>
      </c>
      <c r="X785" t="str">
        <f t="shared" si="25"/>
        <v>Bonus</v>
      </c>
    </row>
    <row r="786" spans="1:24" x14ac:dyDescent="0.3">
      <c r="A786" t="s">
        <v>806</v>
      </c>
      <c r="B786" s="2">
        <v>45524</v>
      </c>
      <c r="C786" t="s">
        <v>1152</v>
      </c>
      <c r="D786" t="s">
        <v>1498</v>
      </c>
      <c r="E786" t="s">
        <v>1594</v>
      </c>
      <c r="F786" t="s">
        <v>1598</v>
      </c>
      <c r="G786" t="s">
        <v>1604</v>
      </c>
      <c r="H786" t="s">
        <v>1611</v>
      </c>
      <c r="I786" t="s">
        <v>1624</v>
      </c>
      <c r="J786" t="s">
        <v>1625</v>
      </c>
      <c r="K786" t="s">
        <v>1630</v>
      </c>
      <c r="L786" t="s">
        <v>1662</v>
      </c>
      <c r="M786" t="s">
        <v>1666</v>
      </c>
      <c r="N786" t="s">
        <v>1666</v>
      </c>
      <c r="O786">
        <v>4</v>
      </c>
      <c r="P786">
        <v>90.92</v>
      </c>
      <c r="Q786">
        <v>0</v>
      </c>
      <c r="R786">
        <v>363.67</v>
      </c>
      <c r="S786">
        <v>301.13</v>
      </c>
      <c r="T786">
        <v>62.53</v>
      </c>
      <c r="U786" t="s">
        <v>1697</v>
      </c>
      <c r="V786">
        <v>4</v>
      </c>
      <c r="W786" t="str">
        <f t="shared" si="24"/>
        <v>No</v>
      </c>
      <c r="X786" t="str">
        <f t="shared" si="25"/>
        <v>No Bonus</v>
      </c>
    </row>
    <row r="787" spans="1:24" x14ac:dyDescent="0.3">
      <c r="A787" t="s">
        <v>807</v>
      </c>
      <c r="B787" s="2">
        <v>45867</v>
      </c>
      <c r="C787" t="s">
        <v>1037</v>
      </c>
      <c r="D787" t="s">
        <v>1471</v>
      </c>
      <c r="E787" t="s">
        <v>1594</v>
      </c>
      <c r="F787" t="s">
        <v>1600</v>
      </c>
      <c r="G787" t="s">
        <v>1606</v>
      </c>
      <c r="H787" t="s">
        <v>1613</v>
      </c>
      <c r="I787" t="s">
        <v>1624</v>
      </c>
      <c r="J787" t="s">
        <v>1628</v>
      </c>
      <c r="K787" t="s">
        <v>1649</v>
      </c>
      <c r="L787" t="s">
        <v>1664</v>
      </c>
      <c r="M787" t="s">
        <v>1685</v>
      </c>
      <c r="N787" t="s">
        <v>1685</v>
      </c>
      <c r="O787">
        <v>2</v>
      </c>
      <c r="P787">
        <v>60.37</v>
      </c>
      <c r="Q787">
        <v>0.15</v>
      </c>
      <c r="R787">
        <v>102.63</v>
      </c>
      <c r="S787">
        <v>69.23</v>
      </c>
      <c r="T787">
        <v>33.4</v>
      </c>
      <c r="U787" t="s">
        <v>1697</v>
      </c>
      <c r="V787">
        <v>5</v>
      </c>
      <c r="W787" t="str">
        <f t="shared" si="24"/>
        <v>No</v>
      </c>
      <c r="X787" t="str">
        <f t="shared" si="25"/>
        <v>Bonus</v>
      </c>
    </row>
    <row r="788" spans="1:24" x14ac:dyDescent="0.3">
      <c r="A788" t="s">
        <v>808</v>
      </c>
      <c r="B788" s="2">
        <v>45405</v>
      </c>
      <c r="C788" t="s">
        <v>1239</v>
      </c>
      <c r="D788" t="s">
        <v>1429</v>
      </c>
      <c r="E788" t="s">
        <v>1593</v>
      </c>
      <c r="F788" t="s">
        <v>1599</v>
      </c>
      <c r="G788" t="s">
        <v>1604</v>
      </c>
      <c r="H788" t="s">
        <v>1613</v>
      </c>
      <c r="I788" t="s">
        <v>1621</v>
      </c>
      <c r="J788" t="s">
        <v>1628</v>
      </c>
      <c r="K788" t="s">
        <v>1629</v>
      </c>
      <c r="L788" t="s">
        <v>1661</v>
      </c>
      <c r="M788" t="s">
        <v>1665</v>
      </c>
      <c r="N788" t="s">
        <v>1665</v>
      </c>
      <c r="O788">
        <v>4</v>
      </c>
      <c r="P788">
        <v>19937.97</v>
      </c>
      <c r="Q788">
        <v>0</v>
      </c>
      <c r="R788">
        <v>79751.89</v>
      </c>
      <c r="S788">
        <v>54142.44</v>
      </c>
      <c r="T788">
        <v>25609.45</v>
      </c>
      <c r="U788" t="s">
        <v>1697</v>
      </c>
      <c r="V788">
        <v>5</v>
      </c>
      <c r="W788" t="str">
        <f t="shared" si="24"/>
        <v>Yes</v>
      </c>
      <c r="X788" t="str">
        <f t="shared" si="25"/>
        <v>Bonus</v>
      </c>
    </row>
    <row r="789" spans="1:24" x14ac:dyDescent="0.3">
      <c r="A789" t="s">
        <v>809</v>
      </c>
      <c r="B789" s="2">
        <v>45519</v>
      </c>
      <c r="C789" t="s">
        <v>1203</v>
      </c>
      <c r="D789" t="s">
        <v>1377</v>
      </c>
      <c r="E789" t="s">
        <v>1595</v>
      </c>
      <c r="F789" t="s">
        <v>1597</v>
      </c>
      <c r="G789" t="s">
        <v>1601</v>
      </c>
      <c r="H789" t="s">
        <v>1615</v>
      </c>
      <c r="I789" t="s">
        <v>1621</v>
      </c>
      <c r="J789" t="s">
        <v>1627</v>
      </c>
      <c r="K789" t="s">
        <v>1659</v>
      </c>
      <c r="L789" t="s">
        <v>1661</v>
      </c>
      <c r="M789" t="s">
        <v>1695</v>
      </c>
      <c r="N789" t="s">
        <v>1695</v>
      </c>
      <c r="O789">
        <v>4</v>
      </c>
      <c r="P789">
        <v>61276.7</v>
      </c>
      <c r="Q789">
        <v>0</v>
      </c>
      <c r="R789">
        <v>245106.81</v>
      </c>
      <c r="S789">
        <v>198773.29</v>
      </c>
      <c r="T789">
        <v>46333.53</v>
      </c>
      <c r="U789" t="s">
        <v>1697</v>
      </c>
      <c r="V789">
        <v>5</v>
      </c>
      <c r="W789" t="str">
        <f t="shared" si="24"/>
        <v>Yes</v>
      </c>
      <c r="X789" t="str">
        <f t="shared" si="25"/>
        <v>No Bonus</v>
      </c>
    </row>
    <row r="790" spans="1:24" x14ac:dyDescent="0.3">
      <c r="A790" t="s">
        <v>810</v>
      </c>
      <c r="B790" s="2">
        <v>45746</v>
      </c>
      <c r="C790" t="s">
        <v>1145</v>
      </c>
      <c r="D790" t="s">
        <v>1582</v>
      </c>
      <c r="E790" t="s">
        <v>1595</v>
      </c>
      <c r="F790" t="s">
        <v>1600</v>
      </c>
      <c r="G790" t="s">
        <v>1610</v>
      </c>
      <c r="H790" t="s">
        <v>1615</v>
      </c>
      <c r="I790" t="s">
        <v>1622</v>
      </c>
      <c r="J790" t="s">
        <v>1625</v>
      </c>
      <c r="K790" t="s">
        <v>1657</v>
      </c>
      <c r="L790" t="s">
        <v>1661</v>
      </c>
      <c r="M790" t="s">
        <v>1693</v>
      </c>
      <c r="N790" t="s">
        <v>1693</v>
      </c>
      <c r="O790">
        <v>4</v>
      </c>
      <c r="P790">
        <v>49472.27</v>
      </c>
      <c r="Q790">
        <v>0.15</v>
      </c>
      <c r="R790">
        <v>168205.73</v>
      </c>
      <c r="S790">
        <v>144628.91</v>
      </c>
      <c r="T790">
        <v>23576.83</v>
      </c>
      <c r="U790" t="s">
        <v>1698</v>
      </c>
      <c r="V790">
        <v>3</v>
      </c>
      <c r="W790" t="str">
        <f t="shared" si="24"/>
        <v>Yes</v>
      </c>
      <c r="X790" t="str">
        <f t="shared" si="25"/>
        <v>No Bonus</v>
      </c>
    </row>
    <row r="791" spans="1:24" x14ac:dyDescent="0.3">
      <c r="A791" t="s">
        <v>811</v>
      </c>
      <c r="B791" s="2">
        <v>45357</v>
      </c>
      <c r="C791" t="s">
        <v>1049</v>
      </c>
      <c r="D791" t="s">
        <v>1308</v>
      </c>
      <c r="E791" t="s">
        <v>1594</v>
      </c>
      <c r="F791" t="s">
        <v>1599</v>
      </c>
      <c r="G791" t="s">
        <v>1608</v>
      </c>
      <c r="H791" t="s">
        <v>1611</v>
      </c>
      <c r="I791" t="s">
        <v>1621</v>
      </c>
      <c r="J791" t="s">
        <v>1628</v>
      </c>
      <c r="K791" t="s">
        <v>1646</v>
      </c>
      <c r="L791" t="s">
        <v>1662</v>
      </c>
      <c r="M791" t="s">
        <v>1682</v>
      </c>
      <c r="N791" t="s">
        <v>1682</v>
      </c>
      <c r="O791">
        <v>1</v>
      </c>
      <c r="P791">
        <v>54.57</v>
      </c>
      <c r="Q791">
        <v>0.05</v>
      </c>
      <c r="R791">
        <v>51.84</v>
      </c>
      <c r="S791">
        <v>47.17</v>
      </c>
      <c r="T791">
        <v>4.67</v>
      </c>
      <c r="U791" t="s">
        <v>1697</v>
      </c>
      <c r="V791">
        <v>2</v>
      </c>
      <c r="W791" t="str">
        <f t="shared" si="24"/>
        <v>No</v>
      </c>
      <c r="X791" t="str">
        <f t="shared" si="25"/>
        <v>No Bonus</v>
      </c>
    </row>
    <row r="792" spans="1:24" x14ac:dyDescent="0.3">
      <c r="A792" t="s">
        <v>812</v>
      </c>
      <c r="B792" s="2">
        <v>45769</v>
      </c>
      <c r="C792" t="s">
        <v>1236</v>
      </c>
      <c r="D792" t="s">
        <v>1549</v>
      </c>
      <c r="E792" t="s">
        <v>1592</v>
      </c>
      <c r="F792" t="s">
        <v>1599</v>
      </c>
      <c r="G792" t="s">
        <v>1606</v>
      </c>
      <c r="H792" t="s">
        <v>1612</v>
      </c>
      <c r="I792" t="s">
        <v>1623</v>
      </c>
      <c r="J792" t="s">
        <v>1628</v>
      </c>
      <c r="K792" t="s">
        <v>1644</v>
      </c>
      <c r="L792" t="s">
        <v>1664</v>
      </c>
      <c r="M792" t="s">
        <v>1680</v>
      </c>
      <c r="N792" t="s">
        <v>1680</v>
      </c>
      <c r="O792">
        <v>6</v>
      </c>
      <c r="P792">
        <v>213.34</v>
      </c>
      <c r="Q792">
        <v>0.15</v>
      </c>
      <c r="R792">
        <v>1088.03</v>
      </c>
      <c r="S792">
        <v>817.18</v>
      </c>
      <c r="T792">
        <v>270.86</v>
      </c>
      <c r="U792" t="s">
        <v>1697</v>
      </c>
      <c r="V792">
        <v>3</v>
      </c>
      <c r="W792" t="str">
        <f t="shared" si="24"/>
        <v>No</v>
      </c>
      <c r="X792" t="str">
        <f t="shared" si="25"/>
        <v>Bonus</v>
      </c>
    </row>
    <row r="793" spans="1:24" x14ac:dyDescent="0.3">
      <c r="A793" t="s">
        <v>813</v>
      </c>
      <c r="B793" s="2">
        <v>45352</v>
      </c>
      <c r="C793" t="s">
        <v>1224</v>
      </c>
      <c r="D793" t="s">
        <v>1366</v>
      </c>
      <c r="E793" t="s">
        <v>1595</v>
      </c>
      <c r="F793" t="s">
        <v>1596</v>
      </c>
      <c r="G793" t="s">
        <v>1609</v>
      </c>
      <c r="H793" t="s">
        <v>1614</v>
      </c>
      <c r="I793" t="s">
        <v>1622</v>
      </c>
      <c r="J793" t="s">
        <v>1628</v>
      </c>
      <c r="K793" t="s">
        <v>1645</v>
      </c>
      <c r="L793" t="s">
        <v>1662</v>
      </c>
      <c r="M793" t="s">
        <v>1681</v>
      </c>
      <c r="N793" t="s">
        <v>1681</v>
      </c>
      <c r="O793">
        <v>2</v>
      </c>
      <c r="P793">
        <v>50.99</v>
      </c>
      <c r="Q793">
        <v>0.15</v>
      </c>
      <c r="R793">
        <v>86.68</v>
      </c>
      <c r="S793">
        <v>64.760000000000005</v>
      </c>
      <c r="T793">
        <v>21.92</v>
      </c>
      <c r="U793" t="s">
        <v>1697</v>
      </c>
      <c r="V793">
        <v>4</v>
      </c>
      <c r="W793" t="str">
        <f t="shared" si="24"/>
        <v>No</v>
      </c>
      <c r="X793" t="str">
        <f t="shared" si="25"/>
        <v>Bonus</v>
      </c>
    </row>
    <row r="794" spans="1:24" x14ac:dyDescent="0.3">
      <c r="A794" t="s">
        <v>814</v>
      </c>
      <c r="B794" s="2">
        <v>45856</v>
      </c>
      <c r="C794" t="s">
        <v>1060</v>
      </c>
      <c r="D794" t="s">
        <v>1501</v>
      </c>
      <c r="E794" t="s">
        <v>1595</v>
      </c>
      <c r="F794" t="s">
        <v>1599</v>
      </c>
      <c r="G794" t="s">
        <v>1606</v>
      </c>
      <c r="H794" t="s">
        <v>1614</v>
      </c>
      <c r="I794" t="s">
        <v>1621</v>
      </c>
      <c r="J794" t="s">
        <v>1628</v>
      </c>
      <c r="K794" t="s">
        <v>1638</v>
      </c>
      <c r="L794" t="s">
        <v>1661</v>
      </c>
      <c r="M794" t="s">
        <v>1674</v>
      </c>
      <c r="N794" t="s">
        <v>1674</v>
      </c>
      <c r="O794">
        <v>9</v>
      </c>
      <c r="P794">
        <v>26124.720000000001</v>
      </c>
      <c r="Q794">
        <v>0.1</v>
      </c>
      <c r="R794">
        <v>211610.19</v>
      </c>
      <c r="S794">
        <v>185687.56</v>
      </c>
      <c r="T794">
        <v>25922.639999999999</v>
      </c>
      <c r="U794" t="s">
        <v>1697</v>
      </c>
      <c r="V794">
        <v>5</v>
      </c>
      <c r="W794" t="str">
        <f t="shared" si="24"/>
        <v>Yes</v>
      </c>
      <c r="X794" t="str">
        <f t="shared" si="25"/>
        <v>No Bonus</v>
      </c>
    </row>
    <row r="795" spans="1:24" x14ac:dyDescent="0.3">
      <c r="A795" t="s">
        <v>815</v>
      </c>
      <c r="B795" s="2">
        <v>45293</v>
      </c>
      <c r="C795" t="s">
        <v>1251</v>
      </c>
      <c r="D795" t="s">
        <v>1447</v>
      </c>
      <c r="E795" t="s">
        <v>1594</v>
      </c>
      <c r="F795" t="s">
        <v>1599</v>
      </c>
      <c r="G795" t="s">
        <v>1608</v>
      </c>
      <c r="H795" t="s">
        <v>1613</v>
      </c>
      <c r="I795" t="s">
        <v>1623</v>
      </c>
      <c r="J795" t="s">
        <v>1628</v>
      </c>
      <c r="K795" t="s">
        <v>1629</v>
      </c>
      <c r="L795" t="s">
        <v>1661</v>
      </c>
      <c r="M795" t="s">
        <v>1665</v>
      </c>
      <c r="N795" t="s">
        <v>1665</v>
      </c>
      <c r="O795">
        <v>2</v>
      </c>
      <c r="P795">
        <v>16466.919999999998</v>
      </c>
      <c r="Q795">
        <v>0.1</v>
      </c>
      <c r="R795">
        <v>29640.45</v>
      </c>
      <c r="S795">
        <v>25025.16</v>
      </c>
      <c r="T795">
        <v>4615.29</v>
      </c>
      <c r="U795" t="s">
        <v>1697</v>
      </c>
      <c r="W795" t="str">
        <f t="shared" si="24"/>
        <v>No</v>
      </c>
      <c r="X795" t="str">
        <f t="shared" si="25"/>
        <v>No Bonus</v>
      </c>
    </row>
    <row r="796" spans="1:24" x14ac:dyDescent="0.3">
      <c r="A796" t="s">
        <v>816</v>
      </c>
      <c r="B796" s="2">
        <v>45510</v>
      </c>
      <c r="C796" t="s">
        <v>1159</v>
      </c>
      <c r="D796" t="s">
        <v>1565</v>
      </c>
      <c r="E796" t="s">
        <v>1592</v>
      </c>
      <c r="F796" t="s">
        <v>1596</v>
      </c>
      <c r="G796" t="s">
        <v>1602</v>
      </c>
      <c r="H796" t="s">
        <v>1613</v>
      </c>
      <c r="I796" t="s">
        <v>1622</v>
      </c>
      <c r="J796" t="s">
        <v>1625</v>
      </c>
      <c r="K796" t="s">
        <v>1648</v>
      </c>
      <c r="L796" t="s">
        <v>1664</v>
      </c>
      <c r="M796" t="s">
        <v>1684</v>
      </c>
      <c r="N796" t="s">
        <v>1684</v>
      </c>
      <c r="O796">
        <v>9</v>
      </c>
      <c r="P796">
        <v>252.51</v>
      </c>
      <c r="Q796">
        <v>0</v>
      </c>
      <c r="R796">
        <v>2272.56</v>
      </c>
      <c r="S796">
        <v>1648.78</v>
      </c>
      <c r="T796">
        <v>623.77</v>
      </c>
      <c r="U796" t="s">
        <v>1697</v>
      </c>
      <c r="V796">
        <v>5</v>
      </c>
      <c r="W796" t="str">
        <f t="shared" si="24"/>
        <v>No</v>
      </c>
      <c r="X796" t="str">
        <f t="shared" si="25"/>
        <v>Bonus</v>
      </c>
    </row>
    <row r="797" spans="1:24" x14ac:dyDescent="0.3">
      <c r="A797" t="s">
        <v>817</v>
      </c>
      <c r="B797" s="2">
        <v>45828</v>
      </c>
      <c r="C797" t="s">
        <v>1199</v>
      </c>
      <c r="D797" t="s">
        <v>1335</v>
      </c>
      <c r="E797" t="s">
        <v>1595</v>
      </c>
      <c r="F797" t="s">
        <v>1600</v>
      </c>
      <c r="G797" t="s">
        <v>1609</v>
      </c>
      <c r="H797" t="s">
        <v>1620</v>
      </c>
      <c r="I797" t="s">
        <v>1623</v>
      </c>
      <c r="J797" t="s">
        <v>1628</v>
      </c>
      <c r="K797" t="s">
        <v>1647</v>
      </c>
      <c r="L797" t="s">
        <v>1664</v>
      </c>
      <c r="M797" t="s">
        <v>1683</v>
      </c>
      <c r="N797" t="s">
        <v>1683</v>
      </c>
      <c r="O797">
        <v>9</v>
      </c>
      <c r="P797">
        <v>40.08</v>
      </c>
      <c r="Q797">
        <v>0</v>
      </c>
      <c r="R797">
        <v>360.73</v>
      </c>
      <c r="S797">
        <v>270.05</v>
      </c>
      <c r="T797">
        <v>90.68</v>
      </c>
      <c r="U797" t="s">
        <v>1697</v>
      </c>
      <c r="V797">
        <v>3</v>
      </c>
      <c r="W797" t="str">
        <f t="shared" si="24"/>
        <v>No</v>
      </c>
      <c r="X797" t="str">
        <f t="shared" si="25"/>
        <v>Bonus</v>
      </c>
    </row>
    <row r="798" spans="1:24" x14ac:dyDescent="0.3">
      <c r="A798" t="s">
        <v>818</v>
      </c>
      <c r="B798" s="2">
        <v>45373</v>
      </c>
      <c r="C798" t="s">
        <v>1068</v>
      </c>
      <c r="D798" t="s">
        <v>1513</v>
      </c>
      <c r="E798" t="s">
        <v>1593</v>
      </c>
      <c r="F798" t="s">
        <v>1600</v>
      </c>
      <c r="G798" t="s">
        <v>1607</v>
      </c>
      <c r="H798" t="s">
        <v>1611</v>
      </c>
      <c r="I798" t="s">
        <v>1621</v>
      </c>
      <c r="J798" t="s">
        <v>1625</v>
      </c>
      <c r="K798" t="s">
        <v>1645</v>
      </c>
      <c r="L798" t="s">
        <v>1662</v>
      </c>
      <c r="M798" t="s">
        <v>1681</v>
      </c>
      <c r="N798" t="s">
        <v>1681</v>
      </c>
      <c r="O798">
        <v>3</v>
      </c>
      <c r="P798">
        <v>51.47</v>
      </c>
      <c r="Q798">
        <v>0.15</v>
      </c>
      <c r="R798">
        <v>131.24</v>
      </c>
      <c r="S798">
        <v>101.22</v>
      </c>
      <c r="T798">
        <v>30.02</v>
      </c>
      <c r="U798" t="s">
        <v>1697</v>
      </c>
      <c r="V798">
        <v>5</v>
      </c>
      <c r="W798" t="str">
        <f t="shared" si="24"/>
        <v>No</v>
      </c>
      <c r="X798" t="str">
        <f t="shared" si="25"/>
        <v>Bonus</v>
      </c>
    </row>
    <row r="799" spans="1:24" x14ac:dyDescent="0.3">
      <c r="A799" t="s">
        <v>819</v>
      </c>
      <c r="B799" s="2">
        <v>45488</v>
      </c>
      <c r="C799" t="s">
        <v>1257</v>
      </c>
      <c r="D799" t="s">
        <v>1493</v>
      </c>
      <c r="E799" t="s">
        <v>1595</v>
      </c>
      <c r="F799" t="s">
        <v>1599</v>
      </c>
      <c r="G799" t="s">
        <v>1609</v>
      </c>
      <c r="H799" t="s">
        <v>1618</v>
      </c>
      <c r="I799" t="s">
        <v>1624</v>
      </c>
      <c r="J799" t="s">
        <v>1627</v>
      </c>
      <c r="K799" t="s">
        <v>1652</v>
      </c>
      <c r="L799" t="s">
        <v>1661</v>
      </c>
      <c r="M799" t="s">
        <v>1688</v>
      </c>
      <c r="N799" t="s">
        <v>1688</v>
      </c>
      <c r="O799">
        <v>9</v>
      </c>
      <c r="P799">
        <v>72558.48</v>
      </c>
      <c r="Q799">
        <v>0.05</v>
      </c>
      <c r="R799">
        <v>620375</v>
      </c>
      <c r="S799">
        <v>538071.92000000004</v>
      </c>
      <c r="T799">
        <v>82303.08</v>
      </c>
      <c r="U799" t="s">
        <v>1697</v>
      </c>
      <c r="W799" t="str">
        <f t="shared" si="24"/>
        <v>Yes</v>
      </c>
      <c r="X799" t="str">
        <f t="shared" si="25"/>
        <v>No Bonus</v>
      </c>
    </row>
    <row r="800" spans="1:24" x14ac:dyDescent="0.3">
      <c r="A800" t="s">
        <v>820</v>
      </c>
      <c r="B800" s="2">
        <v>45297</v>
      </c>
      <c r="C800" t="s">
        <v>1127</v>
      </c>
      <c r="D800" t="s">
        <v>1370</v>
      </c>
      <c r="E800" t="s">
        <v>1595</v>
      </c>
      <c r="F800" t="s">
        <v>1599</v>
      </c>
      <c r="G800" t="s">
        <v>1606</v>
      </c>
      <c r="H800" t="s">
        <v>1616</v>
      </c>
      <c r="I800" t="s">
        <v>1622</v>
      </c>
      <c r="J800" t="s">
        <v>1627</v>
      </c>
      <c r="K800" t="s">
        <v>1635</v>
      </c>
      <c r="L800" t="s">
        <v>1662</v>
      </c>
      <c r="M800" t="s">
        <v>1671</v>
      </c>
      <c r="N800" t="s">
        <v>1671</v>
      </c>
      <c r="O800">
        <v>8</v>
      </c>
      <c r="P800">
        <v>46.82</v>
      </c>
      <c r="Q800">
        <v>0</v>
      </c>
      <c r="R800">
        <v>374.58</v>
      </c>
      <c r="S800">
        <v>278.76</v>
      </c>
      <c r="T800">
        <v>95.83</v>
      </c>
      <c r="U800" t="s">
        <v>1697</v>
      </c>
      <c r="V800">
        <v>5</v>
      </c>
      <c r="W800" t="str">
        <f t="shared" si="24"/>
        <v>No</v>
      </c>
      <c r="X800" t="str">
        <f t="shared" si="25"/>
        <v>Bonus</v>
      </c>
    </row>
    <row r="801" spans="1:24" x14ac:dyDescent="0.3">
      <c r="A801" t="s">
        <v>821</v>
      </c>
      <c r="B801" s="2">
        <v>45629</v>
      </c>
      <c r="C801" t="s">
        <v>1028</v>
      </c>
      <c r="D801" t="s">
        <v>1534</v>
      </c>
      <c r="E801" t="s">
        <v>1592</v>
      </c>
      <c r="F801" t="s">
        <v>1600</v>
      </c>
      <c r="G801" t="s">
        <v>1606</v>
      </c>
      <c r="H801" t="s">
        <v>1619</v>
      </c>
      <c r="I801" t="s">
        <v>1624</v>
      </c>
      <c r="J801" t="s">
        <v>1628</v>
      </c>
      <c r="K801" t="s">
        <v>1636</v>
      </c>
      <c r="L801" t="s">
        <v>1663</v>
      </c>
      <c r="M801" t="s">
        <v>1672</v>
      </c>
      <c r="N801" t="s">
        <v>1672</v>
      </c>
      <c r="O801">
        <v>8</v>
      </c>
      <c r="P801">
        <v>18101.96</v>
      </c>
      <c r="Q801">
        <v>0.05</v>
      </c>
      <c r="R801">
        <v>137574.91</v>
      </c>
      <c r="S801">
        <v>115844.87</v>
      </c>
      <c r="T801">
        <v>21730.03</v>
      </c>
      <c r="U801" t="s">
        <v>1697</v>
      </c>
      <c r="W801" t="str">
        <f t="shared" si="24"/>
        <v>Yes</v>
      </c>
      <c r="X801" t="str">
        <f t="shared" si="25"/>
        <v>No Bonus</v>
      </c>
    </row>
    <row r="802" spans="1:24" x14ac:dyDescent="0.3">
      <c r="A802" t="s">
        <v>822</v>
      </c>
      <c r="B802" s="2">
        <v>45729</v>
      </c>
      <c r="C802" t="s">
        <v>1223</v>
      </c>
      <c r="D802" t="s">
        <v>1428</v>
      </c>
      <c r="E802" t="s">
        <v>1592</v>
      </c>
      <c r="F802" t="s">
        <v>1597</v>
      </c>
      <c r="G802" t="s">
        <v>1601</v>
      </c>
      <c r="H802" t="s">
        <v>1618</v>
      </c>
      <c r="I802" t="s">
        <v>1621</v>
      </c>
      <c r="J802" t="s">
        <v>1628</v>
      </c>
      <c r="K802" t="s">
        <v>1649</v>
      </c>
      <c r="L802" t="s">
        <v>1664</v>
      </c>
      <c r="M802" t="s">
        <v>1685</v>
      </c>
      <c r="N802" t="s">
        <v>1685</v>
      </c>
      <c r="O802">
        <v>6</v>
      </c>
      <c r="P802">
        <v>46.65</v>
      </c>
      <c r="Q802">
        <v>0</v>
      </c>
      <c r="R802">
        <v>279.91000000000003</v>
      </c>
      <c r="S802">
        <v>230.68</v>
      </c>
      <c r="T802">
        <v>49.22</v>
      </c>
      <c r="U802" t="s">
        <v>1697</v>
      </c>
      <c r="V802">
        <v>5</v>
      </c>
      <c r="W802" t="str">
        <f t="shared" si="24"/>
        <v>No</v>
      </c>
      <c r="X802" t="str">
        <f t="shared" si="25"/>
        <v>No Bonus</v>
      </c>
    </row>
    <row r="803" spans="1:24" x14ac:dyDescent="0.3">
      <c r="A803" t="s">
        <v>823</v>
      </c>
      <c r="B803" s="2">
        <v>45732</v>
      </c>
      <c r="C803" t="s">
        <v>1296</v>
      </c>
      <c r="D803" t="s">
        <v>1393</v>
      </c>
      <c r="E803" t="s">
        <v>1595</v>
      </c>
      <c r="F803" t="s">
        <v>1600</v>
      </c>
      <c r="G803" t="s">
        <v>1609</v>
      </c>
      <c r="H803" t="s">
        <v>1613</v>
      </c>
      <c r="I803" t="s">
        <v>1622</v>
      </c>
      <c r="J803" t="s">
        <v>1625</v>
      </c>
      <c r="K803" t="s">
        <v>1646</v>
      </c>
      <c r="L803" t="s">
        <v>1662</v>
      </c>
      <c r="M803" t="s">
        <v>1682</v>
      </c>
      <c r="N803" t="s">
        <v>1682</v>
      </c>
      <c r="O803">
        <v>6</v>
      </c>
      <c r="P803">
        <v>56.37</v>
      </c>
      <c r="Q803">
        <v>0.05</v>
      </c>
      <c r="R803">
        <v>321.33999999999997</v>
      </c>
      <c r="S803">
        <v>283.52</v>
      </c>
      <c r="T803">
        <v>37.82</v>
      </c>
      <c r="U803" t="s">
        <v>1697</v>
      </c>
      <c r="V803">
        <v>5</v>
      </c>
      <c r="W803" t="str">
        <f t="shared" si="24"/>
        <v>No</v>
      </c>
      <c r="X803" t="str">
        <f t="shared" si="25"/>
        <v>No Bonus</v>
      </c>
    </row>
    <row r="804" spans="1:24" x14ac:dyDescent="0.3">
      <c r="A804" t="s">
        <v>824</v>
      </c>
      <c r="B804" s="2">
        <v>45511</v>
      </c>
      <c r="C804" t="s">
        <v>1203</v>
      </c>
      <c r="D804" t="s">
        <v>1365</v>
      </c>
      <c r="E804" t="s">
        <v>1594</v>
      </c>
      <c r="F804" t="s">
        <v>1599</v>
      </c>
      <c r="G804" t="s">
        <v>1601</v>
      </c>
      <c r="H804" t="s">
        <v>1614</v>
      </c>
      <c r="I804" t="s">
        <v>1621</v>
      </c>
      <c r="J804" t="s">
        <v>1628</v>
      </c>
      <c r="K804" t="s">
        <v>1634</v>
      </c>
      <c r="L804" t="s">
        <v>1661</v>
      </c>
      <c r="M804" t="s">
        <v>1670</v>
      </c>
      <c r="N804" t="s">
        <v>1670</v>
      </c>
      <c r="O804">
        <v>6</v>
      </c>
      <c r="P804">
        <v>75022.31</v>
      </c>
      <c r="Q804">
        <v>0.2</v>
      </c>
      <c r="R804">
        <v>360107.08</v>
      </c>
      <c r="S804">
        <v>250516.23</v>
      </c>
      <c r="T804">
        <v>109590.85</v>
      </c>
      <c r="U804" t="s">
        <v>1697</v>
      </c>
      <c r="V804">
        <v>3</v>
      </c>
      <c r="W804" t="str">
        <f t="shared" si="24"/>
        <v>Yes</v>
      </c>
      <c r="X804" t="str">
        <f t="shared" si="25"/>
        <v>Bonus</v>
      </c>
    </row>
    <row r="805" spans="1:24" x14ac:dyDescent="0.3">
      <c r="A805" t="s">
        <v>825</v>
      </c>
      <c r="B805" s="2">
        <v>45379</v>
      </c>
      <c r="C805" t="s">
        <v>1262</v>
      </c>
      <c r="D805" t="s">
        <v>1339</v>
      </c>
      <c r="E805" t="s">
        <v>1593</v>
      </c>
      <c r="F805" t="s">
        <v>1597</v>
      </c>
      <c r="G805" t="s">
        <v>1604</v>
      </c>
      <c r="H805" t="s">
        <v>1616</v>
      </c>
      <c r="I805" t="s">
        <v>1621</v>
      </c>
      <c r="J805" t="s">
        <v>1625</v>
      </c>
      <c r="K805" t="s">
        <v>1638</v>
      </c>
      <c r="L805" t="s">
        <v>1661</v>
      </c>
      <c r="M805" t="s">
        <v>1674</v>
      </c>
      <c r="N805" t="s">
        <v>1674</v>
      </c>
      <c r="O805">
        <v>4</v>
      </c>
      <c r="P805">
        <v>24088.77</v>
      </c>
      <c r="Q805">
        <v>0</v>
      </c>
      <c r="R805">
        <v>96355.06</v>
      </c>
      <c r="S805">
        <v>73566.03</v>
      </c>
      <c r="T805">
        <v>22789.03</v>
      </c>
      <c r="U805" t="s">
        <v>1697</v>
      </c>
      <c r="V805">
        <v>5</v>
      </c>
      <c r="W805" t="str">
        <f t="shared" si="24"/>
        <v>Yes</v>
      </c>
      <c r="X805" t="str">
        <f t="shared" si="25"/>
        <v>Bonus</v>
      </c>
    </row>
    <row r="806" spans="1:24" x14ac:dyDescent="0.3">
      <c r="A806" t="s">
        <v>826</v>
      </c>
      <c r="B806" s="2">
        <v>45764</v>
      </c>
      <c r="C806" t="s">
        <v>1119</v>
      </c>
      <c r="D806" t="s">
        <v>1532</v>
      </c>
      <c r="E806" t="s">
        <v>1593</v>
      </c>
      <c r="F806" t="s">
        <v>1600</v>
      </c>
      <c r="G806" t="s">
        <v>1606</v>
      </c>
      <c r="H806" t="s">
        <v>1614</v>
      </c>
      <c r="I806" t="s">
        <v>1622</v>
      </c>
      <c r="J806" t="s">
        <v>1628</v>
      </c>
      <c r="K806" t="s">
        <v>1632</v>
      </c>
      <c r="L806" t="s">
        <v>1663</v>
      </c>
      <c r="M806" t="s">
        <v>1668</v>
      </c>
      <c r="N806" t="s">
        <v>1668</v>
      </c>
      <c r="O806">
        <v>9</v>
      </c>
      <c r="P806">
        <v>712.34</v>
      </c>
      <c r="Q806">
        <v>0.05</v>
      </c>
      <c r="R806">
        <v>6090.52</v>
      </c>
      <c r="S806">
        <v>5571.75</v>
      </c>
      <c r="T806">
        <v>518.77</v>
      </c>
      <c r="U806" t="s">
        <v>1697</v>
      </c>
      <c r="V806">
        <v>5</v>
      </c>
      <c r="W806" t="str">
        <f t="shared" si="24"/>
        <v>No</v>
      </c>
      <c r="X806" t="str">
        <f t="shared" si="25"/>
        <v>No Bonus</v>
      </c>
    </row>
    <row r="807" spans="1:24" x14ac:dyDescent="0.3">
      <c r="A807" t="s">
        <v>827</v>
      </c>
      <c r="B807" s="2">
        <v>45659</v>
      </c>
      <c r="C807" t="s">
        <v>1052</v>
      </c>
      <c r="D807" t="s">
        <v>1465</v>
      </c>
      <c r="E807" t="s">
        <v>1594</v>
      </c>
      <c r="F807" t="s">
        <v>1596</v>
      </c>
      <c r="G807" t="s">
        <v>1607</v>
      </c>
      <c r="H807" t="s">
        <v>1613</v>
      </c>
      <c r="I807" t="s">
        <v>1621</v>
      </c>
      <c r="J807" t="s">
        <v>1628</v>
      </c>
      <c r="K807" t="s">
        <v>1659</v>
      </c>
      <c r="L807" t="s">
        <v>1661</v>
      </c>
      <c r="M807" t="s">
        <v>1695</v>
      </c>
      <c r="N807" t="s">
        <v>1695</v>
      </c>
      <c r="O807">
        <v>2</v>
      </c>
      <c r="P807">
        <v>59505.82</v>
      </c>
      <c r="Q807">
        <v>0.15</v>
      </c>
      <c r="R807">
        <v>101159.89</v>
      </c>
      <c r="S807">
        <v>69773.460000000006</v>
      </c>
      <c r="T807">
        <v>31386.43</v>
      </c>
      <c r="U807" t="s">
        <v>1697</v>
      </c>
      <c r="V807">
        <v>4</v>
      </c>
      <c r="W807" t="str">
        <f t="shared" si="24"/>
        <v>Yes</v>
      </c>
      <c r="X807" t="str">
        <f t="shared" si="25"/>
        <v>Bonus</v>
      </c>
    </row>
    <row r="808" spans="1:24" x14ac:dyDescent="0.3">
      <c r="A808" t="s">
        <v>828</v>
      </c>
      <c r="B808" s="2">
        <v>45661</v>
      </c>
      <c r="C808" t="s">
        <v>1109</v>
      </c>
      <c r="D808" t="s">
        <v>1325</v>
      </c>
      <c r="E808" t="s">
        <v>1593</v>
      </c>
      <c r="F808" t="s">
        <v>1600</v>
      </c>
      <c r="G808" t="s">
        <v>1609</v>
      </c>
      <c r="H808" t="s">
        <v>1615</v>
      </c>
      <c r="I808" t="s">
        <v>1623</v>
      </c>
      <c r="J808" t="s">
        <v>1625</v>
      </c>
      <c r="K808" t="s">
        <v>1646</v>
      </c>
      <c r="L808" t="s">
        <v>1662</v>
      </c>
      <c r="M808" t="s">
        <v>1682</v>
      </c>
      <c r="N808" t="s">
        <v>1682</v>
      </c>
      <c r="O808">
        <v>6</v>
      </c>
      <c r="P808">
        <v>48.59</v>
      </c>
      <c r="Q808">
        <v>0</v>
      </c>
      <c r="R808">
        <v>291.51</v>
      </c>
      <c r="S808">
        <v>209.3</v>
      </c>
      <c r="T808">
        <v>82.21</v>
      </c>
      <c r="U808" t="s">
        <v>1697</v>
      </c>
      <c r="V808">
        <v>4</v>
      </c>
      <c r="W808" t="str">
        <f t="shared" si="24"/>
        <v>No</v>
      </c>
      <c r="X808" t="str">
        <f t="shared" si="25"/>
        <v>Bonus</v>
      </c>
    </row>
    <row r="809" spans="1:24" x14ac:dyDescent="0.3">
      <c r="A809" t="s">
        <v>829</v>
      </c>
      <c r="B809" s="2">
        <v>45436</v>
      </c>
      <c r="C809" t="s">
        <v>1215</v>
      </c>
      <c r="D809" t="s">
        <v>1452</v>
      </c>
      <c r="E809" t="s">
        <v>1595</v>
      </c>
      <c r="F809" t="s">
        <v>1597</v>
      </c>
      <c r="G809" t="s">
        <v>1608</v>
      </c>
      <c r="H809" t="s">
        <v>1614</v>
      </c>
      <c r="I809" t="s">
        <v>1622</v>
      </c>
      <c r="J809" t="s">
        <v>1628</v>
      </c>
      <c r="K809" t="s">
        <v>1630</v>
      </c>
      <c r="L809" t="s">
        <v>1662</v>
      </c>
      <c r="M809" t="s">
        <v>1666</v>
      </c>
      <c r="N809" t="s">
        <v>1666</v>
      </c>
      <c r="O809">
        <v>7</v>
      </c>
      <c r="P809">
        <v>105.97</v>
      </c>
      <c r="Q809">
        <v>0</v>
      </c>
      <c r="R809">
        <v>741.77</v>
      </c>
      <c r="S809">
        <v>627.48</v>
      </c>
      <c r="T809">
        <v>114.29</v>
      </c>
      <c r="U809" t="s">
        <v>1697</v>
      </c>
      <c r="W809" t="str">
        <f t="shared" si="24"/>
        <v>No</v>
      </c>
      <c r="X809" t="str">
        <f t="shared" si="25"/>
        <v>No Bonus</v>
      </c>
    </row>
    <row r="810" spans="1:24" x14ac:dyDescent="0.3">
      <c r="A810" t="s">
        <v>830</v>
      </c>
      <c r="B810" s="2">
        <v>45583</v>
      </c>
      <c r="C810" t="s">
        <v>1039</v>
      </c>
      <c r="D810" t="s">
        <v>1462</v>
      </c>
      <c r="E810" t="s">
        <v>1594</v>
      </c>
      <c r="F810" t="s">
        <v>1599</v>
      </c>
      <c r="G810" t="s">
        <v>1610</v>
      </c>
      <c r="H810" t="s">
        <v>1617</v>
      </c>
      <c r="I810" t="s">
        <v>1621</v>
      </c>
      <c r="J810" t="s">
        <v>1625</v>
      </c>
      <c r="K810" t="s">
        <v>1630</v>
      </c>
      <c r="L810" t="s">
        <v>1662</v>
      </c>
      <c r="M810" t="s">
        <v>1666</v>
      </c>
      <c r="N810" t="s">
        <v>1666</v>
      </c>
      <c r="O810">
        <v>6</v>
      </c>
      <c r="P810">
        <v>112.32</v>
      </c>
      <c r="Q810">
        <v>0</v>
      </c>
      <c r="R810">
        <v>673.94</v>
      </c>
      <c r="S810">
        <v>529.03</v>
      </c>
      <c r="T810">
        <v>144.91</v>
      </c>
      <c r="U810" t="s">
        <v>1697</v>
      </c>
      <c r="V810">
        <v>3</v>
      </c>
      <c r="W810" t="str">
        <f t="shared" si="24"/>
        <v>No</v>
      </c>
      <c r="X810" t="str">
        <f t="shared" si="25"/>
        <v>Bonus</v>
      </c>
    </row>
    <row r="811" spans="1:24" x14ac:dyDescent="0.3">
      <c r="A811" t="s">
        <v>831</v>
      </c>
      <c r="B811" s="2">
        <v>45433</v>
      </c>
      <c r="C811" t="s">
        <v>1075</v>
      </c>
      <c r="D811" t="s">
        <v>1456</v>
      </c>
      <c r="E811" t="s">
        <v>1594</v>
      </c>
      <c r="F811" t="s">
        <v>1596</v>
      </c>
      <c r="G811" t="s">
        <v>1605</v>
      </c>
      <c r="H811" t="s">
        <v>1618</v>
      </c>
      <c r="I811" t="s">
        <v>1621</v>
      </c>
      <c r="J811" t="s">
        <v>1627</v>
      </c>
      <c r="K811" t="s">
        <v>1637</v>
      </c>
      <c r="L811" t="s">
        <v>1662</v>
      </c>
      <c r="M811" t="s">
        <v>1673</v>
      </c>
      <c r="N811" t="s">
        <v>1673</v>
      </c>
      <c r="O811">
        <v>4</v>
      </c>
      <c r="P811">
        <v>106.01</v>
      </c>
      <c r="Q811">
        <v>0</v>
      </c>
      <c r="R811">
        <v>424.03</v>
      </c>
      <c r="S811">
        <v>371.86</v>
      </c>
      <c r="T811">
        <v>52.17</v>
      </c>
      <c r="U811" t="s">
        <v>1698</v>
      </c>
      <c r="V811">
        <v>5</v>
      </c>
      <c r="W811" t="str">
        <f t="shared" si="24"/>
        <v>No</v>
      </c>
      <c r="X811" t="str">
        <f t="shared" si="25"/>
        <v>No Bonus</v>
      </c>
    </row>
    <row r="812" spans="1:24" x14ac:dyDescent="0.3">
      <c r="A812" t="s">
        <v>832</v>
      </c>
      <c r="B812" s="2">
        <v>45607</v>
      </c>
      <c r="C812" t="s">
        <v>1297</v>
      </c>
      <c r="D812" t="s">
        <v>1583</v>
      </c>
      <c r="E812" t="s">
        <v>1595</v>
      </c>
      <c r="F812" t="s">
        <v>1597</v>
      </c>
      <c r="G812" t="s">
        <v>1610</v>
      </c>
      <c r="H812" t="s">
        <v>1618</v>
      </c>
      <c r="I812" t="s">
        <v>1621</v>
      </c>
      <c r="J812" t="s">
        <v>1625</v>
      </c>
      <c r="K812" t="s">
        <v>1630</v>
      </c>
      <c r="L812" t="s">
        <v>1662</v>
      </c>
      <c r="M812" t="s">
        <v>1666</v>
      </c>
      <c r="N812" t="s">
        <v>1666</v>
      </c>
      <c r="O812">
        <v>3</v>
      </c>
      <c r="P812">
        <v>120.04</v>
      </c>
      <c r="Q812">
        <v>0</v>
      </c>
      <c r="R812">
        <v>360.11</v>
      </c>
      <c r="S812">
        <v>293.66000000000003</v>
      </c>
      <c r="T812">
        <v>66.45</v>
      </c>
      <c r="U812" t="s">
        <v>1697</v>
      </c>
      <c r="W812" t="str">
        <f t="shared" si="24"/>
        <v>No</v>
      </c>
      <c r="X812" t="str">
        <f t="shared" si="25"/>
        <v>No Bonus</v>
      </c>
    </row>
    <row r="813" spans="1:24" x14ac:dyDescent="0.3">
      <c r="A813" t="s">
        <v>833</v>
      </c>
      <c r="B813" s="2">
        <v>45389</v>
      </c>
      <c r="C813" t="s">
        <v>1262</v>
      </c>
      <c r="D813" t="s">
        <v>1437</v>
      </c>
      <c r="E813" t="s">
        <v>1594</v>
      </c>
      <c r="F813" t="s">
        <v>1596</v>
      </c>
      <c r="G813" t="s">
        <v>1608</v>
      </c>
      <c r="H813" t="s">
        <v>1620</v>
      </c>
      <c r="I813" t="s">
        <v>1624</v>
      </c>
      <c r="J813" t="s">
        <v>1628</v>
      </c>
      <c r="K813" t="s">
        <v>1648</v>
      </c>
      <c r="L813" t="s">
        <v>1664</v>
      </c>
      <c r="M813" t="s">
        <v>1684</v>
      </c>
      <c r="N813" t="s">
        <v>1684</v>
      </c>
      <c r="O813">
        <v>10</v>
      </c>
      <c r="P813">
        <v>248.95</v>
      </c>
      <c r="Q813">
        <v>0.15</v>
      </c>
      <c r="R813">
        <v>2116.11</v>
      </c>
      <c r="S813">
        <v>1895.03</v>
      </c>
      <c r="T813">
        <v>221.09</v>
      </c>
      <c r="U813" t="s">
        <v>1697</v>
      </c>
      <c r="V813">
        <v>5</v>
      </c>
      <c r="W813" t="str">
        <f t="shared" si="24"/>
        <v>No</v>
      </c>
      <c r="X813" t="str">
        <f t="shared" si="25"/>
        <v>No Bonus</v>
      </c>
    </row>
    <row r="814" spans="1:24" x14ac:dyDescent="0.3">
      <c r="A814" t="s">
        <v>834</v>
      </c>
      <c r="B814" s="2">
        <v>45365</v>
      </c>
      <c r="C814" t="s">
        <v>1191</v>
      </c>
      <c r="D814" t="s">
        <v>1425</v>
      </c>
      <c r="E814" t="s">
        <v>1595</v>
      </c>
      <c r="F814" t="s">
        <v>1598</v>
      </c>
      <c r="G814" t="s">
        <v>1605</v>
      </c>
      <c r="H814" t="s">
        <v>1619</v>
      </c>
      <c r="I814" t="s">
        <v>1624</v>
      </c>
      <c r="J814" t="s">
        <v>1626</v>
      </c>
      <c r="K814" t="s">
        <v>1644</v>
      </c>
      <c r="L814" t="s">
        <v>1664</v>
      </c>
      <c r="M814" t="s">
        <v>1680</v>
      </c>
      <c r="N814" t="s">
        <v>1680</v>
      </c>
      <c r="O814">
        <v>7</v>
      </c>
      <c r="P814">
        <v>256.70999999999998</v>
      </c>
      <c r="Q814">
        <v>0</v>
      </c>
      <c r="R814">
        <v>1796.98</v>
      </c>
      <c r="S814">
        <v>1607.55</v>
      </c>
      <c r="T814">
        <v>189.43</v>
      </c>
      <c r="U814" t="s">
        <v>1697</v>
      </c>
      <c r="V814">
        <v>5</v>
      </c>
      <c r="W814" t="str">
        <f t="shared" si="24"/>
        <v>No</v>
      </c>
      <c r="X814" t="str">
        <f t="shared" si="25"/>
        <v>No Bonus</v>
      </c>
    </row>
    <row r="815" spans="1:24" x14ac:dyDescent="0.3">
      <c r="A815" t="s">
        <v>835</v>
      </c>
      <c r="B815" s="2">
        <v>45764</v>
      </c>
      <c r="C815" t="s">
        <v>1103</v>
      </c>
      <c r="D815" t="s">
        <v>1534</v>
      </c>
      <c r="E815" t="s">
        <v>1594</v>
      </c>
      <c r="F815" t="s">
        <v>1597</v>
      </c>
      <c r="G815" t="s">
        <v>1603</v>
      </c>
      <c r="H815" t="s">
        <v>1613</v>
      </c>
      <c r="I815" t="s">
        <v>1622</v>
      </c>
      <c r="J815" t="s">
        <v>1625</v>
      </c>
      <c r="K815" t="s">
        <v>1639</v>
      </c>
      <c r="L815" t="s">
        <v>1663</v>
      </c>
      <c r="M815" t="s">
        <v>1675</v>
      </c>
      <c r="N815" t="s">
        <v>1675</v>
      </c>
      <c r="O815">
        <v>6</v>
      </c>
      <c r="P815">
        <v>736.52</v>
      </c>
      <c r="Q815">
        <v>0</v>
      </c>
      <c r="R815">
        <v>4419.1400000000003</v>
      </c>
      <c r="S815">
        <v>3912.93</v>
      </c>
      <c r="T815">
        <v>506.21</v>
      </c>
      <c r="U815" t="s">
        <v>1697</v>
      </c>
      <c r="V815">
        <v>4</v>
      </c>
      <c r="W815" t="str">
        <f t="shared" si="24"/>
        <v>No</v>
      </c>
      <c r="X815" t="str">
        <f t="shared" si="25"/>
        <v>No Bonus</v>
      </c>
    </row>
    <row r="816" spans="1:24" x14ac:dyDescent="0.3">
      <c r="A816" t="s">
        <v>836</v>
      </c>
      <c r="B816" s="2">
        <v>45833</v>
      </c>
      <c r="C816" t="s">
        <v>1090</v>
      </c>
      <c r="D816" t="s">
        <v>1584</v>
      </c>
      <c r="E816" t="s">
        <v>1593</v>
      </c>
      <c r="F816" t="s">
        <v>1600</v>
      </c>
      <c r="G816" t="s">
        <v>1609</v>
      </c>
      <c r="H816" t="s">
        <v>1620</v>
      </c>
      <c r="I816" t="s">
        <v>1621</v>
      </c>
      <c r="J816" t="s">
        <v>1625</v>
      </c>
      <c r="K816" t="s">
        <v>1646</v>
      </c>
      <c r="L816" t="s">
        <v>1662</v>
      </c>
      <c r="M816" t="s">
        <v>1682</v>
      </c>
      <c r="N816" t="s">
        <v>1682</v>
      </c>
      <c r="O816">
        <v>1</v>
      </c>
      <c r="P816">
        <v>52.95</v>
      </c>
      <c r="Q816">
        <v>0.05</v>
      </c>
      <c r="R816">
        <v>50.3</v>
      </c>
      <c r="S816">
        <v>45.41</v>
      </c>
      <c r="T816">
        <v>4.8899999999999997</v>
      </c>
      <c r="U816" t="s">
        <v>1697</v>
      </c>
      <c r="V816">
        <v>4</v>
      </c>
      <c r="W816" t="str">
        <f t="shared" si="24"/>
        <v>No</v>
      </c>
      <c r="X816" t="str">
        <f t="shared" si="25"/>
        <v>No Bonus</v>
      </c>
    </row>
    <row r="817" spans="1:24" x14ac:dyDescent="0.3">
      <c r="A817" t="s">
        <v>837</v>
      </c>
      <c r="B817" s="2">
        <v>45414</v>
      </c>
      <c r="C817" t="s">
        <v>1150</v>
      </c>
      <c r="D817" t="s">
        <v>1379</v>
      </c>
      <c r="E817" t="s">
        <v>1592</v>
      </c>
      <c r="F817" t="s">
        <v>1597</v>
      </c>
      <c r="G817" t="s">
        <v>1606</v>
      </c>
      <c r="H817" t="s">
        <v>1617</v>
      </c>
      <c r="I817" t="s">
        <v>1623</v>
      </c>
      <c r="J817" t="s">
        <v>1628</v>
      </c>
      <c r="K817" t="s">
        <v>1651</v>
      </c>
      <c r="L817" t="s">
        <v>1664</v>
      </c>
      <c r="M817" t="s">
        <v>1687</v>
      </c>
      <c r="N817" t="s">
        <v>1687</v>
      </c>
      <c r="O817">
        <v>5</v>
      </c>
      <c r="P817">
        <v>160.86000000000001</v>
      </c>
      <c r="Q817">
        <v>0.15</v>
      </c>
      <c r="R817">
        <v>683.67</v>
      </c>
      <c r="S817">
        <v>578.20000000000005</v>
      </c>
      <c r="T817">
        <v>105.48</v>
      </c>
      <c r="U817" t="s">
        <v>1697</v>
      </c>
      <c r="W817" t="str">
        <f t="shared" si="24"/>
        <v>No</v>
      </c>
      <c r="X817" t="str">
        <f t="shared" si="25"/>
        <v>No Bonus</v>
      </c>
    </row>
    <row r="818" spans="1:24" x14ac:dyDescent="0.3">
      <c r="A818" t="s">
        <v>838</v>
      </c>
      <c r="B818" s="2">
        <v>45623</v>
      </c>
      <c r="C818" t="s">
        <v>1164</v>
      </c>
      <c r="D818" t="s">
        <v>1568</v>
      </c>
      <c r="E818" t="s">
        <v>1595</v>
      </c>
      <c r="F818" t="s">
        <v>1599</v>
      </c>
      <c r="G818" t="s">
        <v>1601</v>
      </c>
      <c r="H818" t="s">
        <v>1618</v>
      </c>
      <c r="I818" t="s">
        <v>1624</v>
      </c>
      <c r="J818" t="s">
        <v>1625</v>
      </c>
      <c r="K818" t="s">
        <v>1638</v>
      </c>
      <c r="L818" t="s">
        <v>1661</v>
      </c>
      <c r="M818" t="s">
        <v>1674</v>
      </c>
      <c r="N818" t="s">
        <v>1674</v>
      </c>
      <c r="O818">
        <v>8</v>
      </c>
      <c r="P818">
        <v>26082.82</v>
      </c>
      <c r="Q818">
        <v>0.05</v>
      </c>
      <c r="R818">
        <v>198229.45</v>
      </c>
      <c r="S818">
        <v>142585.20000000001</v>
      </c>
      <c r="T818">
        <v>55644.25</v>
      </c>
      <c r="U818" t="s">
        <v>1697</v>
      </c>
      <c r="V818">
        <v>3</v>
      </c>
      <c r="W818" t="str">
        <f t="shared" si="24"/>
        <v>Yes</v>
      </c>
      <c r="X818" t="str">
        <f t="shared" si="25"/>
        <v>Bonus</v>
      </c>
    </row>
    <row r="819" spans="1:24" x14ac:dyDescent="0.3">
      <c r="A819" t="s">
        <v>839</v>
      </c>
      <c r="B819" s="2">
        <v>45808</v>
      </c>
      <c r="C819" t="s">
        <v>1266</v>
      </c>
      <c r="D819" t="s">
        <v>1368</v>
      </c>
      <c r="E819" t="s">
        <v>1592</v>
      </c>
      <c r="F819" t="s">
        <v>1596</v>
      </c>
      <c r="G819" t="s">
        <v>1610</v>
      </c>
      <c r="H819" t="s">
        <v>1618</v>
      </c>
      <c r="I819" t="s">
        <v>1621</v>
      </c>
      <c r="J819" t="s">
        <v>1628</v>
      </c>
      <c r="K819" t="s">
        <v>1635</v>
      </c>
      <c r="L819" t="s">
        <v>1662</v>
      </c>
      <c r="M819" t="s">
        <v>1671</v>
      </c>
      <c r="N819" t="s">
        <v>1671</v>
      </c>
      <c r="O819">
        <v>2</v>
      </c>
      <c r="P819">
        <v>49.09</v>
      </c>
      <c r="Q819">
        <v>0</v>
      </c>
      <c r="R819">
        <v>98.17</v>
      </c>
      <c r="S819">
        <v>65.3</v>
      </c>
      <c r="T819">
        <v>32.869999999999997</v>
      </c>
      <c r="U819" t="s">
        <v>1697</v>
      </c>
      <c r="V819">
        <v>5</v>
      </c>
      <c r="W819" t="str">
        <f t="shared" si="24"/>
        <v>No</v>
      </c>
      <c r="X819" t="str">
        <f t="shared" si="25"/>
        <v>Bonus</v>
      </c>
    </row>
    <row r="820" spans="1:24" x14ac:dyDescent="0.3">
      <c r="A820" t="s">
        <v>840</v>
      </c>
      <c r="B820" s="2">
        <v>45381</v>
      </c>
      <c r="C820" t="s">
        <v>1225</v>
      </c>
      <c r="D820" t="s">
        <v>1401</v>
      </c>
      <c r="E820" t="s">
        <v>1592</v>
      </c>
      <c r="F820" t="s">
        <v>1596</v>
      </c>
      <c r="G820" t="s">
        <v>1609</v>
      </c>
      <c r="H820" t="s">
        <v>1615</v>
      </c>
      <c r="I820" t="s">
        <v>1621</v>
      </c>
      <c r="J820" t="s">
        <v>1625</v>
      </c>
      <c r="K820" t="s">
        <v>1656</v>
      </c>
      <c r="L820" t="s">
        <v>1663</v>
      </c>
      <c r="M820" t="s">
        <v>1692</v>
      </c>
      <c r="N820" t="s">
        <v>1692</v>
      </c>
      <c r="O820">
        <v>6</v>
      </c>
      <c r="P820">
        <v>12801.49</v>
      </c>
      <c r="Q820">
        <v>0.1</v>
      </c>
      <c r="R820">
        <v>69128.03</v>
      </c>
      <c r="S820">
        <v>57798.04</v>
      </c>
      <c r="T820">
        <v>11330</v>
      </c>
      <c r="U820" t="s">
        <v>1697</v>
      </c>
      <c r="V820">
        <v>3</v>
      </c>
      <c r="W820" t="str">
        <f t="shared" si="24"/>
        <v>Yes</v>
      </c>
      <c r="X820" t="str">
        <f t="shared" si="25"/>
        <v>No Bonus</v>
      </c>
    </row>
    <row r="821" spans="1:24" x14ac:dyDescent="0.3">
      <c r="A821" t="s">
        <v>841</v>
      </c>
      <c r="B821" s="2">
        <v>45804</v>
      </c>
      <c r="C821" t="s">
        <v>1246</v>
      </c>
      <c r="D821" t="s">
        <v>1447</v>
      </c>
      <c r="E821" t="s">
        <v>1593</v>
      </c>
      <c r="F821" t="s">
        <v>1598</v>
      </c>
      <c r="G821" t="s">
        <v>1610</v>
      </c>
      <c r="H821" t="s">
        <v>1615</v>
      </c>
      <c r="I821" t="s">
        <v>1624</v>
      </c>
      <c r="J821" t="s">
        <v>1628</v>
      </c>
      <c r="K821" t="s">
        <v>1650</v>
      </c>
      <c r="L821" t="s">
        <v>1664</v>
      </c>
      <c r="M821" t="s">
        <v>1686</v>
      </c>
      <c r="N821" t="s">
        <v>1686</v>
      </c>
      <c r="O821">
        <v>9</v>
      </c>
      <c r="P821">
        <v>181.41</v>
      </c>
      <c r="Q821">
        <v>0</v>
      </c>
      <c r="R821">
        <v>1632.73</v>
      </c>
      <c r="S821">
        <v>1243.82</v>
      </c>
      <c r="T821">
        <v>388.9</v>
      </c>
      <c r="U821" t="s">
        <v>1697</v>
      </c>
      <c r="V821">
        <v>5</v>
      </c>
      <c r="W821" t="str">
        <f t="shared" si="24"/>
        <v>No</v>
      </c>
      <c r="X821" t="str">
        <f t="shared" si="25"/>
        <v>Bonus</v>
      </c>
    </row>
    <row r="822" spans="1:24" x14ac:dyDescent="0.3">
      <c r="A822" t="s">
        <v>842</v>
      </c>
      <c r="B822" s="2">
        <v>45576</v>
      </c>
      <c r="C822" t="s">
        <v>1036</v>
      </c>
      <c r="D822" t="s">
        <v>1491</v>
      </c>
      <c r="E822" t="s">
        <v>1593</v>
      </c>
      <c r="F822" t="s">
        <v>1599</v>
      </c>
      <c r="G822" t="s">
        <v>1601</v>
      </c>
      <c r="H822" t="s">
        <v>1611</v>
      </c>
      <c r="I822" t="s">
        <v>1621</v>
      </c>
      <c r="J822" t="s">
        <v>1628</v>
      </c>
      <c r="K822" t="s">
        <v>1631</v>
      </c>
      <c r="L822" t="s">
        <v>1663</v>
      </c>
      <c r="M822" t="s">
        <v>1667</v>
      </c>
      <c r="N822" t="s">
        <v>1667</v>
      </c>
      <c r="O822">
        <v>10</v>
      </c>
      <c r="P822">
        <v>786.59</v>
      </c>
      <c r="Q822">
        <v>0.15</v>
      </c>
      <c r="R822">
        <v>6686.02</v>
      </c>
      <c r="S822">
        <v>4818.63</v>
      </c>
      <c r="T822">
        <v>1867.39</v>
      </c>
      <c r="U822" t="s">
        <v>1697</v>
      </c>
      <c r="V822">
        <v>5</v>
      </c>
      <c r="W822" t="str">
        <f t="shared" si="24"/>
        <v>No</v>
      </c>
      <c r="X822" t="str">
        <f t="shared" si="25"/>
        <v>Bonus</v>
      </c>
    </row>
    <row r="823" spans="1:24" x14ac:dyDescent="0.3">
      <c r="A823" t="s">
        <v>843</v>
      </c>
      <c r="B823" s="2">
        <v>45429</v>
      </c>
      <c r="C823" t="s">
        <v>1124</v>
      </c>
      <c r="D823" t="s">
        <v>1527</v>
      </c>
      <c r="E823" t="s">
        <v>1593</v>
      </c>
      <c r="F823" t="s">
        <v>1597</v>
      </c>
      <c r="G823" t="s">
        <v>1610</v>
      </c>
      <c r="H823" t="s">
        <v>1614</v>
      </c>
      <c r="I823" t="s">
        <v>1624</v>
      </c>
      <c r="J823" t="s">
        <v>1628</v>
      </c>
      <c r="K823" t="s">
        <v>1635</v>
      </c>
      <c r="L823" t="s">
        <v>1662</v>
      </c>
      <c r="M823" t="s">
        <v>1671</v>
      </c>
      <c r="N823" t="s">
        <v>1671</v>
      </c>
      <c r="O823">
        <v>2</v>
      </c>
      <c r="P823">
        <v>55.93</v>
      </c>
      <c r="Q823">
        <v>0.05</v>
      </c>
      <c r="R823">
        <v>106.26</v>
      </c>
      <c r="S823">
        <v>78.2</v>
      </c>
      <c r="T823">
        <v>28.07</v>
      </c>
      <c r="U823" t="s">
        <v>1697</v>
      </c>
      <c r="V823">
        <v>4</v>
      </c>
      <c r="W823" t="str">
        <f t="shared" si="24"/>
        <v>No</v>
      </c>
      <c r="X823" t="str">
        <f t="shared" si="25"/>
        <v>Bonus</v>
      </c>
    </row>
    <row r="824" spans="1:24" x14ac:dyDescent="0.3">
      <c r="A824" t="s">
        <v>844</v>
      </c>
      <c r="B824" s="2">
        <v>45525</v>
      </c>
      <c r="C824" t="s">
        <v>1100</v>
      </c>
      <c r="D824" t="s">
        <v>1535</v>
      </c>
      <c r="E824" t="s">
        <v>1594</v>
      </c>
      <c r="F824" t="s">
        <v>1598</v>
      </c>
      <c r="G824" t="s">
        <v>1605</v>
      </c>
      <c r="H824" t="s">
        <v>1617</v>
      </c>
      <c r="I824" t="s">
        <v>1621</v>
      </c>
      <c r="J824" t="s">
        <v>1627</v>
      </c>
      <c r="K824" t="s">
        <v>1657</v>
      </c>
      <c r="L824" t="s">
        <v>1661</v>
      </c>
      <c r="M824" t="s">
        <v>1693</v>
      </c>
      <c r="N824" t="s">
        <v>1693</v>
      </c>
      <c r="O824">
        <v>5</v>
      </c>
      <c r="P824">
        <v>51270.02</v>
      </c>
      <c r="Q824">
        <v>0</v>
      </c>
      <c r="R824">
        <v>256350.09</v>
      </c>
      <c r="S824">
        <v>176899.93</v>
      </c>
      <c r="T824">
        <v>79450.16</v>
      </c>
      <c r="U824" t="s">
        <v>1697</v>
      </c>
      <c r="V824">
        <v>4</v>
      </c>
      <c r="W824" t="str">
        <f t="shared" si="24"/>
        <v>Yes</v>
      </c>
      <c r="X824" t="str">
        <f t="shared" si="25"/>
        <v>Bonus</v>
      </c>
    </row>
    <row r="825" spans="1:24" x14ac:dyDescent="0.3">
      <c r="A825" t="s">
        <v>845</v>
      </c>
      <c r="B825" s="2">
        <v>45875</v>
      </c>
      <c r="C825" t="s">
        <v>1155</v>
      </c>
      <c r="D825" t="s">
        <v>1469</v>
      </c>
      <c r="E825" t="s">
        <v>1592</v>
      </c>
      <c r="F825" t="s">
        <v>1596</v>
      </c>
      <c r="G825" t="s">
        <v>1603</v>
      </c>
      <c r="H825" t="s">
        <v>1611</v>
      </c>
      <c r="I825" t="s">
        <v>1621</v>
      </c>
      <c r="J825" t="s">
        <v>1628</v>
      </c>
      <c r="K825" t="s">
        <v>1659</v>
      </c>
      <c r="L825" t="s">
        <v>1661</v>
      </c>
      <c r="M825" t="s">
        <v>1695</v>
      </c>
      <c r="N825" t="s">
        <v>1695</v>
      </c>
      <c r="O825">
        <v>6</v>
      </c>
      <c r="P825">
        <v>49870.66</v>
      </c>
      <c r="Q825">
        <v>0.1</v>
      </c>
      <c r="R825">
        <v>269301.56</v>
      </c>
      <c r="S825">
        <v>195997.79</v>
      </c>
      <c r="T825">
        <v>73303.77</v>
      </c>
      <c r="U825" t="s">
        <v>1697</v>
      </c>
      <c r="V825">
        <v>4</v>
      </c>
      <c r="W825" t="str">
        <f t="shared" si="24"/>
        <v>Yes</v>
      </c>
      <c r="X825" t="str">
        <f t="shared" si="25"/>
        <v>Bonus</v>
      </c>
    </row>
    <row r="826" spans="1:24" x14ac:dyDescent="0.3">
      <c r="A826" t="s">
        <v>846</v>
      </c>
      <c r="B826" s="2">
        <v>45480</v>
      </c>
      <c r="C826" t="s">
        <v>1052</v>
      </c>
      <c r="D826" t="s">
        <v>1509</v>
      </c>
      <c r="E826" t="s">
        <v>1592</v>
      </c>
      <c r="F826" t="s">
        <v>1597</v>
      </c>
      <c r="G826" t="s">
        <v>1609</v>
      </c>
      <c r="H826" t="s">
        <v>1612</v>
      </c>
      <c r="I826" t="s">
        <v>1622</v>
      </c>
      <c r="J826" t="s">
        <v>1627</v>
      </c>
      <c r="K826" t="s">
        <v>1631</v>
      </c>
      <c r="L826" t="s">
        <v>1663</v>
      </c>
      <c r="M826" t="s">
        <v>1667</v>
      </c>
      <c r="N826" t="s">
        <v>1667</v>
      </c>
      <c r="O826">
        <v>8</v>
      </c>
      <c r="P826">
        <v>720.11</v>
      </c>
      <c r="Q826">
        <v>0.05</v>
      </c>
      <c r="R826">
        <v>5472.82</v>
      </c>
      <c r="S826">
        <v>4700.74</v>
      </c>
      <c r="T826">
        <v>772.08</v>
      </c>
      <c r="U826" t="s">
        <v>1697</v>
      </c>
      <c r="W826" t="str">
        <f t="shared" si="24"/>
        <v>No</v>
      </c>
      <c r="X826" t="str">
        <f t="shared" si="25"/>
        <v>No Bonus</v>
      </c>
    </row>
    <row r="827" spans="1:24" x14ac:dyDescent="0.3">
      <c r="A827" t="s">
        <v>847</v>
      </c>
      <c r="B827" s="2">
        <v>45686</v>
      </c>
      <c r="C827" t="s">
        <v>1104</v>
      </c>
      <c r="D827" t="s">
        <v>1535</v>
      </c>
      <c r="E827" t="s">
        <v>1593</v>
      </c>
      <c r="F827" t="s">
        <v>1596</v>
      </c>
      <c r="G827" t="s">
        <v>1608</v>
      </c>
      <c r="H827" t="s">
        <v>1615</v>
      </c>
      <c r="I827" t="s">
        <v>1621</v>
      </c>
      <c r="J827" t="s">
        <v>1626</v>
      </c>
      <c r="K827" t="s">
        <v>1634</v>
      </c>
      <c r="L827" t="s">
        <v>1661</v>
      </c>
      <c r="M827" t="s">
        <v>1670</v>
      </c>
      <c r="N827" t="s">
        <v>1670</v>
      </c>
      <c r="O827">
        <v>2</v>
      </c>
      <c r="P827">
        <v>71559.91</v>
      </c>
      <c r="Q827">
        <v>0.05</v>
      </c>
      <c r="R827">
        <v>135963.82999999999</v>
      </c>
      <c r="S827">
        <v>100520.86</v>
      </c>
      <c r="T827">
        <v>35442.97</v>
      </c>
      <c r="U827" t="s">
        <v>1697</v>
      </c>
      <c r="V827">
        <v>2</v>
      </c>
      <c r="W827" t="str">
        <f t="shared" si="24"/>
        <v>Yes</v>
      </c>
      <c r="X827" t="str">
        <f t="shared" si="25"/>
        <v>Bonus</v>
      </c>
    </row>
    <row r="828" spans="1:24" x14ac:dyDescent="0.3">
      <c r="A828" t="s">
        <v>848</v>
      </c>
      <c r="B828" s="2">
        <v>45857</v>
      </c>
      <c r="C828" t="s">
        <v>1040</v>
      </c>
      <c r="D828" t="s">
        <v>1585</v>
      </c>
      <c r="E828" t="s">
        <v>1594</v>
      </c>
      <c r="F828" t="s">
        <v>1598</v>
      </c>
      <c r="G828" t="s">
        <v>1608</v>
      </c>
      <c r="H828" t="s">
        <v>1612</v>
      </c>
      <c r="I828" t="s">
        <v>1622</v>
      </c>
      <c r="J828" t="s">
        <v>1627</v>
      </c>
      <c r="K828" t="s">
        <v>1644</v>
      </c>
      <c r="L828" t="s">
        <v>1664</v>
      </c>
      <c r="M828" t="s">
        <v>1680</v>
      </c>
      <c r="N828" t="s">
        <v>1680</v>
      </c>
      <c r="O828">
        <v>2</v>
      </c>
      <c r="P828">
        <v>263.47000000000003</v>
      </c>
      <c r="Q828">
        <v>0.1</v>
      </c>
      <c r="R828">
        <v>474.24</v>
      </c>
      <c r="S828">
        <v>318.20999999999998</v>
      </c>
      <c r="T828">
        <v>156.03</v>
      </c>
      <c r="U828" t="s">
        <v>1697</v>
      </c>
      <c r="V828">
        <v>5</v>
      </c>
      <c r="W828" t="str">
        <f t="shared" si="24"/>
        <v>No</v>
      </c>
      <c r="X828" t="str">
        <f t="shared" si="25"/>
        <v>Bonus</v>
      </c>
    </row>
    <row r="829" spans="1:24" x14ac:dyDescent="0.3">
      <c r="A829" t="s">
        <v>849</v>
      </c>
      <c r="B829" s="2">
        <v>45636</v>
      </c>
      <c r="C829" t="s">
        <v>1114</v>
      </c>
      <c r="D829" t="s">
        <v>1519</v>
      </c>
      <c r="E829" t="s">
        <v>1592</v>
      </c>
      <c r="F829" t="s">
        <v>1598</v>
      </c>
      <c r="G829" t="s">
        <v>1610</v>
      </c>
      <c r="H829" t="s">
        <v>1619</v>
      </c>
      <c r="I829" t="s">
        <v>1621</v>
      </c>
      <c r="J829" t="s">
        <v>1625</v>
      </c>
      <c r="K829" t="s">
        <v>1648</v>
      </c>
      <c r="L829" t="s">
        <v>1664</v>
      </c>
      <c r="M829" t="s">
        <v>1684</v>
      </c>
      <c r="N829" t="s">
        <v>1684</v>
      </c>
      <c r="O829">
        <v>1</v>
      </c>
      <c r="P829">
        <v>248.46</v>
      </c>
      <c r="Q829">
        <v>0</v>
      </c>
      <c r="R829">
        <v>248.46</v>
      </c>
      <c r="S829">
        <v>175.47</v>
      </c>
      <c r="T829">
        <v>73</v>
      </c>
      <c r="U829" t="s">
        <v>1697</v>
      </c>
      <c r="V829">
        <v>3</v>
      </c>
      <c r="W829" t="str">
        <f t="shared" si="24"/>
        <v>No</v>
      </c>
      <c r="X829" t="str">
        <f t="shared" si="25"/>
        <v>Bonus</v>
      </c>
    </row>
    <row r="830" spans="1:24" x14ac:dyDescent="0.3">
      <c r="A830" t="s">
        <v>850</v>
      </c>
      <c r="B830" s="2">
        <v>45509</v>
      </c>
      <c r="C830" t="s">
        <v>1060</v>
      </c>
      <c r="D830" t="s">
        <v>1459</v>
      </c>
      <c r="E830" t="s">
        <v>1595</v>
      </c>
      <c r="F830" t="s">
        <v>1600</v>
      </c>
      <c r="G830" t="s">
        <v>1607</v>
      </c>
      <c r="H830" t="s">
        <v>1616</v>
      </c>
      <c r="I830" t="s">
        <v>1621</v>
      </c>
      <c r="J830" t="s">
        <v>1625</v>
      </c>
      <c r="K830" t="s">
        <v>1630</v>
      </c>
      <c r="L830" t="s">
        <v>1662</v>
      </c>
      <c r="M830" t="s">
        <v>1666</v>
      </c>
      <c r="N830" t="s">
        <v>1666</v>
      </c>
      <c r="O830">
        <v>6</v>
      </c>
      <c r="P830">
        <v>119.49</v>
      </c>
      <c r="Q830">
        <v>0.15</v>
      </c>
      <c r="R830">
        <v>609.37</v>
      </c>
      <c r="S830">
        <v>513.19000000000005</v>
      </c>
      <c r="T830">
        <v>96.19</v>
      </c>
      <c r="U830" t="s">
        <v>1697</v>
      </c>
      <c r="V830">
        <v>5</v>
      </c>
      <c r="W830" t="str">
        <f t="shared" si="24"/>
        <v>No</v>
      </c>
      <c r="X830" t="str">
        <f t="shared" si="25"/>
        <v>No Bonus</v>
      </c>
    </row>
    <row r="831" spans="1:24" x14ac:dyDescent="0.3">
      <c r="A831" t="s">
        <v>851</v>
      </c>
      <c r="B831" s="2">
        <v>45635</v>
      </c>
      <c r="C831" t="s">
        <v>1288</v>
      </c>
      <c r="D831" t="s">
        <v>1522</v>
      </c>
      <c r="E831" t="s">
        <v>1594</v>
      </c>
      <c r="F831" t="s">
        <v>1596</v>
      </c>
      <c r="G831" t="s">
        <v>1602</v>
      </c>
      <c r="H831" t="s">
        <v>1616</v>
      </c>
      <c r="I831" t="s">
        <v>1622</v>
      </c>
      <c r="J831" t="s">
        <v>1627</v>
      </c>
      <c r="K831" t="s">
        <v>1638</v>
      </c>
      <c r="L831" t="s">
        <v>1661</v>
      </c>
      <c r="M831" t="s">
        <v>1674</v>
      </c>
      <c r="N831" t="s">
        <v>1674</v>
      </c>
      <c r="O831">
        <v>9</v>
      </c>
      <c r="P831">
        <v>23594.25</v>
      </c>
      <c r="Q831">
        <v>0</v>
      </c>
      <c r="R831">
        <v>212348.24</v>
      </c>
      <c r="S831">
        <v>184519</v>
      </c>
      <c r="T831">
        <v>27829.24</v>
      </c>
      <c r="U831" t="s">
        <v>1697</v>
      </c>
      <c r="V831">
        <v>5</v>
      </c>
      <c r="W831" t="str">
        <f t="shared" si="24"/>
        <v>Yes</v>
      </c>
      <c r="X831" t="str">
        <f t="shared" si="25"/>
        <v>No Bonus</v>
      </c>
    </row>
    <row r="832" spans="1:24" x14ac:dyDescent="0.3">
      <c r="A832" t="s">
        <v>852</v>
      </c>
      <c r="B832" s="2">
        <v>45606</v>
      </c>
      <c r="C832" t="s">
        <v>1193</v>
      </c>
      <c r="D832" t="s">
        <v>1519</v>
      </c>
      <c r="E832" t="s">
        <v>1595</v>
      </c>
      <c r="F832" t="s">
        <v>1597</v>
      </c>
      <c r="G832" t="s">
        <v>1610</v>
      </c>
      <c r="H832" t="s">
        <v>1614</v>
      </c>
      <c r="I832" t="s">
        <v>1621</v>
      </c>
      <c r="J832" t="s">
        <v>1628</v>
      </c>
      <c r="K832" t="s">
        <v>1632</v>
      </c>
      <c r="L832" t="s">
        <v>1663</v>
      </c>
      <c r="M832" t="s">
        <v>1668</v>
      </c>
      <c r="N832" t="s">
        <v>1668</v>
      </c>
      <c r="O832">
        <v>10</v>
      </c>
      <c r="P832">
        <v>836.73</v>
      </c>
      <c r="Q832">
        <v>0.05</v>
      </c>
      <c r="R832">
        <v>7948.95</v>
      </c>
      <c r="S832">
        <v>6179.35</v>
      </c>
      <c r="T832">
        <v>1769.6</v>
      </c>
      <c r="U832" t="s">
        <v>1697</v>
      </c>
      <c r="V832">
        <v>5</v>
      </c>
      <c r="W832" t="str">
        <f t="shared" si="24"/>
        <v>No</v>
      </c>
      <c r="X832" t="str">
        <f t="shared" si="25"/>
        <v>Bonus</v>
      </c>
    </row>
    <row r="833" spans="1:24" x14ac:dyDescent="0.3">
      <c r="A833" t="s">
        <v>853</v>
      </c>
      <c r="B833" s="2">
        <v>45812</v>
      </c>
      <c r="C833" t="s">
        <v>1114</v>
      </c>
      <c r="D833" t="s">
        <v>1393</v>
      </c>
      <c r="E833" t="s">
        <v>1594</v>
      </c>
      <c r="F833" t="s">
        <v>1598</v>
      </c>
      <c r="G833" t="s">
        <v>1610</v>
      </c>
      <c r="H833" t="s">
        <v>1616</v>
      </c>
      <c r="I833" t="s">
        <v>1621</v>
      </c>
      <c r="J833" t="s">
        <v>1625</v>
      </c>
      <c r="K833" t="s">
        <v>1657</v>
      </c>
      <c r="L833" t="s">
        <v>1661</v>
      </c>
      <c r="M833" t="s">
        <v>1693</v>
      </c>
      <c r="N833" t="s">
        <v>1693</v>
      </c>
      <c r="O833">
        <v>10</v>
      </c>
      <c r="P833">
        <v>52325.3</v>
      </c>
      <c r="Q833">
        <v>0.05</v>
      </c>
      <c r="R833">
        <v>497090.31</v>
      </c>
      <c r="S833">
        <v>404020.26</v>
      </c>
      <c r="T833">
        <v>93070.05</v>
      </c>
      <c r="U833" t="s">
        <v>1697</v>
      </c>
      <c r="W833" t="str">
        <f t="shared" si="24"/>
        <v>Yes</v>
      </c>
      <c r="X833" t="str">
        <f t="shared" si="25"/>
        <v>No Bonus</v>
      </c>
    </row>
    <row r="834" spans="1:24" x14ac:dyDescent="0.3">
      <c r="A834" t="s">
        <v>854</v>
      </c>
      <c r="B834" s="2">
        <v>45460</v>
      </c>
      <c r="C834" t="s">
        <v>1033</v>
      </c>
      <c r="D834" t="s">
        <v>1564</v>
      </c>
      <c r="E834" t="s">
        <v>1593</v>
      </c>
      <c r="F834" t="s">
        <v>1598</v>
      </c>
      <c r="G834" t="s">
        <v>1601</v>
      </c>
      <c r="H834" t="s">
        <v>1611</v>
      </c>
      <c r="I834" t="s">
        <v>1621</v>
      </c>
      <c r="J834" t="s">
        <v>1625</v>
      </c>
      <c r="K834" t="s">
        <v>1658</v>
      </c>
      <c r="L834" t="s">
        <v>1662</v>
      </c>
      <c r="M834" t="s">
        <v>1694</v>
      </c>
      <c r="N834" t="s">
        <v>1694</v>
      </c>
      <c r="O834">
        <v>1</v>
      </c>
      <c r="P834">
        <v>212.77</v>
      </c>
      <c r="Q834">
        <v>0.05</v>
      </c>
      <c r="R834">
        <v>202.13</v>
      </c>
      <c r="S834">
        <v>184.46</v>
      </c>
      <c r="T834">
        <v>17.68</v>
      </c>
      <c r="U834" t="s">
        <v>1698</v>
      </c>
      <c r="V834">
        <v>3</v>
      </c>
      <c r="W834" t="str">
        <f t="shared" si="24"/>
        <v>No</v>
      </c>
      <c r="X834" t="str">
        <f t="shared" si="25"/>
        <v>No Bonus</v>
      </c>
    </row>
    <row r="835" spans="1:24" x14ac:dyDescent="0.3">
      <c r="A835" t="s">
        <v>855</v>
      </c>
      <c r="B835" s="2">
        <v>45795</v>
      </c>
      <c r="C835" t="s">
        <v>1108</v>
      </c>
      <c r="D835" t="s">
        <v>1459</v>
      </c>
      <c r="E835" t="s">
        <v>1592</v>
      </c>
      <c r="F835" t="s">
        <v>1597</v>
      </c>
      <c r="G835" t="s">
        <v>1607</v>
      </c>
      <c r="H835" t="s">
        <v>1612</v>
      </c>
      <c r="I835" t="s">
        <v>1622</v>
      </c>
      <c r="J835" t="s">
        <v>1628</v>
      </c>
      <c r="K835" t="s">
        <v>1651</v>
      </c>
      <c r="L835" t="s">
        <v>1664</v>
      </c>
      <c r="M835" t="s">
        <v>1687</v>
      </c>
      <c r="N835" t="s">
        <v>1687</v>
      </c>
      <c r="O835">
        <v>8</v>
      </c>
      <c r="P835">
        <v>120.92</v>
      </c>
      <c r="Q835">
        <v>0.05</v>
      </c>
      <c r="R835">
        <v>919</v>
      </c>
      <c r="S835">
        <v>622.30999999999995</v>
      </c>
      <c r="T835">
        <v>296.7</v>
      </c>
      <c r="U835" t="s">
        <v>1697</v>
      </c>
      <c r="V835">
        <v>2</v>
      </c>
      <c r="W835" t="str">
        <f t="shared" ref="W835:W898" si="26">IF(R835&gt;50000,"Yes","No")</f>
        <v>No</v>
      </c>
      <c r="X835" t="str">
        <f t="shared" ref="X835:X898" si="27">IF(T835/R835&gt;0.2,"Bonus","No Bonus")</f>
        <v>Bonus</v>
      </c>
    </row>
    <row r="836" spans="1:24" x14ac:dyDescent="0.3">
      <c r="A836" t="s">
        <v>856</v>
      </c>
      <c r="B836" s="2">
        <v>45822</v>
      </c>
      <c r="C836" t="s">
        <v>1116</v>
      </c>
      <c r="D836" t="s">
        <v>1469</v>
      </c>
      <c r="E836" t="s">
        <v>1594</v>
      </c>
      <c r="F836" t="s">
        <v>1596</v>
      </c>
      <c r="G836" t="s">
        <v>1604</v>
      </c>
      <c r="H836" t="s">
        <v>1614</v>
      </c>
      <c r="I836" t="s">
        <v>1621</v>
      </c>
      <c r="J836" t="s">
        <v>1627</v>
      </c>
      <c r="K836" t="s">
        <v>1651</v>
      </c>
      <c r="L836" t="s">
        <v>1664</v>
      </c>
      <c r="M836" t="s">
        <v>1687</v>
      </c>
      <c r="N836" t="s">
        <v>1687</v>
      </c>
      <c r="O836">
        <v>10</v>
      </c>
      <c r="P836">
        <v>154.57</v>
      </c>
      <c r="Q836">
        <v>0.25</v>
      </c>
      <c r="R836">
        <v>1159.24</v>
      </c>
      <c r="S836">
        <v>788.2</v>
      </c>
      <c r="T836">
        <v>371.04</v>
      </c>
      <c r="U836" t="s">
        <v>1697</v>
      </c>
      <c r="V836">
        <v>2</v>
      </c>
      <c r="W836" t="str">
        <f t="shared" si="26"/>
        <v>No</v>
      </c>
      <c r="X836" t="str">
        <f t="shared" si="27"/>
        <v>Bonus</v>
      </c>
    </row>
    <row r="837" spans="1:24" x14ac:dyDescent="0.3">
      <c r="A837" t="s">
        <v>857</v>
      </c>
      <c r="B837" s="2">
        <v>45305</v>
      </c>
      <c r="C837" t="s">
        <v>1280</v>
      </c>
      <c r="D837" t="s">
        <v>1410</v>
      </c>
      <c r="E837" t="s">
        <v>1595</v>
      </c>
      <c r="F837" t="s">
        <v>1600</v>
      </c>
      <c r="G837" t="s">
        <v>1605</v>
      </c>
      <c r="H837" t="s">
        <v>1614</v>
      </c>
      <c r="I837" t="s">
        <v>1621</v>
      </c>
      <c r="J837" t="s">
        <v>1625</v>
      </c>
      <c r="K837" t="s">
        <v>1634</v>
      </c>
      <c r="L837" t="s">
        <v>1661</v>
      </c>
      <c r="M837" t="s">
        <v>1670</v>
      </c>
      <c r="N837" t="s">
        <v>1670</v>
      </c>
      <c r="O837">
        <v>6</v>
      </c>
      <c r="P837">
        <v>60601.81</v>
      </c>
      <c r="Q837">
        <v>0.1</v>
      </c>
      <c r="R837">
        <v>327249.77</v>
      </c>
      <c r="S837">
        <v>253752.67</v>
      </c>
      <c r="T837">
        <v>73497.11</v>
      </c>
      <c r="U837" t="s">
        <v>1697</v>
      </c>
      <c r="V837">
        <v>3</v>
      </c>
      <c r="W837" t="str">
        <f t="shared" si="26"/>
        <v>Yes</v>
      </c>
      <c r="X837" t="str">
        <f t="shared" si="27"/>
        <v>Bonus</v>
      </c>
    </row>
    <row r="838" spans="1:24" x14ac:dyDescent="0.3">
      <c r="A838" t="s">
        <v>858</v>
      </c>
      <c r="B838" s="2">
        <v>45326</v>
      </c>
      <c r="C838" t="s">
        <v>1159</v>
      </c>
      <c r="D838" t="s">
        <v>1412</v>
      </c>
      <c r="E838" t="s">
        <v>1594</v>
      </c>
      <c r="F838" t="s">
        <v>1600</v>
      </c>
      <c r="G838" t="s">
        <v>1605</v>
      </c>
      <c r="H838" t="s">
        <v>1613</v>
      </c>
      <c r="I838" t="s">
        <v>1621</v>
      </c>
      <c r="J838" t="s">
        <v>1625</v>
      </c>
      <c r="K838" t="s">
        <v>1643</v>
      </c>
      <c r="L838" t="s">
        <v>1664</v>
      </c>
      <c r="M838" t="s">
        <v>1679</v>
      </c>
      <c r="N838" t="s">
        <v>1679</v>
      </c>
      <c r="O838">
        <v>9</v>
      </c>
      <c r="P838">
        <v>44.56</v>
      </c>
      <c r="Q838">
        <v>0</v>
      </c>
      <c r="R838">
        <v>401.06</v>
      </c>
      <c r="S838">
        <v>278.52999999999997</v>
      </c>
      <c r="T838">
        <v>122.53</v>
      </c>
      <c r="U838" t="s">
        <v>1697</v>
      </c>
      <c r="V838">
        <v>4</v>
      </c>
      <c r="W838" t="str">
        <f t="shared" si="26"/>
        <v>No</v>
      </c>
      <c r="X838" t="str">
        <f t="shared" si="27"/>
        <v>Bonus</v>
      </c>
    </row>
    <row r="839" spans="1:24" x14ac:dyDescent="0.3">
      <c r="A839" t="s">
        <v>859</v>
      </c>
      <c r="B839" s="2">
        <v>45633</v>
      </c>
      <c r="C839" t="s">
        <v>1284</v>
      </c>
      <c r="D839" t="s">
        <v>1392</v>
      </c>
      <c r="E839" t="s">
        <v>1595</v>
      </c>
      <c r="F839" t="s">
        <v>1596</v>
      </c>
      <c r="G839" t="s">
        <v>1605</v>
      </c>
      <c r="H839" t="s">
        <v>1611</v>
      </c>
      <c r="I839" t="s">
        <v>1621</v>
      </c>
      <c r="J839" t="s">
        <v>1625</v>
      </c>
      <c r="K839" t="s">
        <v>1647</v>
      </c>
      <c r="L839" t="s">
        <v>1664</v>
      </c>
      <c r="M839" t="s">
        <v>1683</v>
      </c>
      <c r="N839" t="s">
        <v>1683</v>
      </c>
      <c r="O839">
        <v>10</v>
      </c>
      <c r="P839">
        <v>33.909999999999997</v>
      </c>
      <c r="Q839">
        <v>0</v>
      </c>
      <c r="R839">
        <v>339.14</v>
      </c>
      <c r="S839">
        <v>250.39</v>
      </c>
      <c r="T839">
        <v>88.75</v>
      </c>
      <c r="U839" t="s">
        <v>1697</v>
      </c>
      <c r="V839">
        <v>5</v>
      </c>
      <c r="W839" t="str">
        <f t="shared" si="26"/>
        <v>No</v>
      </c>
      <c r="X839" t="str">
        <f t="shared" si="27"/>
        <v>Bonus</v>
      </c>
    </row>
    <row r="840" spans="1:24" x14ac:dyDescent="0.3">
      <c r="A840" t="s">
        <v>860</v>
      </c>
      <c r="B840" s="2">
        <v>45781</v>
      </c>
      <c r="C840" t="s">
        <v>1282</v>
      </c>
      <c r="D840" t="s">
        <v>1372</v>
      </c>
      <c r="E840" t="s">
        <v>1593</v>
      </c>
      <c r="F840" t="s">
        <v>1596</v>
      </c>
      <c r="G840" t="s">
        <v>1604</v>
      </c>
      <c r="H840" t="s">
        <v>1620</v>
      </c>
      <c r="I840" t="s">
        <v>1621</v>
      </c>
      <c r="J840" t="s">
        <v>1628</v>
      </c>
      <c r="K840" t="s">
        <v>1635</v>
      </c>
      <c r="L840" t="s">
        <v>1662</v>
      </c>
      <c r="M840" t="s">
        <v>1671</v>
      </c>
      <c r="N840" t="s">
        <v>1671</v>
      </c>
      <c r="O840">
        <v>9</v>
      </c>
      <c r="P840">
        <v>57.23</v>
      </c>
      <c r="Q840">
        <v>0</v>
      </c>
      <c r="R840">
        <v>515.1</v>
      </c>
      <c r="S840">
        <v>433.03</v>
      </c>
      <c r="T840">
        <v>82.07</v>
      </c>
      <c r="U840" t="s">
        <v>1697</v>
      </c>
      <c r="V840">
        <v>5</v>
      </c>
      <c r="W840" t="str">
        <f t="shared" si="26"/>
        <v>No</v>
      </c>
      <c r="X840" t="str">
        <f t="shared" si="27"/>
        <v>No Bonus</v>
      </c>
    </row>
    <row r="841" spans="1:24" x14ac:dyDescent="0.3">
      <c r="A841" t="s">
        <v>861</v>
      </c>
      <c r="B841" s="2">
        <v>45349</v>
      </c>
      <c r="C841" t="s">
        <v>1285</v>
      </c>
      <c r="D841" t="s">
        <v>1371</v>
      </c>
      <c r="E841" t="s">
        <v>1594</v>
      </c>
      <c r="F841" t="s">
        <v>1599</v>
      </c>
      <c r="G841" t="s">
        <v>1605</v>
      </c>
      <c r="H841" t="s">
        <v>1611</v>
      </c>
      <c r="I841" t="s">
        <v>1621</v>
      </c>
      <c r="J841" t="s">
        <v>1628</v>
      </c>
      <c r="K841" t="s">
        <v>1658</v>
      </c>
      <c r="L841" t="s">
        <v>1662</v>
      </c>
      <c r="M841" t="s">
        <v>1694</v>
      </c>
      <c r="N841" t="s">
        <v>1694</v>
      </c>
      <c r="O841">
        <v>3</v>
      </c>
      <c r="P841">
        <v>216.5</v>
      </c>
      <c r="Q841">
        <v>0.25</v>
      </c>
      <c r="R841">
        <v>487.14</v>
      </c>
      <c r="S841">
        <v>401.35</v>
      </c>
      <c r="T841">
        <v>85.79</v>
      </c>
      <c r="U841" t="s">
        <v>1697</v>
      </c>
      <c r="W841" t="str">
        <f t="shared" si="26"/>
        <v>No</v>
      </c>
      <c r="X841" t="str">
        <f t="shared" si="27"/>
        <v>No Bonus</v>
      </c>
    </row>
    <row r="842" spans="1:24" x14ac:dyDescent="0.3">
      <c r="A842" t="s">
        <v>862</v>
      </c>
      <c r="B842" s="2">
        <v>45834</v>
      </c>
      <c r="C842" t="s">
        <v>1093</v>
      </c>
      <c r="D842" t="s">
        <v>1450</v>
      </c>
      <c r="E842" t="s">
        <v>1593</v>
      </c>
      <c r="F842" t="s">
        <v>1597</v>
      </c>
      <c r="G842" t="s">
        <v>1606</v>
      </c>
      <c r="H842" t="s">
        <v>1611</v>
      </c>
      <c r="I842" t="s">
        <v>1621</v>
      </c>
      <c r="J842" t="s">
        <v>1628</v>
      </c>
      <c r="K842" t="s">
        <v>1631</v>
      </c>
      <c r="L842" t="s">
        <v>1663</v>
      </c>
      <c r="M842" t="s">
        <v>1667</v>
      </c>
      <c r="N842" t="s">
        <v>1667</v>
      </c>
      <c r="O842">
        <v>9</v>
      </c>
      <c r="P842">
        <v>805.98</v>
      </c>
      <c r="Q842">
        <v>0</v>
      </c>
      <c r="R842">
        <v>7253.8</v>
      </c>
      <c r="S842">
        <v>4948.09</v>
      </c>
      <c r="T842">
        <v>2305.7199999999998</v>
      </c>
      <c r="U842" t="s">
        <v>1697</v>
      </c>
      <c r="V842">
        <v>4</v>
      </c>
      <c r="W842" t="str">
        <f t="shared" si="26"/>
        <v>No</v>
      </c>
      <c r="X842" t="str">
        <f t="shared" si="27"/>
        <v>Bonus</v>
      </c>
    </row>
    <row r="843" spans="1:24" x14ac:dyDescent="0.3">
      <c r="A843" t="s">
        <v>863</v>
      </c>
      <c r="B843" s="2">
        <v>45671</v>
      </c>
      <c r="C843" t="s">
        <v>1218</v>
      </c>
      <c r="D843" t="s">
        <v>1500</v>
      </c>
      <c r="E843" t="s">
        <v>1594</v>
      </c>
      <c r="F843" t="s">
        <v>1600</v>
      </c>
      <c r="G843" t="s">
        <v>1601</v>
      </c>
      <c r="H843" t="s">
        <v>1614</v>
      </c>
      <c r="I843" t="s">
        <v>1624</v>
      </c>
      <c r="J843" t="s">
        <v>1628</v>
      </c>
      <c r="K843" t="s">
        <v>1648</v>
      </c>
      <c r="L843" t="s">
        <v>1664</v>
      </c>
      <c r="M843" t="s">
        <v>1684</v>
      </c>
      <c r="N843" t="s">
        <v>1684</v>
      </c>
      <c r="O843">
        <v>10</v>
      </c>
      <c r="P843">
        <v>255.75</v>
      </c>
      <c r="Q843">
        <v>0</v>
      </c>
      <c r="R843">
        <v>2557.4699999999998</v>
      </c>
      <c r="S843">
        <v>2243.17</v>
      </c>
      <c r="T843">
        <v>314.31</v>
      </c>
      <c r="U843" t="s">
        <v>1697</v>
      </c>
      <c r="V843">
        <v>3</v>
      </c>
      <c r="W843" t="str">
        <f t="shared" si="26"/>
        <v>No</v>
      </c>
      <c r="X843" t="str">
        <f t="shared" si="27"/>
        <v>No Bonus</v>
      </c>
    </row>
    <row r="844" spans="1:24" x14ac:dyDescent="0.3">
      <c r="A844" t="s">
        <v>864</v>
      </c>
      <c r="B844" s="2">
        <v>45857</v>
      </c>
      <c r="C844" t="s">
        <v>1119</v>
      </c>
      <c r="D844" t="s">
        <v>1403</v>
      </c>
      <c r="E844" t="s">
        <v>1592</v>
      </c>
      <c r="F844" t="s">
        <v>1600</v>
      </c>
      <c r="G844" t="s">
        <v>1606</v>
      </c>
      <c r="H844" t="s">
        <v>1618</v>
      </c>
      <c r="I844" t="s">
        <v>1621</v>
      </c>
      <c r="J844" t="s">
        <v>1627</v>
      </c>
      <c r="K844" t="s">
        <v>1651</v>
      </c>
      <c r="L844" t="s">
        <v>1664</v>
      </c>
      <c r="M844" t="s">
        <v>1687</v>
      </c>
      <c r="N844" t="s">
        <v>1687</v>
      </c>
      <c r="O844">
        <v>9</v>
      </c>
      <c r="P844">
        <v>161.47999999999999</v>
      </c>
      <c r="Q844">
        <v>0</v>
      </c>
      <c r="R844">
        <v>1453.3</v>
      </c>
      <c r="S844">
        <v>1221.49</v>
      </c>
      <c r="T844">
        <v>231.81</v>
      </c>
      <c r="U844" t="s">
        <v>1697</v>
      </c>
      <c r="V844">
        <v>4</v>
      </c>
      <c r="W844" t="str">
        <f t="shared" si="26"/>
        <v>No</v>
      </c>
      <c r="X844" t="str">
        <f t="shared" si="27"/>
        <v>No Bonus</v>
      </c>
    </row>
    <row r="845" spans="1:24" x14ac:dyDescent="0.3">
      <c r="A845" t="s">
        <v>865</v>
      </c>
      <c r="B845" s="2">
        <v>45679</v>
      </c>
      <c r="C845" t="s">
        <v>1181</v>
      </c>
      <c r="D845" t="s">
        <v>1578</v>
      </c>
      <c r="E845" t="s">
        <v>1595</v>
      </c>
      <c r="F845" t="s">
        <v>1598</v>
      </c>
      <c r="G845" t="s">
        <v>1603</v>
      </c>
      <c r="H845" t="s">
        <v>1617</v>
      </c>
      <c r="I845" t="s">
        <v>1621</v>
      </c>
      <c r="J845" t="s">
        <v>1628</v>
      </c>
      <c r="K845" t="s">
        <v>1659</v>
      </c>
      <c r="L845" t="s">
        <v>1661</v>
      </c>
      <c r="M845" t="s">
        <v>1695</v>
      </c>
      <c r="N845" t="s">
        <v>1695</v>
      </c>
      <c r="O845">
        <v>10</v>
      </c>
      <c r="P845">
        <v>50141.41</v>
      </c>
      <c r="Q845">
        <v>0</v>
      </c>
      <c r="R845">
        <v>501414.15</v>
      </c>
      <c r="S845">
        <v>428949.29</v>
      </c>
      <c r="T845">
        <v>72464.86</v>
      </c>
      <c r="U845" t="s">
        <v>1697</v>
      </c>
      <c r="V845">
        <v>3</v>
      </c>
      <c r="W845" t="str">
        <f t="shared" si="26"/>
        <v>Yes</v>
      </c>
      <c r="X845" t="str">
        <f t="shared" si="27"/>
        <v>No Bonus</v>
      </c>
    </row>
    <row r="846" spans="1:24" x14ac:dyDescent="0.3">
      <c r="A846" t="s">
        <v>866</v>
      </c>
      <c r="B846" s="2">
        <v>45865</v>
      </c>
      <c r="C846" t="s">
        <v>1075</v>
      </c>
      <c r="D846" t="s">
        <v>1401</v>
      </c>
      <c r="E846" t="s">
        <v>1594</v>
      </c>
      <c r="F846" t="s">
        <v>1598</v>
      </c>
      <c r="G846" t="s">
        <v>1604</v>
      </c>
      <c r="H846" t="s">
        <v>1615</v>
      </c>
      <c r="I846" t="s">
        <v>1622</v>
      </c>
      <c r="J846" t="s">
        <v>1625</v>
      </c>
      <c r="K846" t="s">
        <v>1660</v>
      </c>
      <c r="L846" t="s">
        <v>1664</v>
      </c>
      <c r="M846" t="s">
        <v>1696</v>
      </c>
      <c r="N846" t="s">
        <v>1696</v>
      </c>
      <c r="O846">
        <v>8</v>
      </c>
      <c r="P846">
        <v>71.97</v>
      </c>
      <c r="Q846">
        <v>0</v>
      </c>
      <c r="R846">
        <v>575.78</v>
      </c>
      <c r="S846">
        <v>382.34</v>
      </c>
      <c r="T846">
        <v>193.44</v>
      </c>
      <c r="U846" t="s">
        <v>1697</v>
      </c>
      <c r="V846">
        <v>4</v>
      </c>
      <c r="W846" t="str">
        <f t="shared" si="26"/>
        <v>No</v>
      </c>
      <c r="X846" t="str">
        <f t="shared" si="27"/>
        <v>Bonus</v>
      </c>
    </row>
    <row r="847" spans="1:24" x14ac:dyDescent="0.3">
      <c r="A847" t="s">
        <v>867</v>
      </c>
      <c r="B847" s="2">
        <v>45759</v>
      </c>
      <c r="C847" t="s">
        <v>1248</v>
      </c>
      <c r="D847" t="s">
        <v>1343</v>
      </c>
      <c r="E847" t="s">
        <v>1592</v>
      </c>
      <c r="F847" t="s">
        <v>1597</v>
      </c>
      <c r="G847" t="s">
        <v>1606</v>
      </c>
      <c r="H847" t="s">
        <v>1619</v>
      </c>
      <c r="I847" t="s">
        <v>1622</v>
      </c>
      <c r="J847" t="s">
        <v>1628</v>
      </c>
      <c r="K847" t="s">
        <v>1660</v>
      </c>
      <c r="L847" t="s">
        <v>1664</v>
      </c>
      <c r="M847" t="s">
        <v>1696</v>
      </c>
      <c r="N847" t="s">
        <v>1696</v>
      </c>
      <c r="O847">
        <v>3</v>
      </c>
      <c r="P847">
        <v>74.44</v>
      </c>
      <c r="Q847">
        <v>0.1</v>
      </c>
      <c r="R847">
        <v>200.99</v>
      </c>
      <c r="S847">
        <v>159.61000000000001</v>
      </c>
      <c r="T847">
        <v>41.38</v>
      </c>
      <c r="U847" t="s">
        <v>1697</v>
      </c>
      <c r="V847">
        <v>3</v>
      </c>
      <c r="W847" t="str">
        <f t="shared" si="26"/>
        <v>No</v>
      </c>
      <c r="X847" t="str">
        <f t="shared" si="27"/>
        <v>Bonus</v>
      </c>
    </row>
    <row r="848" spans="1:24" x14ac:dyDescent="0.3">
      <c r="A848" t="s">
        <v>868</v>
      </c>
      <c r="B848" s="2">
        <v>45472</v>
      </c>
      <c r="C848" t="s">
        <v>1298</v>
      </c>
      <c r="D848" t="s">
        <v>1338</v>
      </c>
      <c r="E848" t="s">
        <v>1594</v>
      </c>
      <c r="F848" t="s">
        <v>1596</v>
      </c>
      <c r="G848" t="s">
        <v>1606</v>
      </c>
      <c r="H848" t="s">
        <v>1613</v>
      </c>
      <c r="I848" t="s">
        <v>1621</v>
      </c>
      <c r="J848" t="s">
        <v>1628</v>
      </c>
      <c r="K848" t="s">
        <v>1643</v>
      </c>
      <c r="L848" t="s">
        <v>1664</v>
      </c>
      <c r="M848" t="s">
        <v>1679</v>
      </c>
      <c r="N848" t="s">
        <v>1679</v>
      </c>
      <c r="O848">
        <v>8</v>
      </c>
      <c r="P848">
        <v>50.21</v>
      </c>
      <c r="Q848">
        <v>0.15</v>
      </c>
      <c r="R848">
        <v>341.4</v>
      </c>
      <c r="S848">
        <v>275.05</v>
      </c>
      <c r="T848">
        <v>66.349999999999994</v>
      </c>
      <c r="U848" t="s">
        <v>1697</v>
      </c>
      <c r="V848">
        <v>2</v>
      </c>
      <c r="W848" t="str">
        <f t="shared" si="26"/>
        <v>No</v>
      </c>
      <c r="X848" t="str">
        <f t="shared" si="27"/>
        <v>No Bonus</v>
      </c>
    </row>
    <row r="849" spans="1:24" x14ac:dyDescent="0.3">
      <c r="A849" t="s">
        <v>869</v>
      </c>
      <c r="B849" s="2">
        <v>45376</v>
      </c>
      <c r="C849" t="s">
        <v>1114</v>
      </c>
      <c r="D849" t="s">
        <v>1379</v>
      </c>
      <c r="E849" t="s">
        <v>1592</v>
      </c>
      <c r="F849" t="s">
        <v>1600</v>
      </c>
      <c r="G849" t="s">
        <v>1609</v>
      </c>
      <c r="H849" t="s">
        <v>1617</v>
      </c>
      <c r="I849" t="s">
        <v>1624</v>
      </c>
      <c r="J849" t="s">
        <v>1625</v>
      </c>
      <c r="K849" t="s">
        <v>1645</v>
      </c>
      <c r="L849" t="s">
        <v>1662</v>
      </c>
      <c r="M849" t="s">
        <v>1681</v>
      </c>
      <c r="N849" t="s">
        <v>1681</v>
      </c>
      <c r="O849">
        <v>4</v>
      </c>
      <c r="P849">
        <v>56.95</v>
      </c>
      <c r="Q849">
        <v>0.15</v>
      </c>
      <c r="R849">
        <v>193.62</v>
      </c>
      <c r="S849">
        <v>166.65</v>
      </c>
      <c r="T849">
        <v>26.97</v>
      </c>
      <c r="U849" t="s">
        <v>1697</v>
      </c>
      <c r="V849">
        <v>2</v>
      </c>
      <c r="W849" t="str">
        <f t="shared" si="26"/>
        <v>No</v>
      </c>
      <c r="X849" t="str">
        <f t="shared" si="27"/>
        <v>No Bonus</v>
      </c>
    </row>
    <row r="850" spans="1:24" x14ac:dyDescent="0.3">
      <c r="A850" t="s">
        <v>870</v>
      </c>
      <c r="B850" s="2">
        <v>45755</v>
      </c>
      <c r="C850" t="s">
        <v>1192</v>
      </c>
      <c r="D850" t="s">
        <v>1366</v>
      </c>
      <c r="E850" t="s">
        <v>1593</v>
      </c>
      <c r="F850" t="s">
        <v>1599</v>
      </c>
      <c r="G850" t="s">
        <v>1601</v>
      </c>
      <c r="H850" t="s">
        <v>1612</v>
      </c>
      <c r="I850" t="s">
        <v>1623</v>
      </c>
      <c r="J850" t="s">
        <v>1627</v>
      </c>
      <c r="K850" t="s">
        <v>1641</v>
      </c>
      <c r="L850" t="s">
        <v>1661</v>
      </c>
      <c r="M850" t="s">
        <v>1677</v>
      </c>
      <c r="N850" t="s">
        <v>1677</v>
      </c>
      <c r="O850">
        <v>9</v>
      </c>
      <c r="P850">
        <v>37625.29</v>
      </c>
      <c r="Q850">
        <v>0.05</v>
      </c>
      <c r="R850">
        <v>321696.23</v>
      </c>
      <c r="S850">
        <v>246641.45</v>
      </c>
      <c r="T850">
        <v>75054.78</v>
      </c>
      <c r="U850" t="s">
        <v>1697</v>
      </c>
      <c r="V850">
        <v>2</v>
      </c>
      <c r="W850" t="str">
        <f t="shared" si="26"/>
        <v>Yes</v>
      </c>
      <c r="X850" t="str">
        <f t="shared" si="27"/>
        <v>Bonus</v>
      </c>
    </row>
    <row r="851" spans="1:24" x14ac:dyDescent="0.3">
      <c r="A851" t="s">
        <v>871</v>
      </c>
      <c r="B851" s="2">
        <v>45530</v>
      </c>
      <c r="C851" t="s">
        <v>1121</v>
      </c>
      <c r="D851" t="s">
        <v>1535</v>
      </c>
      <c r="E851" t="s">
        <v>1594</v>
      </c>
      <c r="F851" t="s">
        <v>1600</v>
      </c>
      <c r="G851" t="s">
        <v>1610</v>
      </c>
      <c r="H851" t="s">
        <v>1613</v>
      </c>
      <c r="I851" t="s">
        <v>1621</v>
      </c>
      <c r="J851" t="s">
        <v>1626</v>
      </c>
      <c r="K851" t="s">
        <v>1648</v>
      </c>
      <c r="L851" t="s">
        <v>1664</v>
      </c>
      <c r="M851" t="s">
        <v>1684</v>
      </c>
      <c r="N851" t="s">
        <v>1684</v>
      </c>
      <c r="O851">
        <v>2</v>
      </c>
      <c r="P851">
        <v>204.08</v>
      </c>
      <c r="Q851">
        <v>0</v>
      </c>
      <c r="R851">
        <v>408.16</v>
      </c>
      <c r="S851">
        <v>290.74</v>
      </c>
      <c r="T851">
        <v>117.41</v>
      </c>
      <c r="U851" t="s">
        <v>1697</v>
      </c>
      <c r="V851">
        <v>5</v>
      </c>
      <c r="W851" t="str">
        <f t="shared" si="26"/>
        <v>No</v>
      </c>
      <c r="X851" t="str">
        <f t="shared" si="27"/>
        <v>Bonus</v>
      </c>
    </row>
    <row r="852" spans="1:24" x14ac:dyDescent="0.3">
      <c r="A852" t="s">
        <v>872</v>
      </c>
      <c r="B852" s="2">
        <v>45321</v>
      </c>
      <c r="C852" t="s">
        <v>1146</v>
      </c>
      <c r="D852" t="s">
        <v>1363</v>
      </c>
      <c r="E852" t="s">
        <v>1595</v>
      </c>
      <c r="F852" t="s">
        <v>1599</v>
      </c>
      <c r="G852" t="s">
        <v>1606</v>
      </c>
      <c r="H852" t="s">
        <v>1611</v>
      </c>
      <c r="I852" t="s">
        <v>1621</v>
      </c>
      <c r="J852" t="s">
        <v>1628</v>
      </c>
      <c r="K852" t="s">
        <v>1660</v>
      </c>
      <c r="L852" t="s">
        <v>1664</v>
      </c>
      <c r="M852" t="s">
        <v>1696</v>
      </c>
      <c r="N852" t="s">
        <v>1696</v>
      </c>
      <c r="O852">
        <v>6</v>
      </c>
      <c r="P852">
        <v>71.75</v>
      </c>
      <c r="Q852">
        <v>0</v>
      </c>
      <c r="R852">
        <v>430.51</v>
      </c>
      <c r="S852">
        <v>283.79000000000002</v>
      </c>
      <c r="T852">
        <v>146.72</v>
      </c>
      <c r="U852" t="s">
        <v>1697</v>
      </c>
      <c r="V852">
        <v>4</v>
      </c>
      <c r="W852" t="str">
        <f t="shared" si="26"/>
        <v>No</v>
      </c>
      <c r="X852" t="str">
        <f t="shared" si="27"/>
        <v>Bonus</v>
      </c>
    </row>
    <row r="853" spans="1:24" x14ac:dyDescent="0.3">
      <c r="A853" t="s">
        <v>873</v>
      </c>
      <c r="B853" s="2">
        <v>45310</v>
      </c>
      <c r="C853" t="s">
        <v>1174</v>
      </c>
      <c r="D853" t="s">
        <v>1513</v>
      </c>
      <c r="E853" t="s">
        <v>1592</v>
      </c>
      <c r="F853" t="s">
        <v>1599</v>
      </c>
      <c r="G853" t="s">
        <v>1603</v>
      </c>
      <c r="H853" t="s">
        <v>1620</v>
      </c>
      <c r="I853" t="s">
        <v>1621</v>
      </c>
      <c r="J853" t="s">
        <v>1625</v>
      </c>
      <c r="K853" t="s">
        <v>1636</v>
      </c>
      <c r="L853" t="s">
        <v>1663</v>
      </c>
      <c r="M853" t="s">
        <v>1672</v>
      </c>
      <c r="N853" t="s">
        <v>1672</v>
      </c>
      <c r="O853">
        <v>4</v>
      </c>
      <c r="P853">
        <v>21007.83</v>
      </c>
      <c r="Q853">
        <v>0</v>
      </c>
      <c r="R853">
        <v>84031.33</v>
      </c>
      <c r="S853">
        <v>61537.22</v>
      </c>
      <c r="T853">
        <v>22494.12</v>
      </c>
      <c r="U853" t="s">
        <v>1697</v>
      </c>
      <c r="V853">
        <v>5</v>
      </c>
      <c r="W853" t="str">
        <f t="shared" si="26"/>
        <v>Yes</v>
      </c>
      <c r="X853" t="str">
        <f t="shared" si="27"/>
        <v>Bonus</v>
      </c>
    </row>
    <row r="854" spans="1:24" x14ac:dyDescent="0.3">
      <c r="A854" t="s">
        <v>874</v>
      </c>
      <c r="B854" s="2">
        <v>45374</v>
      </c>
      <c r="C854" t="s">
        <v>1235</v>
      </c>
      <c r="D854" t="s">
        <v>1514</v>
      </c>
      <c r="E854" t="s">
        <v>1592</v>
      </c>
      <c r="F854" t="s">
        <v>1597</v>
      </c>
      <c r="G854" t="s">
        <v>1609</v>
      </c>
      <c r="H854" t="s">
        <v>1617</v>
      </c>
      <c r="I854" t="s">
        <v>1621</v>
      </c>
      <c r="J854" t="s">
        <v>1627</v>
      </c>
      <c r="K854" t="s">
        <v>1636</v>
      </c>
      <c r="L854" t="s">
        <v>1663</v>
      </c>
      <c r="M854" t="s">
        <v>1672</v>
      </c>
      <c r="N854" t="s">
        <v>1672</v>
      </c>
      <c r="O854">
        <v>5</v>
      </c>
      <c r="P854">
        <v>21049.15</v>
      </c>
      <c r="Q854">
        <v>0</v>
      </c>
      <c r="R854">
        <v>105245.74</v>
      </c>
      <c r="S854">
        <v>77591.320000000007</v>
      </c>
      <c r="T854">
        <v>27654.42</v>
      </c>
      <c r="U854" t="s">
        <v>1697</v>
      </c>
      <c r="V854">
        <v>2</v>
      </c>
      <c r="W854" t="str">
        <f t="shared" si="26"/>
        <v>Yes</v>
      </c>
      <c r="X854" t="str">
        <f t="shared" si="27"/>
        <v>Bonus</v>
      </c>
    </row>
    <row r="855" spans="1:24" x14ac:dyDescent="0.3">
      <c r="A855" t="s">
        <v>875</v>
      </c>
      <c r="B855" s="2">
        <v>45598</v>
      </c>
      <c r="C855" t="s">
        <v>1250</v>
      </c>
      <c r="D855" t="s">
        <v>1389</v>
      </c>
      <c r="E855" t="s">
        <v>1595</v>
      </c>
      <c r="F855" t="s">
        <v>1596</v>
      </c>
      <c r="G855" t="s">
        <v>1607</v>
      </c>
      <c r="H855" t="s">
        <v>1612</v>
      </c>
      <c r="I855" t="s">
        <v>1624</v>
      </c>
      <c r="J855" t="s">
        <v>1628</v>
      </c>
      <c r="K855" t="s">
        <v>1644</v>
      </c>
      <c r="L855" t="s">
        <v>1664</v>
      </c>
      <c r="M855" t="s">
        <v>1680</v>
      </c>
      <c r="N855" t="s">
        <v>1680</v>
      </c>
      <c r="O855">
        <v>10</v>
      </c>
      <c r="P855">
        <v>258.7</v>
      </c>
      <c r="Q855">
        <v>0</v>
      </c>
      <c r="R855">
        <v>2587.02</v>
      </c>
      <c r="S855">
        <v>2325.61</v>
      </c>
      <c r="T855">
        <v>261.41000000000003</v>
      </c>
      <c r="U855" t="s">
        <v>1697</v>
      </c>
      <c r="W855" t="str">
        <f t="shared" si="26"/>
        <v>No</v>
      </c>
      <c r="X855" t="str">
        <f t="shared" si="27"/>
        <v>No Bonus</v>
      </c>
    </row>
    <row r="856" spans="1:24" x14ac:dyDescent="0.3">
      <c r="A856" t="s">
        <v>876</v>
      </c>
      <c r="B856" s="2">
        <v>45869</v>
      </c>
      <c r="C856" t="s">
        <v>1060</v>
      </c>
      <c r="D856" t="s">
        <v>1384</v>
      </c>
      <c r="E856" t="s">
        <v>1593</v>
      </c>
      <c r="F856" t="s">
        <v>1599</v>
      </c>
      <c r="G856" t="s">
        <v>1605</v>
      </c>
      <c r="H856" t="s">
        <v>1611</v>
      </c>
      <c r="I856" t="s">
        <v>1624</v>
      </c>
      <c r="J856" t="s">
        <v>1627</v>
      </c>
      <c r="K856" t="s">
        <v>1652</v>
      </c>
      <c r="L856" t="s">
        <v>1661</v>
      </c>
      <c r="M856" t="s">
        <v>1688</v>
      </c>
      <c r="N856" t="s">
        <v>1688</v>
      </c>
      <c r="O856">
        <v>7</v>
      </c>
      <c r="P856">
        <v>71932.3</v>
      </c>
      <c r="Q856">
        <v>0.1</v>
      </c>
      <c r="R856">
        <v>453173.52</v>
      </c>
      <c r="S856">
        <v>366028.74</v>
      </c>
      <c r="T856">
        <v>87144.78</v>
      </c>
      <c r="U856" t="s">
        <v>1697</v>
      </c>
      <c r="V856">
        <v>4</v>
      </c>
      <c r="W856" t="str">
        <f t="shared" si="26"/>
        <v>Yes</v>
      </c>
      <c r="X856" t="str">
        <f t="shared" si="27"/>
        <v>No Bonus</v>
      </c>
    </row>
    <row r="857" spans="1:24" x14ac:dyDescent="0.3">
      <c r="A857" t="s">
        <v>877</v>
      </c>
      <c r="B857" s="2">
        <v>45856</v>
      </c>
      <c r="C857" t="s">
        <v>1279</v>
      </c>
      <c r="D857" t="s">
        <v>1319</v>
      </c>
      <c r="E857" t="s">
        <v>1593</v>
      </c>
      <c r="F857" t="s">
        <v>1597</v>
      </c>
      <c r="G857" t="s">
        <v>1608</v>
      </c>
      <c r="H857" t="s">
        <v>1614</v>
      </c>
      <c r="I857" t="s">
        <v>1621</v>
      </c>
      <c r="J857" t="s">
        <v>1628</v>
      </c>
      <c r="K857" t="s">
        <v>1641</v>
      </c>
      <c r="L857" t="s">
        <v>1661</v>
      </c>
      <c r="M857" t="s">
        <v>1677</v>
      </c>
      <c r="N857" t="s">
        <v>1677</v>
      </c>
      <c r="O857">
        <v>1</v>
      </c>
      <c r="P857">
        <v>39185.050000000003</v>
      </c>
      <c r="Q857">
        <v>0</v>
      </c>
      <c r="R857">
        <v>39185.050000000003</v>
      </c>
      <c r="S857">
        <v>26174.52</v>
      </c>
      <c r="T857">
        <v>13010.53</v>
      </c>
      <c r="U857" t="s">
        <v>1697</v>
      </c>
      <c r="V857">
        <v>3</v>
      </c>
      <c r="W857" t="str">
        <f t="shared" si="26"/>
        <v>No</v>
      </c>
      <c r="X857" t="str">
        <f t="shared" si="27"/>
        <v>Bonus</v>
      </c>
    </row>
    <row r="858" spans="1:24" x14ac:dyDescent="0.3">
      <c r="A858" t="s">
        <v>878</v>
      </c>
      <c r="B858" s="2">
        <v>45823</v>
      </c>
      <c r="C858" t="s">
        <v>1299</v>
      </c>
      <c r="D858" t="s">
        <v>1365</v>
      </c>
      <c r="E858" t="s">
        <v>1593</v>
      </c>
      <c r="F858" t="s">
        <v>1597</v>
      </c>
      <c r="G858" t="s">
        <v>1610</v>
      </c>
      <c r="H858" t="s">
        <v>1614</v>
      </c>
      <c r="I858" t="s">
        <v>1623</v>
      </c>
      <c r="J858" t="s">
        <v>1628</v>
      </c>
      <c r="K858" t="s">
        <v>1632</v>
      </c>
      <c r="L858" t="s">
        <v>1663</v>
      </c>
      <c r="M858" t="s">
        <v>1668</v>
      </c>
      <c r="N858" t="s">
        <v>1668</v>
      </c>
      <c r="O858">
        <v>5</v>
      </c>
      <c r="P858">
        <v>769.22</v>
      </c>
      <c r="Q858">
        <v>0.15</v>
      </c>
      <c r="R858">
        <v>3269.17</v>
      </c>
      <c r="S858">
        <v>2615.9499999999998</v>
      </c>
      <c r="T858">
        <v>653.22</v>
      </c>
      <c r="U858" t="s">
        <v>1697</v>
      </c>
      <c r="V858">
        <v>1</v>
      </c>
      <c r="W858" t="str">
        <f t="shared" si="26"/>
        <v>No</v>
      </c>
      <c r="X858" t="str">
        <f t="shared" si="27"/>
        <v>No Bonus</v>
      </c>
    </row>
    <row r="859" spans="1:24" x14ac:dyDescent="0.3">
      <c r="A859" t="s">
        <v>879</v>
      </c>
      <c r="B859" s="2">
        <v>45299</v>
      </c>
      <c r="C859" t="s">
        <v>1143</v>
      </c>
      <c r="D859" t="s">
        <v>1466</v>
      </c>
      <c r="E859" t="s">
        <v>1593</v>
      </c>
      <c r="F859" t="s">
        <v>1599</v>
      </c>
      <c r="G859" t="s">
        <v>1601</v>
      </c>
      <c r="H859" t="s">
        <v>1617</v>
      </c>
      <c r="I859" t="s">
        <v>1621</v>
      </c>
      <c r="J859" t="s">
        <v>1625</v>
      </c>
      <c r="K859" t="s">
        <v>1631</v>
      </c>
      <c r="L859" t="s">
        <v>1663</v>
      </c>
      <c r="M859" t="s">
        <v>1667</v>
      </c>
      <c r="N859" t="s">
        <v>1667</v>
      </c>
      <c r="O859">
        <v>5</v>
      </c>
      <c r="P859">
        <v>883.51</v>
      </c>
      <c r="Q859">
        <v>0.05</v>
      </c>
      <c r="R859">
        <v>4196.6499999999996</v>
      </c>
      <c r="S859">
        <v>3172.31</v>
      </c>
      <c r="T859">
        <v>1024.3399999999999</v>
      </c>
      <c r="U859" t="s">
        <v>1697</v>
      </c>
      <c r="V859">
        <v>5</v>
      </c>
      <c r="W859" t="str">
        <f t="shared" si="26"/>
        <v>No</v>
      </c>
      <c r="X859" t="str">
        <f t="shared" si="27"/>
        <v>Bonus</v>
      </c>
    </row>
    <row r="860" spans="1:24" x14ac:dyDescent="0.3">
      <c r="A860" t="s">
        <v>880</v>
      </c>
      <c r="B860" s="2">
        <v>45455</v>
      </c>
      <c r="C860" t="s">
        <v>1254</v>
      </c>
      <c r="D860" t="s">
        <v>1364</v>
      </c>
      <c r="E860" t="s">
        <v>1594</v>
      </c>
      <c r="F860" t="s">
        <v>1598</v>
      </c>
      <c r="G860" t="s">
        <v>1606</v>
      </c>
      <c r="H860" t="s">
        <v>1611</v>
      </c>
      <c r="I860" t="s">
        <v>1621</v>
      </c>
      <c r="J860" t="s">
        <v>1625</v>
      </c>
      <c r="K860" t="s">
        <v>1653</v>
      </c>
      <c r="L860" t="s">
        <v>1662</v>
      </c>
      <c r="M860" t="s">
        <v>1689</v>
      </c>
      <c r="N860" t="s">
        <v>1689</v>
      </c>
      <c r="O860">
        <v>9</v>
      </c>
      <c r="P860">
        <v>190.04</v>
      </c>
      <c r="Q860">
        <v>0.05</v>
      </c>
      <c r="R860">
        <v>1624.83</v>
      </c>
      <c r="S860">
        <v>1170.33</v>
      </c>
      <c r="T860">
        <v>454.5</v>
      </c>
      <c r="U860" t="s">
        <v>1697</v>
      </c>
      <c r="W860" t="str">
        <f t="shared" si="26"/>
        <v>No</v>
      </c>
      <c r="X860" t="str">
        <f t="shared" si="27"/>
        <v>Bonus</v>
      </c>
    </row>
    <row r="861" spans="1:24" x14ac:dyDescent="0.3">
      <c r="A861" t="s">
        <v>881</v>
      </c>
      <c r="B861" s="2">
        <v>45742</v>
      </c>
      <c r="C861" t="s">
        <v>1074</v>
      </c>
      <c r="D861" t="s">
        <v>1391</v>
      </c>
      <c r="E861" t="s">
        <v>1592</v>
      </c>
      <c r="F861" t="s">
        <v>1597</v>
      </c>
      <c r="G861" t="s">
        <v>1609</v>
      </c>
      <c r="H861" t="s">
        <v>1619</v>
      </c>
      <c r="I861" t="s">
        <v>1622</v>
      </c>
      <c r="J861" t="s">
        <v>1628</v>
      </c>
      <c r="K861" t="s">
        <v>1651</v>
      </c>
      <c r="L861" t="s">
        <v>1664</v>
      </c>
      <c r="M861" t="s">
        <v>1687</v>
      </c>
      <c r="N861" t="s">
        <v>1687</v>
      </c>
      <c r="O861">
        <v>9</v>
      </c>
      <c r="P861">
        <v>152.19</v>
      </c>
      <c r="Q861">
        <v>0.05</v>
      </c>
      <c r="R861">
        <v>1301.19</v>
      </c>
      <c r="S861">
        <v>983.08</v>
      </c>
      <c r="T861">
        <v>318.11</v>
      </c>
      <c r="U861" t="s">
        <v>1697</v>
      </c>
      <c r="V861">
        <v>3</v>
      </c>
      <c r="W861" t="str">
        <f t="shared" si="26"/>
        <v>No</v>
      </c>
      <c r="X861" t="str">
        <f t="shared" si="27"/>
        <v>Bonus</v>
      </c>
    </row>
    <row r="862" spans="1:24" x14ac:dyDescent="0.3">
      <c r="A862" t="s">
        <v>882</v>
      </c>
      <c r="B862" s="2">
        <v>45762</v>
      </c>
      <c r="C862" t="s">
        <v>1035</v>
      </c>
      <c r="D862" t="s">
        <v>1388</v>
      </c>
      <c r="E862" t="s">
        <v>1595</v>
      </c>
      <c r="F862" t="s">
        <v>1597</v>
      </c>
      <c r="G862" t="s">
        <v>1603</v>
      </c>
      <c r="H862" t="s">
        <v>1620</v>
      </c>
      <c r="I862" t="s">
        <v>1624</v>
      </c>
      <c r="J862" t="s">
        <v>1628</v>
      </c>
      <c r="K862" t="s">
        <v>1636</v>
      </c>
      <c r="L862" t="s">
        <v>1663</v>
      </c>
      <c r="M862" t="s">
        <v>1672</v>
      </c>
      <c r="N862" t="s">
        <v>1672</v>
      </c>
      <c r="O862">
        <v>6</v>
      </c>
      <c r="P862">
        <v>21292.22</v>
      </c>
      <c r="Q862">
        <v>0.15</v>
      </c>
      <c r="R862">
        <v>108590.32</v>
      </c>
      <c r="S862">
        <v>92575.49</v>
      </c>
      <c r="T862">
        <v>16014.83</v>
      </c>
      <c r="U862" t="s">
        <v>1697</v>
      </c>
      <c r="V862">
        <v>4</v>
      </c>
      <c r="W862" t="str">
        <f t="shared" si="26"/>
        <v>Yes</v>
      </c>
      <c r="X862" t="str">
        <f t="shared" si="27"/>
        <v>No Bonus</v>
      </c>
    </row>
    <row r="863" spans="1:24" x14ac:dyDescent="0.3">
      <c r="A863" t="s">
        <v>883</v>
      </c>
      <c r="B863" s="2">
        <v>45301</v>
      </c>
      <c r="C863" t="s">
        <v>1111</v>
      </c>
      <c r="D863" t="s">
        <v>1392</v>
      </c>
      <c r="E863" t="s">
        <v>1592</v>
      </c>
      <c r="F863" t="s">
        <v>1597</v>
      </c>
      <c r="G863" t="s">
        <v>1606</v>
      </c>
      <c r="H863" t="s">
        <v>1612</v>
      </c>
      <c r="I863" t="s">
        <v>1624</v>
      </c>
      <c r="J863" t="s">
        <v>1625</v>
      </c>
      <c r="K863" t="s">
        <v>1651</v>
      </c>
      <c r="L863" t="s">
        <v>1664</v>
      </c>
      <c r="M863" t="s">
        <v>1687</v>
      </c>
      <c r="N863" t="s">
        <v>1687</v>
      </c>
      <c r="O863">
        <v>2</v>
      </c>
      <c r="P863">
        <v>123.4</v>
      </c>
      <c r="Q863">
        <v>0.05</v>
      </c>
      <c r="R863">
        <v>234.46</v>
      </c>
      <c r="S863">
        <v>186.08</v>
      </c>
      <c r="T863">
        <v>48.38</v>
      </c>
      <c r="U863" t="s">
        <v>1697</v>
      </c>
      <c r="V863">
        <v>5</v>
      </c>
      <c r="W863" t="str">
        <f t="shared" si="26"/>
        <v>No</v>
      </c>
      <c r="X863" t="str">
        <f t="shared" si="27"/>
        <v>Bonus</v>
      </c>
    </row>
    <row r="864" spans="1:24" x14ac:dyDescent="0.3">
      <c r="A864" t="s">
        <v>884</v>
      </c>
      <c r="B864" s="2">
        <v>45439</v>
      </c>
      <c r="C864" t="s">
        <v>1053</v>
      </c>
      <c r="D864" t="s">
        <v>1586</v>
      </c>
      <c r="E864" t="s">
        <v>1593</v>
      </c>
      <c r="F864" t="s">
        <v>1598</v>
      </c>
      <c r="G864" t="s">
        <v>1607</v>
      </c>
      <c r="H864" t="s">
        <v>1620</v>
      </c>
      <c r="I864" t="s">
        <v>1621</v>
      </c>
      <c r="J864" t="s">
        <v>1628</v>
      </c>
      <c r="K864" t="s">
        <v>1647</v>
      </c>
      <c r="L864" t="s">
        <v>1664</v>
      </c>
      <c r="M864" t="s">
        <v>1683</v>
      </c>
      <c r="N864" t="s">
        <v>1683</v>
      </c>
      <c r="O864">
        <v>4</v>
      </c>
      <c r="P864">
        <v>39.74</v>
      </c>
      <c r="Q864">
        <v>0</v>
      </c>
      <c r="R864">
        <v>158.94999999999999</v>
      </c>
      <c r="S864">
        <v>130.49</v>
      </c>
      <c r="T864">
        <v>28.46</v>
      </c>
      <c r="U864" t="s">
        <v>1697</v>
      </c>
      <c r="V864">
        <v>5</v>
      </c>
      <c r="W864" t="str">
        <f t="shared" si="26"/>
        <v>No</v>
      </c>
      <c r="X864" t="str">
        <f t="shared" si="27"/>
        <v>No Bonus</v>
      </c>
    </row>
    <row r="865" spans="1:24" x14ac:dyDescent="0.3">
      <c r="A865" t="s">
        <v>885</v>
      </c>
      <c r="B865" s="2">
        <v>45872</v>
      </c>
      <c r="C865" t="s">
        <v>1158</v>
      </c>
      <c r="D865" t="s">
        <v>1342</v>
      </c>
      <c r="E865" t="s">
        <v>1593</v>
      </c>
      <c r="F865" t="s">
        <v>1600</v>
      </c>
      <c r="G865" t="s">
        <v>1608</v>
      </c>
      <c r="H865" t="s">
        <v>1617</v>
      </c>
      <c r="I865" t="s">
        <v>1621</v>
      </c>
      <c r="J865" t="s">
        <v>1625</v>
      </c>
      <c r="K865" t="s">
        <v>1646</v>
      </c>
      <c r="L865" t="s">
        <v>1662</v>
      </c>
      <c r="M865" t="s">
        <v>1682</v>
      </c>
      <c r="N865" t="s">
        <v>1682</v>
      </c>
      <c r="O865">
        <v>6</v>
      </c>
      <c r="P865">
        <v>50.44</v>
      </c>
      <c r="Q865">
        <v>0</v>
      </c>
      <c r="R865">
        <v>302.62</v>
      </c>
      <c r="S865">
        <v>207.32</v>
      </c>
      <c r="T865">
        <v>95.31</v>
      </c>
      <c r="U865" t="s">
        <v>1697</v>
      </c>
      <c r="V865">
        <v>3</v>
      </c>
      <c r="W865" t="str">
        <f t="shared" si="26"/>
        <v>No</v>
      </c>
      <c r="X865" t="str">
        <f t="shared" si="27"/>
        <v>Bonus</v>
      </c>
    </row>
    <row r="866" spans="1:24" x14ac:dyDescent="0.3">
      <c r="A866" t="s">
        <v>886</v>
      </c>
      <c r="B866" s="2">
        <v>45404</v>
      </c>
      <c r="C866" t="s">
        <v>1214</v>
      </c>
      <c r="D866" t="s">
        <v>1496</v>
      </c>
      <c r="E866" t="s">
        <v>1592</v>
      </c>
      <c r="F866" t="s">
        <v>1596</v>
      </c>
      <c r="G866" t="s">
        <v>1610</v>
      </c>
      <c r="H866" t="s">
        <v>1611</v>
      </c>
      <c r="I866" t="s">
        <v>1621</v>
      </c>
      <c r="J866" t="s">
        <v>1625</v>
      </c>
      <c r="K866" t="s">
        <v>1649</v>
      </c>
      <c r="L866" t="s">
        <v>1664</v>
      </c>
      <c r="M866" t="s">
        <v>1685</v>
      </c>
      <c r="N866" t="s">
        <v>1685</v>
      </c>
      <c r="O866">
        <v>10</v>
      </c>
      <c r="P866">
        <v>58.93</v>
      </c>
      <c r="Q866">
        <v>0</v>
      </c>
      <c r="R866">
        <v>589.34</v>
      </c>
      <c r="S866">
        <v>471.68</v>
      </c>
      <c r="T866">
        <v>117.65</v>
      </c>
      <c r="U866" t="s">
        <v>1697</v>
      </c>
      <c r="W866" t="str">
        <f t="shared" si="26"/>
        <v>No</v>
      </c>
      <c r="X866" t="str">
        <f t="shared" si="27"/>
        <v>No Bonus</v>
      </c>
    </row>
    <row r="867" spans="1:24" x14ac:dyDescent="0.3">
      <c r="A867" t="s">
        <v>887</v>
      </c>
      <c r="B867" s="2">
        <v>45679</v>
      </c>
      <c r="C867" t="s">
        <v>1150</v>
      </c>
      <c r="D867" t="s">
        <v>1360</v>
      </c>
      <c r="E867" t="s">
        <v>1592</v>
      </c>
      <c r="F867" t="s">
        <v>1597</v>
      </c>
      <c r="G867" t="s">
        <v>1607</v>
      </c>
      <c r="H867" t="s">
        <v>1620</v>
      </c>
      <c r="I867" t="s">
        <v>1624</v>
      </c>
      <c r="J867" t="s">
        <v>1628</v>
      </c>
      <c r="K867" t="s">
        <v>1653</v>
      </c>
      <c r="L867" t="s">
        <v>1662</v>
      </c>
      <c r="M867" t="s">
        <v>1689</v>
      </c>
      <c r="N867" t="s">
        <v>1689</v>
      </c>
      <c r="O867">
        <v>7</v>
      </c>
      <c r="P867">
        <v>179.02</v>
      </c>
      <c r="Q867">
        <v>0</v>
      </c>
      <c r="R867">
        <v>1253.1199999999999</v>
      </c>
      <c r="S867">
        <v>821.12</v>
      </c>
      <c r="T867">
        <v>431.99</v>
      </c>
      <c r="U867" t="s">
        <v>1697</v>
      </c>
      <c r="V867">
        <v>3</v>
      </c>
      <c r="W867" t="str">
        <f t="shared" si="26"/>
        <v>No</v>
      </c>
      <c r="X867" t="str">
        <f t="shared" si="27"/>
        <v>Bonus</v>
      </c>
    </row>
    <row r="868" spans="1:24" x14ac:dyDescent="0.3">
      <c r="A868" t="s">
        <v>888</v>
      </c>
      <c r="B868" s="2">
        <v>45835</v>
      </c>
      <c r="C868" t="s">
        <v>1242</v>
      </c>
      <c r="D868" t="s">
        <v>1449</v>
      </c>
      <c r="E868" t="s">
        <v>1595</v>
      </c>
      <c r="F868" t="s">
        <v>1597</v>
      </c>
      <c r="G868" t="s">
        <v>1603</v>
      </c>
      <c r="H868" t="s">
        <v>1615</v>
      </c>
      <c r="I868" t="s">
        <v>1621</v>
      </c>
      <c r="J868" t="s">
        <v>1628</v>
      </c>
      <c r="K868" t="s">
        <v>1633</v>
      </c>
      <c r="L868" t="s">
        <v>1661</v>
      </c>
      <c r="M868" t="s">
        <v>1669</v>
      </c>
      <c r="N868" t="s">
        <v>1669</v>
      </c>
      <c r="O868">
        <v>6</v>
      </c>
      <c r="P868">
        <v>48858.93</v>
      </c>
      <c r="Q868">
        <v>0.1</v>
      </c>
      <c r="R868">
        <v>263838.23</v>
      </c>
      <c r="S868">
        <v>213200.19</v>
      </c>
      <c r="T868">
        <v>50638.04</v>
      </c>
      <c r="U868" t="s">
        <v>1697</v>
      </c>
      <c r="V868">
        <v>4</v>
      </c>
      <c r="W868" t="str">
        <f t="shared" si="26"/>
        <v>Yes</v>
      </c>
      <c r="X868" t="str">
        <f t="shared" si="27"/>
        <v>No Bonus</v>
      </c>
    </row>
    <row r="869" spans="1:24" x14ac:dyDescent="0.3">
      <c r="A869" t="s">
        <v>889</v>
      </c>
      <c r="B869" s="2">
        <v>45671</v>
      </c>
      <c r="C869" t="s">
        <v>1023</v>
      </c>
      <c r="D869" t="s">
        <v>1386</v>
      </c>
      <c r="E869" t="s">
        <v>1593</v>
      </c>
      <c r="F869" t="s">
        <v>1600</v>
      </c>
      <c r="G869" t="s">
        <v>1610</v>
      </c>
      <c r="H869" t="s">
        <v>1614</v>
      </c>
      <c r="I869" t="s">
        <v>1621</v>
      </c>
      <c r="J869" t="s">
        <v>1628</v>
      </c>
      <c r="K869" t="s">
        <v>1634</v>
      </c>
      <c r="L869" t="s">
        <v>1661</v>
      </c>
      <c r="M869" t="s">
        <v>1670</v>
      </c>
      <c r="N869" t="s">
        <v>1670</v>
      </c>
      <c r="O869">
        <v>9</v>
      </c>
      <c r="P869">
        <v>68281.289999999994</v>
      </c>
      <c r="Q869">
        <v>0.15</v>
      </c>
      <c r="R869">
        <v>522351.87</v>
      </c>
      <c r="S869">
        <v>407145.78</v>
      </c>
      <c r="T869">
        <v>115206.09</v>
      </c>
      <c r="U869" t="s">
        <v>1697</v>
      </c>
      <c r="V869">
        <v>4</v>
      </c>
      <c r="W869" t="str">
        <f t="shared" si="26"/>
        <v>Yes</v>
      </c>
      <c r="X869" t="str">
        <f t="shared" si="27"/>
        <v>Bonus</v>
      </c>
    </row>
    <row r="870" spans="1:24" x14ac:dyDescent="0.3">
      <c r="A870" t="s">
        <v>890</v>
      </c>
      <c r="B870" s="2">
        <v>45327</v>
      </c>
      <c r="C870" t="s">
        <v>1182</v>
      </c>
      <c r="D870" t="s">
        <v>1494</v>
      </c>
      <c r="E870" t="s">
        <v>1595</v>
      </c>
      <c r="F870" t="s">
        <v>1600</v>
      </c>
      <c r="G870" t="s">
        <v>1605</v>
      </c>
      <c r="H870" t="s">
        <v>1613</v>
      </c>
      <c r="I870" t="s">
        <v>1621</v>
      </c>
      <c r="J870" t="s">
        <v>1628</v>
      </c>
      <c r="K870" t="s">
        <v>1659</v>
      </c>
      <c r="L870" t="s">
        <v>1661</v>
      </c>
      <c r="M870" t="s">
        <v>1695</v>
      </c>
      <c r="N870" t="s">
        <v>1695</v>
      </c>
      <c r="O870">
        <v>6</v>
      </c>
      <c r="P870">
        <v>55979.199999999997</v>
      </c>
      <c r="Q870">
        <v>0.2</v>
      </c>
      <c r="R870">
        <v>268700.15999999997</v>
      </c>
      <c r="S870">
        <v>212513.79</v>
      </c>
      <c r="T870">
        <v>56186.37</v>
      </c>
      <c r="U870" t="s">
        <v>1697</v>
      </c>
      <c r="V870">
        <v>4</v>
      </c>
      <c r="W870" t="str">
        <f t="shared" si="26"/>
        <v>Yes</v>
      </c>
      <c r="X870" t="str">
        <f t="shared" si="27"/>
        <v>Bonus</v>
      </c>
    </row>
    <row r="871" spans="1:24" x14ac:dyDescent="0.3">
      <c r="A871" t="s">
        <v>891</v>
      </c>
      <c r="B871" s="2">
        <v>45346</v>
      </c>
      <c r="C871" t="s">
        <v>1092</v>
      </c>
      <c r="D871" t="s">
        <v>1488</v>
      </c>
      <c r="E871" t="s">
        <v>1595</v>
      </c>
      <c r="F871" t="s">
        <v>1597</v>
      </c>
      <c r="G871" t="s">
        <v>1605</v>
      </c>
      <c r="H871" t="s">
        <v>1613</v>
      </c>
      <c r="I871" t="s">
        <v>1624</v>
      </c>
      <c r="J871" t="s">
        <v>1625</v>
      </c>
      <c r="K871" t="s">
        <v>1649</v>
      </c>
      <c r="L871" t="s">
        <v>1664</v>
      </c>
      <c r="M871" t="s">
        <v>1685</v>
      </c>
      <c r="N871" t="s">
        <v>1685</v>
      </c>
      <c r="O871">
        <v>8</v>
      </c>
      <c r="P871">
        <v>61.24</v>
      </c>
      <c r="Q871">
        <v>0</v>
      </c>
      <c r="R871">
        <v>489.91</v>
      </c>
      <c r="S871">
        <v>409.68</v>
      </c>
      <c r="T871">
        <v>80.23</v>
      </c>
      <c r="U871" t="s">
        <v>1697</v>
      </c>
      <c r="V871">
        <v>5</v>
      </c>
      <c r="W871" t="str">
        <f t="shared" si="26"/>
        <v>No</v>
      </c>
      <c r="X871" t="str">
        <f t="shared" si="27"/>
        <v>No Bonus</v>
      </c>
    </row>
    <row r="872" spans="1:24" x14ac:dyDescent="0.3">
      <c r="A872" t="s">
        <v>892</v>
      </c>
      <c r="B872" s="2">
        <v>45826</v>
      </c>
      <c r="C872" t="s">
        <v>1274</v>
      </c>
      <c r="D872" t="s">
        <v>1383</v>
      </c>
      <c r="E872" t="s">
        <v>1595</v>
      </c>
      <c r="F872" t="s">
        <v>1599</v>
      </c>
      <c r="G872" t="s">
        <v>1607</v>
      </c>
      <c r="H872" t="s">
        <v>1612</v>
      </c>
      <c r="I872" t="s">
        <v>1621</v>
      </c>
      <c r="J872" t="s">
        <v>1627</v>
      </c>
      <c r="K872" t="s">
        <v>1656</v>
      </c>
      <c r="L872" t="s">
        <v>1663</v>
      </c>
      <c r="M872" t="s">
        <v>1692</v>
      </c>
      <c r="N872" t="s">
        <v>1692</v>
      </c>
      <c r="O872">
        <v>10</v>
      </c>
      <c r="P872">
        <v>12670.32</v>
      </c>
      <c r="Q872">
        <v>0.05</v>
      </c>
      <c r="R872">
        <v>120368.06</v>
      </c>
      <c r="S872">
        <v>82328.5</v>
      </c>
      <c r="T872">
        <v>38039.57</v>
      </c>
      <c r="U872" t="s">
        <v>1697</v>
      </c>
      <c r="V872">
        <v>4</v>
      </c>
      <c r="W872" t="str">
        <f t="shared" si="26"/>
        <v>Yes</v>
      </c>
      <c r="X872" t="str">
        <f t="shared" si="27"/>
        <v>Bonus</v>
      </c>
    </row>
    <row r="873" spans="1:24" x14ac:dyDescent="0.3">
      <c r="A873" t="s">
        <v>893</v>
      </c>
      <c r="B873" s="2">
        <v>45390</v>
      </c>
      <c r="C873" t="s">
        <v>1070</v>
      </c>
      <c r="D873" t="s">
        <v>1465</v>
      </c>
      <c r="E873" t="s">
        <v>1593</v>
      </c>
      <c r="F873" t="s">
        <v>1596</v>
      </c>
      <c r="G873" t="s">
        <v>1603</v>
      </c>
      <c r="H873" t="s">
        <v>1616</v>
      </c>
      <c r="I873" t="s">
        <v>1621</v>
      </c>
      <c r="J873" t="s">
        <v>1625</v>
      </c>
      <c r="K873" t="s">
        <v>1641</v>
      </c>
      <c r="L873" t="s">
        <v>1661</v>
      </c>
      <c r="M873" t="s">
        <v>1677</v>
      </c>
      <c r="N873" t="s">
        <v>1677</v>
      </c>
      <c r="O873">
        <v>1</v>
      </c>
      <c r="P873">
        <v>36638.83</v>
      </c>
      <c r="Q873">
        <v>0.05</v>
      </c>
      <c r="R873">
        <v>34806.89</v>
      </c>
      <c r="S873">
        <v>31887.61</v>
      </c>
      <c r="T873">
        <v>2919.28</v>
      </c>
      <c r="U873" t="s">
        <v>1697</v>
      </c>
      <c r="V873">
        <v>5</v>
      </c>
      <c r="W873" t="str">
        <f t="shared" si="26"/>
        <v>No</v>
      </c>
      <c r="X873" t="str">
        <f t="shared" si="27"/>
        <v>No Bonus</v>
      </c>
    </row>
    <row r="874" spans="1:24" x14ac:dyDescent="0.3">
      <c r="A874" t="s">
        <v>894</v>
      </c>
      <c r="B874" s="2">
        <v>45644</v>
      </c>
      <c r="C874" t="s">
        <v>1269</v>
      </c>
      <c r="D874" t="s">
        <v>1447</v>
      </c>
      <c r="E874" t="s">
        <v>1592</v>
      </c>
      <c r="F874" t="s">
        <v>1599</v>
      </c>
      <c r="G874" t="s">
        <v>1610</v>
      </c>
      <c r="H874" t="s">
        <v>1611</v>
      </c>
      <c r="I874" t="s">
        <v>1621</v>
      </c>
      <c r="J874" t="s">
        <v>1628</v>
      </c>
      <c r="K874" t="s">
        <v>1629</v>
      </c>
      <c r="L874" t="s">
        <v>1661</v>
      </c>
      <c r="M874" t="s">
        <v>1665</v>
      </c>
      <c r="N874" t="s">
        <v>1665</v>
      </c>
      <c r="O874">
        <v>7</v>
      </c>
      <c r="P874">
        <v>17725.89</v>
      </c>
      <c r="Q874">
        <v>0</v>
      </c>
      <c r="R874">
        <v>124081.2</v>
      </c>
      <c r="S874">
        <v>82369.78</v>
      </c>
      <c r="T874">
        <v>41711.42</v>
      </c>
      <c r="U874" t="s">
        <v>1697</v>
      </c>
      <c r="V874">
        <v>4</v>
      </c>
      <c r="W874" t="str">
        <f t="shared" si="26"/>
        <v>Yes</v>
      </c>
      <c r="X874" t="str">
        <f t="shared" si="27"/>
        <v>Bonus</v>
      </c>
    </row>
    <row r="875" spans="1:24" x14ac:dyDescent="0.3">
      <c r="A875" t="s">
        <v>895</v>
      </c>
      <c r="B875" s="2">
        <v>45685</v>
      </c>
      <c r="C875" t="s">
        <v>1111</v>
      </c>
      <c r="D875" t="s">
        <v>1551</v>
      </c>
      <c r="E875" t="s">
        <v>1594</v>
      </c>
      <c r="F875" t="s">
        <v>1600</v>
      </c>
      <c r="G875" t="s">
        <v>1605</v>
      </c>
      <c r="H875" t="s">
        <v>1616</v>
      </c>
      <c r="I875" t="s">
        <v>1622</v>
      </c>
      <c r="J875" t="s">
        <v>1628</v>
      </c>
      <c r="K875" t="s">
        <v>1633</v>
      </c>
      <c r="L875" t="s">
        <v>1661</v>
      </c>
      <c r="M875" t="s">
        <v>1669</v>
      </c>
      <c r="N875" t="s">
        <v>1669</v>
      </c>
      <c r="O875">
        <v>3</v>
      </c>
      <c r="P875">
        <v>56392.55</v>
      </c>
      <c r="Q875">
        <v>0</v>
      </c>
      <c r="R875">
        <v>169177.66</v>
      </c>
      <c r="S875">
        <v>116762.38</v>
      </c>
      <c r="T875">
        <v>52415.28</v>
      </c>
      <c r="U875" t="s">
        <v>1697</v>
      </c>
      <c r="V875">
        <v>3</v>
      </c>
      <c r="W875" t="str">
        <f t="shared" si="26"/>
        <v>Yes</v>
      </c>
      <c r="X875" t="str">
        <f t="shared" si="27"/>
        <v>Bonus</v>
      </c>
    </row>
    <row r="876" spans="1:24" x14ac:dyDescent="0.3">
      <c r="A876" t="s">
        <v>896</v>
      </c>
      <c r="B876" s="2">
        <v>45852</v>
      </c>
      <c r="C876" t="s">
        <v>1207</v>
      </c>
      <c r="D876" t="s">
        <v>1568</v>
      </c>
      <c r="E876" t="s">
        <v>1592</v>
      </c>
      <c r="F876" t="s">
        <v>1596</v>
      </c>
      <c r="G876" t="s">
        <v>1610</v>
      </c>
      <c r="H876" t="s">
        <v>1612</v>
      </c>
      <c r="I876" t="s">
        <v>1621</v>
      </c>
      <c r="J876" t="s">
        <v>1628</v>
      </c>
      <c r="K876" t="s">
        <v>1651</v>
      </c>
      <c r="L876" t="s">
        <v>1664</v>
      </c>
      <c r="M876" t="s">
        <v>1687</v>
      </c>
      <c r="N876" t="s">
        <v>1687</v>
      </c>
      <c r="O876">
        <v>7</v>
      </c>
      <c r="P876">
        <v>145.87</v>
      </c>
      <c r="Q876">
        <v>0</v>
      </c>
      <c r="R876">
        <v>1021.08</v>
      </c>
      <c r="S876">
        <v>669.64</v>
      </c>
      <c r="T876">
        <v>351.44</v>
      </c>
      <c r="U876" t="s">
        <v>1697</v>
      </c>
      <c r="V876">
        <v>5</v>
      </c>
      <c r="W876" t="str">
        <f t="shared" si="26"/>
        <v>No</v>
      </c>
      <c r="X876" t="str">
        <f t="shared" si="27"/>
        <v>Bonus</v>
      </c>
    </row>
    <row r="877" spans="1:24" x14ac:dyDescent="0.3">
      <c r="A877" t="s">
        <v>897</v>
      </c>
      <c r="B877" s="2">
        <v>45575</v>
      </c>
      <c r="C877" t="s">
        <v>1203</v>
      </c>
      <c r="D877" t="s">
        <v>1323</v>
      </c>
      <c r="E877" t="s">
        <v>1595</v>
      </c>
      <c r="F877" t="s">
        <v>1596</v>
      </c>
      <c r="G877" t="s">
        <v>1610</v>
      </c>
      <c r="H877" t="s">
        <v>1614</v>
      </c>
      <c r="I877" t="s">
        <v>1621</v>
      </c>
      <c r="J877" t="s">
        <v>1628</v>
      </c>
      <c r="K877" t="s">
        <v>1630</v>
      </c>
      <c r="L877" t="s">
        <v>1662</v>
      </c>
      <c r="M877" t="s">
        <v>1666</v>
      </c>
      <c r="N877" t="s">
        <v>1666</v>
      </c>
      <c r="O877">
        <v>2</v>
      </c>
      <c r="P877">
        <v>94.59</v>
      </c>
      <c r="Q877">
        <v>0.15</v>
      </c>
      <c r="R877">
        <v>160.80000000000001</v>
      </c>
      <c r="S877">
        <v>134.9</v>
      </c>
      <c r="T877">
        <v>25.9</v>
      </c>
      <c r="U877" t="s">
        <v>1697</v>
      </c>
      <c r="V877">
        <v>4</v>
      </c>
      <c r="W877" t="str">
        <f t="shared" si="26"/>
        <v>No</v>
      </c>
      <c r="X877" t="str">
        <f t="shared" si="27"/>
        <v>No Bonus</v>
      </c>
    </row>
    <row r="878" spans="1:24" x14ac:dyDescent="0.3">
      <c r="A878" t="s">
        <v>898</v>
      </c>
      <c r="B878" s="2">
        <v>45512</v>
      </c>
      <c r="C878" t="s">
        <v>1226</v>
      </c>
      <c r="D878" t="s">
        <v>1587</v>
      </c>
      <c r="E878" t="s">
        <v>1593</v>
      </c>
      <c r="F878" t="s">
        <v>1600</v>
      </c>
      <c r="G878" t="s">
        <v>1610</v>
      </c>
      <c r="H878" t="s">
        <v>1612</v>
      </c>
      <c r="I878" t="s">
        <v>1622</v>
      </c>
      <c r="J878" t="s">
        <v>1628</v>
      </c>
      <c r="K878" t="s">
        <v>1634</v>
      </c>
      <c r="L878" t="s">
        <v>1661</v>
      </c>
      <c r="M878" t="s">
        <v>1670</v>
      </c>
      <c r="N878" t="s">
        <v>1670</v>
      </c>
      <c r="O878">
        <v>5</v>
      </c>
      <c r="P878">
        <v>74275.14</v>
      </c>
      <c r="Q878">
        <v>0.2</v>
      </c>
      <c r="R878">
        <v>297100.55</v>
      </c>
      <c r="S878">
        <v>223057.93</v>
      </c>
      <c r="T878">
        <v>74042.62</v>
      </c>
      <c r="U878" t="s">
        <v>1697</v>
      </c>
      <c r="W878" t="str">
        <f t="shared" si="26"/>
        <v>Yes</v>
      </c>
      <c r="X878" t="str">
        <f t="shared" si="27"/>
        <v>Bonus</v>
      </c>
    </row>
    <row r="879" spans="1:24" x14ac:dyDescent="0.3">
      <c r="A879" t="s">
        <v>899</v>
      </c>
      <c r="B879" s="2">
        <v>45848</v>
      </c>
      <c r="C879" t="s">
        <v>1300</v>
      </c>
      <c r="D879" t="s">
        <v>1524</v>
      </c>
      <c r="E879" t="s">
        <v>1594</v>
      </c>
      <c r="F879" t="s">
        <v>1598</v>
      </c>
      <c r="G879" t="s">
        <v>1603</v>
      </c>
      <c r="H879" t="s">
        <v>1614</v>
      </c>
      <c r="I879" t="s">
        <v>1621</v>
      </c>
      <c r="J879" t="s">
        <v>1625</v>
      </c>
      <c r="K879" t="s">
        <v>1637</v>
      </c>
      <c r="L879" t="s">
        <v>1662</v>
      </c>
      <c r="M879" t="s">
        <v>1673</v>
      </c>
      <c r="N879" t="s">
        <v>1673</v>
      </c>
      <c r="O879">
        <v>1</v>
      </c>
      <c r="P879">
        <v>133</v>
      </c>
      <c r="Q879">
        <v>0</v>
      </c>
      <c r="R879">
        <v>133</v>
      </c>
      <c r="S879">
        <v>117.58</v>
      </c>
      <c r="T879">
        <v>15.42</v>
      </c>
      <c r="U879" t="s">
        <v>1697</v>
      </c>
      <c r="V879">
        <v>5</v>
      </c>
      <c r="W879" t="str">
        <f t="shared" si="26"/>
        <v>No</v>
      </c>
      <c r="X879" t="str">
        <f t="shared" si="27"/>
        <v>No Bonus</v>
      </c>
    </row>
    <row r="880" spans="1:24" x14ac:dyDescent="0.3">
      <c r="A880" t="s">
        <v>900</v>
      </c>
      <c r="B880" s="2">
        <v>45515</v>
      </c>
      <c r="C880" t="s">
        <v>1061</v>
      </c>
      <c r="D880" t="s">
        <v>1572</v>
      </c>
      <c r="E880" t="s">
        <v>1594</v>
      </c>
      <c r="F880" t="s">
        <v>1596</v>
      </c>
      <c r="G880" t="s">
        <v>1605</v>
      </c>
      <c r="H880" t="s">
        <v>1615</v>
      </c>
      <c r="I880" t="s">
        <v>1623</v>
      </c>
      <c r="J880" t="s">
        <v>1625</v>
      </c>
      <c r="K880" t="s">
        <v>1646</v>
      </c>
      <c r="L880" t="s">
        <v>1662</v>
      </c>
      <c r="M880" t="s">
        <v>1682</v>
      </c>
      <c r="N880" t="s">
        <v>1682</v>
      </c>
      <c r="O880">
        <v>6</v>
      </c>
      <c r="P880">
        <v>55.13</v>
      </c>
      <c r="Q880">
        <v>0</v>
      </c>
      <c r="R880">
        <v>330.8</v>
      </c>
      <c r="S880">
        <v>224.2</v>
      </c>
      <c r="T880">
        <v>106.59</v>
      </c>
      <c r="U880" t="s">
        <v>1697</v>
      </c>
      <c r="V880">
        <v>4</v>
      </c>
      <c r="W880" t="str">
        <f t="shared" si="26"/>
        <v>No</v>
      </c>
      <c r="X880" t="str">
        <f t="shared" si="27"/>
        <v>Bonus</v>
      </c>
    </row>
    <row r="881" spans="1:24" x14ac:dyDescent="0.3">
      <c r="A881" t="s">
        <v>901</v>
      </c>
      <c r="B881" s="2">
        <v>45726</v>
      </c>
      <c r="C881" t="s">
        <v>1188</v>
      </c>
      <c r="D881" t="s">
        <v>1333</v>
      </c>
      <c r="E881" t="s">
        <v>1595</v>
      </c>
      <c r="F881" t="s">
        <v>1599</v>
      </c>
      <c r="G881" t="s">
        <v>1610</v>
      </c>
      <c r="H881" t="s">
        <v>1612</v>
      </c>
      <c r="I881" t="s">
        <v>1621</v>
      </c>
      <c r="J881" t="s">
        <v>1625</v>
      </c>
      <c r="K881" t="s">
        <v>1649</v>
      </c>
      <c r="L881" t="s">
        <v>1664</v>
      </c>
      <c r="M881" t="s">
        <v>1685</v>
      </c>
      <c r="N881" t="s">
        <v>1685</v>
      </c>
      <c r="O881">
        <v>2</v>
      </c>
      <c r="P881">
        <v>55.01</v>
      </c>
      <c r="Q881">
        <v>0.25</v>
      </c>
      <c r="R881">
        <v>82.52</v>
      </c>
      <c r="S881">
        <v>68.290000000000006</v>
      </c>
      <c r="T881">
        <v>14.23</v>
      </c>
      <c r="U881" t="s">
        <v>1697</v>
      </c>
      <c r="V881">
        <v>2</v>
      </c>
      <c r="W881" t="str">
        <f t="shared" si="26"/>
        <v>No</v>
      </c>
      <c r="X881" t="str">
        <f t="shared" si="27"/>
        <v>No Bonus</v>
      </c>
    </row>
    <row r="882" spans="1:24" x14ac:dyDescent="0.3">
      <c r="A882" t="s">
        <v>902</v>
      </c>
      <c r="B882" s="2">
        <v>45511</v>
      </c>
      <c r="C882" t="s">
        <v>1127</v>
      </c>
      <c r="D882" t="s">
        <v>1325</v>
      </c>
      <c r="E882" t="s">
        <v>1593</v>
      </c>
      <c r="F882" t="s">
        <v>1600</v>
      </c>
      <c r="G882" t="s">
        <v>1610</v>
      </c>
      <c r="H882" t="s">
        <v>1611</v>
      </c>
      <c r="I882" t="s">
        <v>1621</v>
      </c>
      <c r="J882" t="s">
        <v>1628</v>
      </c>
      <c r="K882" t="s">
        <v>1653</v>
      </c>
      <c r="L882" t="s">
        <v>1662</v>
      </c>
      <c r="M882" t="s">
        <v>1689</v>
      </c>
      <c r="N882" t="s">
        <v>1689</v>
      </c>
      <c r="O882">
        <v>8</v>
      </c>
      <c r="P882">
        <v>202.84</v>
      </c>
      <c r="Q882">
        <v>0.15</v>
      </c>
      <c r="R882">
        <v>1379.33</v>
      </c>
      <c r="S882">
        <v>976.94</v>
      </c>
      <c r="T882">
        <v>402.4</v>
      </c>
      <c r="U882" t="s">
        <v>1697</v>
      </c>
      <c r="V882">
        <v>1</v>
      </c>
      <c r="W882" t="str">
        <f t="shared" si="26"/>
        <v>No</v>
      </c>
      <c r="X882" t="str">
        <f t="shared" si="27"/>
        <v>Bonus</v>
      </c>
    </row>
    <row r="883" spans="1:24" x14ac:dyDescent="0.3">
      <c r="A883" t="s">
        <v>903</v>
      </c>
      <c r="B883" s="2">
        <v>45858</v>
      </c>
      <c r="C883" t="s">
        <v>1188</v>
      </c>
      <c r="D883" t="s">
        <v>1588</v>
      </c>
      <c r="E883" t="s">
        <v>1593</v>
      </c>
      <c r="F883" t="s">
        <v>1600</v>
      </c>
      <c r="G883" t="s">
        <v>1604</v>
      </c>
      <c r="H883" t="s">
        <v>1619</v>
      </c>
      <c r="I883" t="s">
        <v>1624</v>
      </c>
      <c r="J883" t="s">
        <v>1627</v>
      </c>
      <c r="K883" t="s">
        <v>1631</v>
      </c>
      <c r="L883" t="s">
        <v>1663</v>
      </c>
      <c r="M883" t="s">
        <v>1667</v>
      </c>
      <c r="N883" t="s">
        <v>1667</v>
      </c>
      <c r="O883">
        <v>3</v>
      </c>
      <c r="P883">
        <v>871.38</v>
      </c>
      <c r="Q883">
        <v>0.2</v>
      </c>
      <c r="R883">
        <v>2091.3200000000002</v>
      </c>
      <c r="S883">
        <v>1803.04</v>
      </c>
      <c r="T883">
        <v>288.27999999999997</v>
      </c>
      <c r="U883" t="s">
        <v>1697</v>
      </c>
      <c r="V883">
        <v>5</v>
      </c>
      <c r="W883" t="str">
        <f t="shared" si="26"/>
        <v>No</v>
      </c>
      <c r="X883" t="str">
        <f t="shared" si="27"/>
        <v>No Bonus</v>
      </c>
    </row>
    <row r="884" spans="1:24" x14ac:dyDescent="0.3">
      <c r="A884" t="s">
        <v>904</v>
      </c>
      <c r="B884" s="2">
        <v>45459</v>
      </c>
      <c r="C884" t="s">
        <v>1058</v>
      </c>
      <c r="D884" t="s">
        <v>1505</v>
      </c>
      <c r="E884" t="s">
        <v>1594</v>
      </c>
      <c r="F884" t="s">
        <v>1599</v>
      </c>
      <c r="G884" t="s">
        <v>1601</v>
      </c>
      <c r="H884" t="s">
        <v>1611</v>
      </c>
      <c r="I884" t="s">
        <v>1621</v>
      </c>
      <c r="J884" t="s">
        <v>1628</v>
      </c>
      <c r="K884" t="s">
        <v>1639</v>
      </c>
      <c r="L884" t="s">
        <v>1663</v>
      </c>
      <c r="M884" t="s">
        <v>1675</v>
      </c>
      <c r="N884" t="s">
        <v>1675</v>
      </c>
      <c r="O884">
        <v>4</v>
      </c>
      <c r="P884">
        <v>746.65</v>
      </c>
      <c r="Q884">
        <v>0.1</v>
      </c>
      <c r="R884">
        <v>2687.94</v>
      </c>
      <c r="S884">
        <v>2174.08</v>
      </c>
      <c r="T884">
        <v>513.86</v>
      </c>
      <c r="U884" t="s">
        <v>1697</v>
      </c>
      <c r="W884" t="str">
        <f t="shared" si="26"/>
        <v>No</v>
      </c>
      <c r="X884" t="str">
        <f t="shared" si="27"/>
        <v>No Bonus</v>
      </c>
    </row>
    <row r="885" spans="1:24" x14ac:dyDescent="0.3">
      <c r="A885" t="s">
        <v>905</v>
      </c>
      <c r="B885" s="2">
        <v>45524</v>
      </c>
      <c r="C885" t="s">
        <v>1149</v>
      </c>
      <c r="D885" t="s">
        <v>1468</v>
      </c>
      <c r="E885" t="s">
        <v>1592</v>
      </c>
      <c r="F885" t="s">
        <v>1596</v>
      </c>
      <c r="G885" t="s">
        <v>1609</v>
      </c>
      <c r="H885" t="s">
        <v>1619</v>
      </c>
      <c r="I885" t="s">
        <v>1624</v>
      </c>
      <c r="J885" t="s">
        <v>1628</v>
      </c>
      <c r="K885" t="s">
        <v>1639</v>
      </c>
      <c r="L885" t="s">
        <v>1663</v>
      </c>
      <c r="M885" t="s">
        <v>1675</v>
      </c>
      <c r="N885" t="s">
        <v>1675</v>
      </c>
      <c r="O885">
        <v>1</v>
      </c>
      <c r="P885">
        <v>776.2</v>
      </c>
      <c r="Q885">
        <v>0</v>
      </c>
      <c r="R885">
        <v>776.2</v>
      </c>
      <c r="S885">
        <v>622.4</v>
      </c>
      <c r="T885">
        <v>153.80000000000001</v>
      </c>
      <c r="U885" t="s">
        <v>1697</v>
      </c>
      <c r="V885">
        <v>5</v>
      </c>
      <c r="W885" t="str">
        <f t="shared" si="26"/>
        <v>No</v>
      </c>
      <c r="X885" t="str">
        <f t="shared" si="27"/>
        <v>No Bonus</v>
      </c>
    </row>
    <row r="886" spans="1:24" x14ac:dyDescent="0.3">
      <c r="A886" t="s">
        <v>906</v>
      </c>
      <c r="B886" s="2">
        <v>45702</v>
      </c>
      <c r="C886" t="s">
        <v>1082</v>
      </c>
      <c r="D886" t="s">
        <v>1492</v>
      </c>
      <c r="E886" t="s">
        <v>1593</v>
      </c>
      <c r="F886" t="s">
        <v>1597</v>
      </c>
      <c r="G886" t="s">
        <v>1609</v>
      </c>
      <c r="H886" t="s">
        <v>1613</v>
      </c>
      <c r="I886" t="s">
        <v>1621</v>
      </c>
      <c r="J886" t="s">
        <v>1628</v>
      </c>
      <c r="K886" t="s">
        <v>1641</v>
      </c>
      <c r="L886" t="s">
        <v>1661</v>
      </c>
      <c r="M886" t="s">
        <v>1677</v>
      </c>
      <c r="N886" t="s">
        <v>1677</v>
      </c>
      <c r="O886">
        <v>4</v>
      </c>
      <c r="P886">
        <v>34218.25</v>
      </c>
      <c r="Q886">
        <v>0.05</v>
      </c>
      <c r="R886">
        <v>130029.34</v>
      </c>
      <c r="S886">
        <v>107876.79</v>
      </c>
      <c r="T886">
        <v>22152.55</v>
      </c>
      <c r="U886" t="s">
        <v>1697</v>
      </c>
      <c r="V886">
        <v>3</v>
      </c>
      <c r="W886" t="str">
        <f t="shared" si="26"/>
        <v>Yes</v>
      </c>
      <c r="X886" t="str">
        <f t="shared" si="27"/>
        <v>No Bonus</v>
      </c>
    </row>
    <row r="887" spans="1:24" x14ac:dyDescent="0.3">
      <c r="A887" t="s">
        <v>907</v>
      </c>
      <c r="B887" s="2">
        <v>45859</v>
      </c>
      <c r="C887" t="s">
        <v>1104</v>
      </c>
      <c r="D887" t="s">
        <v>1440</v>
      </c>
      <c r="E887" t="s">
        <v>1594</v>
      </c>
      <c r="F887" t="s">
        <v>1597</v>
      </c>
      <c r="G887" t="s">
        <v>1604</v>
      </c>
      <c r="H887" t="s">
        <v>1611</v>
      </c>
      <c r="I887" t="s">
        <v>1622</v>
      </c>
      <c r="J887" t="s">
        <v>1628</v>
      </c>
      <c r="K887" t="s">
        <v>1630</v>
      </c>
      <c r="L887" t="s">
        <v>1662</v>
      </c>
      <c r="M887" t="s">
        <v>1666</v>
      </c>
      <c r="N887" t="s">
        <v>1666</v>
      </c>
      <c r="O887">
        <v>8</v>
      </c>
      <c r="P887">
        <v>120.37</v>
      </c>
      <c r="Q887">
        <v>0.2</v>
      </c>
      <c r="R887">
        <v>770.35</v>
      </c>
      <c r="S887">
        <v>571.33000000000004</v>
      </c>
      <c r="T887">
        <v>199.01</v>
      </c>
      <c r="U887" t="s">
        <v>1697</v>
      </c>
      <c r="V887">
        <v>4</v>
      </c>
      <c r="W887" t="str">
        <f t="shared" si="26"/>
        <v>No</v>
      </c>
      <c r="X887" t="str">
        <f t="shared" si="27"/>
        <v>Bonus</v>
      </c>
    </row>
    <row r="888" spans="1:24" x14ac:dyDescent="0.3">
      <c r="A888" t="s">
        <v>908</v>
      </c>
      <c r="B888" s="2">
        <v>45878</v>
      </c>
      <c r="C888" t="s">
        <v>1087</v>
      </c>
      <c r="D888" t="s">
        <v>1367</v>
      </c>
      <c r="E888" t="s">
        <v>1595</v>
      </c>
      <c r="F888" t="s">
        <v>1599</v>
      </c>
      <c r="G888" t="s">
        <v>1602</v>
      </c>
      <c r="H888" t="s">
        <v>1614</v>
      </c>
      <c r="I888" t="s">
        <v>1621</v>
      </c>
      <c r="J888" t="s">
        <v>1625</v>
      </c>
      <c r="K888" t="s">
        <v>1629</v>
      </c>
      <c r="L888" t="s">
        <v>1661</v>
      </c>
      <c r="M888" t="s">
        <v>1665</v>
      </c>
      <c r="N888" t="s">
        <v>1665</v>
      </c>
      <c r="O888">
        <v>8</v>
      </c>
      <c r="P888">
        <v>18485.689999999999</v>
      </c>
      <c r="Q888">
        <v>0</v>
      </c>
      <c r="R888">
        <v>147885.54999999999</v>
      </c>
      <c r="S888">
        <v>124455.9</v>
      </c>
      <c r="T888">
        <v>23429.64</v>
      </c>
      <c r="U888" t="s">
        <v>1697</v>
      </c>
      <c r="V888">
        <v>2</v>
      </c>
      <c r="W888" t="str">
        <f t="shared" si="26"/>
        <v>Yes</v>
      </c>
      <c r="X888" t="str">
        <f t="shared" si="27"/>
        <v>No Bonus</v>
      </c>
    </row>
    <row r="889" spans="1:24" x14ac:dyDescent="0.3">
      <c r="A889" t="s">
        <v>909</v>
      </c>
      <c r="B889" s="2">
        <v>45721</v>
      </c>
      <c r="C889" t="s">
        <v>1149</v>
      </c>
      <c r="D889" t="s">
        <v>1433</v>
      </c>
      <c r="E889" t="s">
        <v>1594</v>
      </c>
      <c r="F889" t="s">
        <v>1597</v>
      </c>
      <c r="G889" t="s">
        <v>1610</v>
      </c>
      <c r="H889" t="s">
        <v>1619</v>
      </c>
      <c r="I889" t="s">
        <v>1622</v>
      </c>
      <c r="J889" t="s">
        <v>1627</v>
      </c>
      <c r="K889" t="s">
        <v>1643</v>
      </c>
      <c r="L889" t="s">
        <v>1664</v>
      </c>
      <c r="M889" t="s">
        <v>1679</v>
      </c>
      <c r="N889" t="s">
        <v>1679</v>
      </c>
      <c r="O889">
        <v>7</v>
      </c>
      <c r="P889">
        <v>54.25</v>
      </c>
      <c r="Q889">
        <v>0</v>
      </c>
      <c r="R889">
        <v>379.78</v>
      </c>
      <c r="S889">
        <v>308.27999999999997</v>
      </c>
      <c r="T889">
        <v>71.5</v>
      </c>
      <c r="U889" t="s">
        <v>1697</v>
      </c>
      <c r="V889">
        <v>4</v>
      </c>
      <c r="W889" t="str">
        <f t="shared" si="26"/>
        <v>No</v>
      </c>
      <c r="X889" t="str">
        <f t="shared" si="27"/>
        <v>No Bonus</v>
      </c>
    </row>
    <row r="890" spans="1:24" x14ac:dyDescent="0.3">
      <c r="A890" t="s">
        <v>910</v>
      </c>
      <c r="B890" s="2">
        <v>45518</v>
      </c>
      <c r="C890" t="s">
        <v>1046</v>
      </c>
      <c r="D890" t="s">
        <v>1487</v>
      </c>
      <c r="E890" t="s">
        <v>1594</v>
      </c>
      <c r="F890" t="s">
        <v>1596</v>
      </c>
      <c r="G890" t="s">
        <v>1602</v>
      </c>
      <c r="H890" t="s">
        <v>1615</v>
      </c>
      <c r="I890" t="s">
        <v>1621</v>
      </c>
      <c r="J890" t="s">
        <v>1627</v>
      </c>
      <c r="K890" t="s">
        <v>1634</v>
      </c>
      <c r="L890" t="s">
        <v>1661</v>
      </c>
      <c r="M890" t="s">
        <v>1670</v>
      </c>
      <c r="N890" t="s">
        <v>1670</v>
      </c>
      <c r="O890">
        <v>1</v>
      </c>
      <c r="P890">
        <v>58188.13</v>
      </c>
      <c r="Q890">
        <v>0</v>
      </c>
      <c r="R890">
        <v>58188.13</v>
      </c>
      <c r="S890">
        <v>44060.19</v>
      </c>
      <c r="T890">
        <v>14127.93</v>
      </c>
      <c r="U890" t="s">
        <v>1697</v>
      </c>
      <c r="V890">
        <v>5</v>
      </c>
      <c r="W890" t="str">
        <f t="shared" si="26"/>
        <v>Yes</v>
      </c>
      <c r="X890" t="str">
        <f t="shared" si="27"/>
        <v>Bonus</v>
      </c>
    </row>
    <row r="891" spans="1:24" x14ac:dyDescent="0.3">
      <c r="A891" t="s">
        <v>911</v>
      </c>
      <c r="B891" s="2">
        <v>45557</v>
      </c>
      <c r="C891" t="s">
        <v>1108</v>
      </c>
      <c r="D891" t="s">
        <v>1559</v>
      </c>
      <c r="E891" t="s">
        <v>1592</v>
      </c>
      <c r="F891" t="s">
        <v>1599</v>
      </c>
      <c r="G891" t="s">
        <v>1608</v>
      </c>
      <c r="H891" t="s">
        <v>1614</v>
      </c>
      <c r="I891" t="s">
        <v>1624</v>
      </c>
      <c r="J891" t="s">
        <v>1625</v>
      </c>
      <c r="K891" t="s">
        <v>1659</v>
      </c>
      <c r="L891" t="s">
        <v>1661</v>
      </c>
      <c r="M891" t="s">
        <v>1695</v>
      </c>
      <c r="N891" t="s">
        <v>1695</v>
      </c>
      <c r="O891">
        <v>6</v>
      </c>
      <c r="P891">
        <v>56727.09</v>
      </c>
      <c r="Q891">
        <v>0</v>
      </c>
      <c r="R891">
        <v>340362.51</v>
      </c>
      <c r="S891">
        <v>249407.18</v>
      </c>
      <c r="T891">
        <v>90955.33</v>
      </c>
      <c r="U891" t="s">
        <v>1697</v>
      </c>
      <c r="V891">
        <v>5</v>
      </c>
      <c r="W891" t="str">
        <f t="shared" si="26"/>
        <v>Yes</v>
      </c>
      <c r="X891" t="str">
        <f t="shared" si="27"/>
        <v>Bonus</v>
      </c>
    </row>
    <row r="892" spans="1:24" x14ac:dyDescent="0.3">
      <c r="A892" t="s">
        <v>912</v>
      </c>
      <c r="B892" s="2">
        <v>45309</v>
      </c>
      <c r="C892" t="s">
        <v>1283</v>
      </c>
      <c r="D892" t="s">
        <v>1463</v>
      </c>
      <c r="E892" t="s">
        <v>1595</v>
      </c>
      <c r="F892" t="s">
        <v>1598</v>
      </c>
      <c r="G892" t="s">
        <v>1606</v>
      </c>
      <c r="H892" t="s">
        <v>1616</v>
      </c>
      <c r="I892" t="s">
        <v>1623</v>
      </c>
      <c r="J892" t="s">
        <v>1628</v>
      </c>
      <c r="K892" t="s">
        <v>1660</v>
      </c>
      <c r="L892" t="s">
        <v>1664</v>
      </c>
      <c r="M892" t="s">
        <v>1696</v>
      </c>
      <c r="N892" t="s">
        <v>1696</v>
      </c>
      <c r="O892">
        <v>5</v>
      </c>
      <c r="P892">
        <v>65</v>
      </c>
      <c r="Q892">
        <v>0.15</v>
      </c>
      <c r="R892">
        <v>276.27</v>
      </c>
      <c r="S892">
        <v>205.1</v>
      </c>
      <c r="T892">
        <v>71.17</v>
      </c>
      <c r="U892" t="s">
        <v>1697</v>
      </c>
      <c r="V892">
        <v>3</v>
      </c>
      <c r="W892" t="str">
        <f t="shared" si="26"/>
        <v>No</v>
      </c>
      <c r="X892" t="str">
        <f t="shared" si="27"/>
        <v>Bonus</v>
      </c>
    </row>
    <row r="893" spans="1:24" x14ac:dyDescent="0.3">
      <c r="A893" t="s">
        <v>913</v>
      </c>
      <c r="B893" s="2">
        <v>45337</v>
      </c>
      <c r="C893" t="s">
        <v>1087</v>
      </c>
      <c r="D893" t="s">
        <v>1383</v>
      </c>
      <c r="E893" t="s">
        <v>1594</v>
      </c>
      <c r="F893" t="s">
        <v>1598</v>
      </c>
      <c r="G893" t="s">
        <v>1606</v>
      </c>
      <c r="H893" t="s">
        <v>1618</v>
      </c>
      <c r="I893" t="s">
        <v>1621</v>
      </c>
      <c r="J893" t="s">
        <v>1627</v>
      </c>
      <c r="K893" t="s">
        <v>1633</v>
      </c>
      <c r="L893" t="s">
        <v>1661</v>
      </c>
      <c r="M893" t="s">
        <v>1669</v>
      </c>
      <c r="N893" t="s">
        <v>1669</v>
      </c>
      <c r="O893">
        <v>4</v>
      </c>
      <c r="P893">
        <v>50476.24</v>
      </c>
      <c r="Q893">
        <v>0</v>
      </c>
      <c r="R893">
        <v>201904.97</v>
      </c>
      <c r="S893">
        <v>134546.69</v>
      </c>
      <c r="T893">
        <v>67358.28</v>
      </c>
      <c r="U893" t="s">
        <v>1697</v>
      </c>
      <c r="W893" t="str">
        <f t="shared" si="26"/>
        <v>Yes</v>
      </c>
      <c r="X893" t="str">
        <f t="shared" si="27"/>
        <v>Bonus</v>
      </c>
    </row>
    <row r="894" spans="1:24" x14ac:dyDescent="0.3">
      <c r="A894" t="s">
        <v>914</v>
      </c>
      <c r="B894" s="2">
        <v>45492</v>
      </c>
      <c r="C894" t="s">
        <v>1154</v>
      </c>
      <c r="D894" t="s">
        <v>1315</v>
      </c>
      <c r="E894" t="s">
        <v>1593</v>
      </c>
      <c r="F894" t="s">
        <v>1597</v>
      </c>
      <c r="G894" t="s">
        <v>1608</v>
      </c>
      <c r="H894" t="s">
        <v>1614</v>
      </c>
      <c r="I894" t="s">
        <v>1622</v>
      </c>
      <c r="J894" t="s">
        <v>1628</v>
      </c>
      <c r="K894" t="s">
        <v>1641</v>
      </c>
      <c r="L894" t="s">
        <v>1661</v>
      </c>
      <c r="M894" t="s">
        <v>1677</v>
      </c>
      <c r="N894" t="s">
        <v>1677</v>
      </c>
      <c r="O894">
        <v>7</v>
      </c>
      <c r="P894">
        <v>39562.629999999997</v>
      </c>
      <c r="Q894">
        <v>0.2</v>
      </c>
      <c r="R894">
        <v>221550.72</v>
      </c>
      <c r="S894">
        <v>194572.3</v>
      </c>
      <c r="T894">
        <v>26978.42</v>
      </c>
      <c r="U894" t="s">
        <v>1697</v>
      </c>
      <c r="W894" t="str">
        <f t="shared" si="26"/>
        <v>Yes</v>
      </c>
      <c r="X894" t="str">
        <f t="shared" si="27"/>
        <v>No Bonus</v>
      </c>
    </row>
    <row r="895" spans="1:24" x14ac:dyDescent="0.3">
      <c r="A895" t="s">
        <v>915</v>
      </c>
      <c r="B895" s="2">
        <v>45466</v>
      </c>
      <c r="C895" t="s">
        <v>1301</v>
      </c>
      <c r="D895" t="s">
        <v>1404</v>
      </c>
      <c r="E895" t="s">
        <v>1595</v>
      </c>
      <c r="F895" t="s">
        <v>1598</v>
      </c>
      <c r="G895" t="s">
        <v>1607</v>
      </c>
      <c r="H895" t="s">
        <v>1612</v>
      </c>
      <c r="I895" t="s">
        <v>1624</v>
      </c>
      <c r="J895" t="s">
        <v>1628</v>
      </c>
      <c r="K895" t="s">
        <v>1647</v>
      </c>
      <c r="L895" t="s">
        <v>1664</v>
      </c>
      <c r="M895" t="s">
        <v>1683</v>
      </c>
      <c r="N895" t="s">
        <v>1683</v>
      </c>
      <c r="O895">
        <v>1</v>
      </c>
      <c r="P895">
        <v>44.13</v>
      </c>
      <c r="Q895">
        <v>0.15</v>
      </c>
      <c r="R895">
        <v>37.51</v>
      </c>
      <c r="S895">
        <v>29.91</v>
      </c>
      <c r="T895">
        <v>7.59</v>
      </c>
      <c r="U895" t="s">
        <v>1697</v>
      </c>
      <c r="V895">
        <v>5</v>
      </c>
      <c r="W895" t="str">
        <f t="shared" si="26"/>
        <v>No</v>
      </c>
      <c r="X895" t="str">
        <f t="shared" si="27"/>
        <v>Bonus</v>
      </c>
    </row>
    <row r="896" spans="1:24" x14ac:dyDescent="0.3">
      <c r="A896" t="s">
        <v>916</v>
      </c>
      <c r="B896" s="2">
        <v>45641</v>
      </c>
      <c r="C896" t="s">
        <v>1182</v>
      </c>
      <c r="D896" t="s">
        <v>1360</v>
      </c>
      <c r="E896" t="s">
        <v>1594</v>
      </c>
      <c r="F896" t="s">
        <v>1596</v>
      </c>
      <c r="G896" t="s">
        <v>1609</v>
      </c>
      <c r="H896" t="s">
        <v>1618</v>
      </c>
      <c r="I896" t="s">
        <v>1621</v>
      </c>
      <c r="J896" t="s">
        <v>1628</v>
      </c>
      <c r="K896" t="s">
        <v>1644</v>
      </c>
      <c r="L896" t="s">
        <v>1664</v>
      </c>
      <c r="M896" t="s">
        <v>1680</v>
      </c>
      <c r="N896" t="s">
        <v>1680</v>
      </c>
      <c r="O896">
        <v>5</v>
      </c>
      <c r="P896">
        <v>255.69</v>
      </c>
      <c r="Q896">
        <v>0.1</v>
      </c>
      <c r="R896">
        <v>1150.6199999999999</v>
      </c>
      <c r="S896">
        <v>788.52</v>
      </c>
      <c r="T896">
        <v>362.1</v>
      </c>
      <c r="U896" t="s">
        <v>1697</v>
      </c>
      <c r="V896">
        <v>5</v>
      </c>
      <c r="W896" t="str">
        <f t="shared" si="26"/>
        <v>No</v>
      </c>
      <c r="X896" t="str">
        <f t="shared" si="27"/>
        <v>Bonus</v>
      </c>
    </row>
    <row r="897" spans="1:24" x14ac:dyDescent="0.3">
      <c r="A897" t="s">
        <v>917</v>
      </c>
      <c r="B897" s="2">
        <v>45597</v>
      </c>
      <c r="C897" t="s">
        <v>1041</v>
      </c>
      <c r="D897" t="s">
        <v>1516</v>
      </c>
      <c r="E897" t="s">
        <v>1594</v>
      </c>
      <c r="F897" t="s">
        <v>1596</v>
      </c>
      <c r="G897" t="s">
        <v>1606</v>
      </c>
      <c r="H897" t="s">
        <v>1619</v>
      </c>
      <c r="I897" t="s">
        <v>1621</v>
      </c>
      <c r="J897" t="s">
        <v>1627</v>
      </c>
      <c r="K897" t="s">
        <v>1637</v>
      </c>
      <c r="L897" t="s">
        <v>1662</v>
      </c>
      <c r="M897" t="s">
        <v>1673</v>
      </c>
      <c r="N897" t="s">
        <v>1673</v>
      </c>
      <c r="O897">
        <v>6</v>
      </c>
      <c r="P897">
        <v>103.24</v>
      </c>
      <c r="Q897">
        <v>0.2</v>
      </c>
      <c r="R897">
        <v>495.55</v>
      </c>
      <c r="S897">
        <v>344.53</v>
      </c>
      <c r="T897">
        <v>151.01</v>
      </c>
      <c r="U897" t="s">
        <v>1697</v>
      </c>
      <c r="V897">
        <v>3</v>
      </c>
      <c r="W897" t="str">
        <f t="shared" si="26"/>
        <v>No</v>
      </c>
      <c r="X897" t="str">
        <f t="shared" si="27"/>
        <v>Bonus</v>
      </c>
    </row>
    <row r="898" spans="1:24" x14ac:dyDescent="0.3">
      <c r="A898" t="s">
        <v>918</v>
      </c>
      <c r="B898" s="2">
        <v>45662</v>
      </c>
      <c r="C898" t="s">
        <v>1144</v>
      </c>
      <c r="D898" t="s">
        <v>1474</v>
      </c>
      <c r="E898" t="s">
        <v>1593</v>
      </c>
      <c r="F898" t="s">
        <v>1596</v>
      </c>
      <c r="G898" t="s">
        <v>1607</v>
      </c>
      <c r="H898" t="s">
        <v>1614</v>
      </c>
      <c r="I898" t="s">
        <v>1624</v>
      </c>
      <c r="J898" t="s">
        <v>1628</v>
      </c>
      <c r="K898" t="s">
        <v>1641</v>
      </c>
      <c r="L898" t="s">
        <v>1661</v>
      </c>
      <c r="M898" t="s">
        <v>1677</v>
      </c>
      <c r="N898" t="s">
        <v>1677</v>
      </c>
      <c r="O898">
        <v>6</v>
      </c>
      <c r="P898">
        <v>37999.01</v>
      </c>
      <c r="Q898">
        <v>0</v>
      </c>
      <c r="R898">
        <v>227994.08</v>
      </c>
      <c r="S898">
        <v>153345.76999999999</v>
      </c>
      <c r="T898">
        <v>74648.31</v>
      </c>
      <c r="U898" t="s">
        <v>1697</v>
      </c>
      <c r="W898" t="str">
        <f t="shared" si="26"/>
        <v>Yes</v>
      </c>
      <c r="X898" t="str">
        <f t="shared" si="27"/>
        <v>Bonus</v>
      </c>
    </row>
    <row r="899" spans="1:24" x14ac:dyDescent="0.3">
      <c r="A899" t="s">
        <v>919</v>
      </c>
      <c r="B899" s="2">
        <v>45540</v>
      </c>
      <c r="C899" t="s">
        <v>1287</v>
      </c>
      <c r="D899" t="s">
        <v>1580</v>
      </c>
      <c r="E899" t="s">
        <v>1592</v>
      </c>
      <c r="F899" t="s">
        <v>1596</v>
      </c>
      <c r="G899" t="s">
        <v>1603</v>
      </c>
      <c r="H899" t="s">
        <v>1612</v>
      </c>
      <c r="I899" t="s">
        <v>1621</v>
      </c>
      <c r="J899" t="s">
        <v>1628</v>
      </c>
      <c r="K899" t="s">
        <v>1639</v>
      </c>
      <c r="L899" t="s">
        <v>1663</v>
      </c>
      <c r="M899" t="s">
        <v>1675</v>
      </c>
      <c r="N899" t="s">
        <v>1675</v>
      </c>
      <c r="O899">
        <v>5</v>
      </c>
      <c r="P899">
        <v>838.39</v>
      </c>
      <c r="Q899">
        <v>0</v>
      </c>
      <c r="R899">
        <v>4191.97</v>
      </c>
      <c r="S899">
        <v>3556.01</v>
      </c>
      <c r="T899">
        <v>635.95000000000005</v>
      </c>
      <c r="U899" t="s">
        <v>1697</v>
      </c>
      <c r="V899">
        <v>4</v>
      </c>
      <c r="W899" t="str">
        <f t="shared" ref="W899:W962" si="28">IF(R899&gt;50000,"Yes","No")</f>
        <v>No</v>
      </c>
      <c r="X899" t="str">
        <f t="shared" ref="X899:X962" si="29">IF(T899/R899&gt;0.2,"Bonus","No Bonus")</f>
        <v>No Bonus</v>
      </c>
    </row>
    <row r="900" spans="1:24" x14ac:dyDescent="0.3">
      <c r="A900" t="s">
        <v>920</v>
      </c>
      <c r="B900" s="2">
        <v>45482</v>
      </c>
      <c r="C900" t="s">
        <v>1119</v>
      </c>
      <c r="D900" t="s">
        <v>1460</v>
      </c>
      <c r="E900" t="s">
        <v>1595</v>
      </c>
      <c r="F900" t="s">
        <v>1599</v>
      </c>
      <c r="G900" t="s">
        <v>1610</v>
      </c>
      <c r="H900" t="s">
        <v>1620</v>
      </c>
      <c r="I900" t="s">
        <v>1624</v>
      </c>
      <c r="J900" t="s">
        <v>1625</v>
      </c>
      <c r="K900" t="s">
        <v>1635</v>
      </c>
      <c r="L900" t="s">
        <v>1662</v>
      </c>
      <c r="M900" t="s">
        <v>1671</v>
      </c>
      <c r="N900" t="s">
        <v>1671</v>
      </c>
      <c r="O900">
        <v>4</v>
      </c>
      <c r="P900">
        <v>44.1</v>
      </c>
      <c r="Q900">
        <v>0.15</v>
      </c>
      <c r="R900">
        <v>149.94</v>
      </c>
      <c r="S900">
        <v>129.35</v>
      </c>
      <c r="T900">
        <v>20.59</v>
      </c>
      <c r="U900" t="s">
        <v>1697</v>
      </c>
      <c r="V900">
        <v>3</v>
      </c>
      <c r="W900" t="str">
        <f t="shared" si="28"/>
        <v>No</v>
      </c>
      <c r="X900" t="str">
        <f t="shared" si="29"/>
        <v>No Bonus</v>
      </c>
    </row>
    <row r="901" spans="1:24" x14ac:dyDescent="0.3">
      <c r="A901" t="s">
        <v>921</v>
      </c>
      <c r="B901" s="2">
        <v>45592</v>
      </c>
      <c r="C901" t="s">
        <v>1083</v>
      </c>
      <c r="D901" t="s">
        <v>1509</v>
      </c>
      <c r="E901" t="s">
        <v>1595</v>
      </c>
      <c r="F901" t="s">
        <v>1598</v>
      </c>
      <c r="G901" t="s">
        <v>1609</v>
      </c>
      <c r="H901" t="s">
        <v>1611</v>
      </c>
      <c r="I901" t="s">
        <v>1622</v>
      </c>
      <c r="J901" t="s">
        <v>1628</v>
      </c>
      <c r="K901" t="s">
        <v>1635</v>
      </c>
      <c r="L901" t="s">
        <v>1662</v>
      </c>
      <c r="M901" t="s">
        <v>1671</v>
      </c>
      <c r="N901" t="s">
        <v>1671</v>
      </c>
      <c r="O901">
        <v>2</v>
      </c>
      <c r="P901">
        <v>55.96</v>
      </c>
      <c r="Q901">
        <v>0.05</v>
      </c>
      <c r="R901">
        <v>106.32</v>
      </c>
      <c r="S901">
        <v>77.989999999999995</v>
      </c>
      <c r="T901">
        <v>28.33</v>
      </c>
      <c r="U901" t="s">
        <v>1697</v>
      </c>
      <c r="V901">
        <v>5</v>
      </c>
      <c r="W901" t="str">
        <f t="shared" si="28"/>
        <v>No</v>
      </c>
      <c r="X901" t="str">
        <f t="shared" si="29"/>
        <v>Bonus</v>
      </c>
    </row>
    <row r="902" spans="1:24" x14ac:dyDescent="0.3">
      <c r="A902" t="s">
        <v>922</v>
      </c>
      <c r="B902" s="2">
        <v>45693</v>
      </c>
      <c r="C902" t="s">
        <v>1023</v>
      </c>
      <c r="D902" t="s">
        <v>1508</v>
      </c>
      <c r="E902" t="s">
        <v>1592</v>
      </c>
      <c r="F902" t="s">
        <v>1596</v>
      </c>
      <c r="G902" t="s">
        <v>1607</v>
      </c>
      <c r="H902" t="s">
        <v>1617</v>
      </c>
      <c r="I902" t="s">
        <v>1624</v>
      </c>
      <c r="J902" t="s">
        <v>1628</v>
      </c>
      <c r="K902" t="s">
        <v>1648</v>
      </c>
      <c r="L902" t="s">
        <v>1664</v>
      </c>
      <c r="M902" t="s">
        <v>1684</v>
      </c>
      <c r="N902" t="s">
        <v>1684</v>
      </c>
      <c r="O902">
        <v>3</v>
      </c>
      <c r="P902">
        <v>271.57</v>
      </c>
      <c r="Q902">
        <v>0.1</v>
      </c>
      <c r="R902">
        <v>733.23</v>
      </c>
      <c r="S902">
        <v>508.98</v>
      </c>
      <c r="T902">
        <v>224.25</v>
      </c>
      <c r="U902" t="s">
        <v>1697</v>
      </c>
      <c r="V902">
        <v>3</v>
      </c>
      <c r="W902" t="str">
        <f t="shared" si="28"/>
        <v>No</v>
      </c>
      <c r="X902" t="str">
        <f t="shared" si="29"/>
        <v>Bonus</v>
      </c>
    </row>
    <row r="903" spans="1:24" x14ac:dyDescent="0.3">
      <c r="A903" t="s">
        <v>923</v>
      </c>
      <c r="B903" s="2">
        <v>45546</v>
      </c>
      <c r="C903" t="s">
        <v>1150</v>
      </c>
      <c r="D903" t="s">
        <v>1395</v>
      </c>
      <c r="E903" t="s">
        <v>1595</v>
      </c>
      <c r="F903" t="s">
        <v>1598</v>
      </c>
      <c r="G903" t="s">
        <v>1602</v>
      </c>
      <c r="H903" t="s">
        <v>1617</v>
      </c>
      <c r="I903" t="s">
        <v>1621</v>
      </c>
      <c r="J903" t="s">
        <v>1628</v>
      </c>
      <c r="K903" t="s">
        <v>1651</v>
      </c>
      <c r="L903" t="s">
        <v>1664</v>
      </c>
      <c r="M903" t="s">
        <v>1687</v>
      </c>
      <c r="N903" t="s">
        <v>1687</v>
      </c>
      <c r="O903">
        <v>10</v>
      </c>
      <c r="P903">
        <v>154.55000000000001</v>
      </c>
      <c r="Q903">
        <v>0.05</v>
      </c>
      <c r="R903">
        <v>1468.19</v>
      </c>
      <c r="S903">
        <v>971.01</v>
      </c>
      <c r="T903">
        <v>497.18</v>
      </c>
      <c r="U903" t="s">
        <v>1697</v>
      </c>
      <c r="V903">
        <v>2</v>
      </c>
      <c r="W903" t="str">
        <f t="shared" si="28"/>
        <v>No</v>
      </c>
      <c r="X903" t="str">
        <f t="shared" si="29"/>
        <v>Bonus</v>
      </c>
    </row>
    <row r="904" spans="1:24" x14ac:dyDescent="0.3">
      <c r="A904" t="s">
        <v>924</v>
      </c>
      <c r="B904" s="2">
        <v>45526</v>
      </c>
      <c r="C904" t="s">
        <v>1153</v>
      </c>
      <c r="D904" t="s">
        <v>1324</v>
      </c>
      <c r="E904" t="s">
        <v>1592</v>
      </c>
      <c r="F904" t="s">
        <v>1597</v>
      </c>
      <c r="G904" t="s">
        <v>1610</v>
      </c>
      <c r="H904" t="s">
        <v>1616</v>
      </c>
      <c r="I904" t="s">
        <v>1621</v>
      </c>
      <c r="J904" t="s">
        <v>1628</v>
      </c>
      <c r="K904" t="s">
        <v>1629</v>
      </c>
      <c r="L904" t="s">
        <v>1661</v>
      </c>
      <c r="M904" t="s">
        <v>1665</v>
      </c>
      <c r="N904" t="s">
        <v>1665</v>
      </c>
      <c r="O904">
        <v>3</v>
      </c>
      <c r="P904">
        <v>19250.740000000002</v>
      </c>
      <c r="Q904">
        <v>0</v>
      </c>
      <c r="R904">
        <v>57752.23</v>
      </c>
      <c r="S904">
        <v>41454.53</v>
      </c>
      <c r="T904">
        <v>16297.7</v>
      </c>
      <c r="U904" t="s">
        <v>1697</v>
      </c>
      <c r="V904">
        <v>4</v>
      </c>
      <c r="W904" t="str">
        <f t="shared" si="28"/>
        <v>Yes</v>
      </c>
      <c r="X904" t="str">
        <f t="shared" si="29"/>
        <v>Bonus</v>
      </c>
    </row>
    <row r="905" spans="1:24" x14ac:dyDescent="0.3">
      <c r="A905" t="s">
        <v>925</v>
      </c>
      <c r="B905" s="2">
        <v>45518</v>
      </c>
      <c r="C905" t="s">
        <v>1171</v>
      </c>
      <c r="D905" t="s">
        <v>1334</v>
      </c>
      <c r="E905" t="s">
        <v>1593</v>
      </c>
      <c r="F905" t="s">
        <v>1597</v>
      </c>
      <c r="G905" t="s">
        <v>1606</v>
      </c>
      <c r="H905" t="s">
        <v>1613</v>
      </c>
      <c r="I905" t="s">
        <v>1623</v>
      </c>
      <c r="J905" t="s">
        <v>1625</v>
      </c>
      <c r="K905" t="s">
        <v>1651</v>
      </c>
      <c r="L905" t="s">
        <v>1664</v>
      </c>
      <c r="M905" t="s">
        <v>1687</v>
      </c>
      <c r="N905" t="s">
        <v>1687</v>
      </c>
      <c r="O905">
        <v>7</v>
      </c>
      <c r="P905">
        <v>135</v>
      </c>
      <c r="Q905">
        <v>0.15</v>
      </c>
      <c r="R905">
        <v>803.23</v>
      </c>
      <c r="S905">
        <v>684.54</v>
      </c>
      <c r="T905">
        <v>118.69</v>
      </c>
      <c r="U905" t="s">
        <v>1697</v>
      </c>
      <c r="V905">
        <v>4</v>
      </c>
      <c r="W905" t="str">
        <f t="shared" si="28"/>
        <v>No</v>
      </c>
      <c r="X905" t="str">
        <f t="shared" si="29"/>
        <v>No Bonus</v>
      </c>
    </row>
    <row r="906" spans="1:24" x14ac:dyDescent="0.3">
      <c r="A906" t="s">
        <v>926</v>
      </c>
      <c r="B906" s="2">
        <v>45827</v>
      </c>
      <c r="C906" t="s">
        <v>1209</v>
      </c>
      <c r="D906" t="s">
        <v>1395</v>
      </c>
      <c r="E906" t="s">
        <v>1595</v>
      </c>
      <c r="F906" t="s">
        <v>1598</v>
      </c>
      <c r="G906" t="s">
        <v>1608</v>
      </c>
      <c r="H906" t="s">
        <v>1618</v>
      </c>
      <c r="I906" t="s">
        <v>1624</v>
      </c>
      <c r="J906" t="s">
        <v>1628</v>
      </c>
      <c r="K906" t="s">
        <v>1649</v>
      </c>
      <c r="L906" t="s">
        <v>1664</v>
      </c>
      <c r="M906" t="s">
        <v>1685</v>
      </c>
      <c r="N906" t="s">
        <v>1685</v>
      </c>
      <c r="O906">
        <v>6</v>
      </c>
      <c r="P906">
        <v>53.29</v>
      </c>
      <c r="Q906">
        <v>0.1</v>
      </c>
      <c r="R906">
        <v>287.74</v>
      </c>
      <c r="S906">
        <v>253.22</v>
      </c>
      <c r="T906">
        <v>34.520000000000003</v>
      </c>
      <c r="U906" t="s">
        <v>1697</v>
      </c>
      <c r="V906">
        <v>1</v>
      </c>
      <c r="W906" t="str">
        <f t="shared" si="28"/>
        <v>No</v>
      </c>
      <c r="X906" t="str">
        <f t="shared" si="29"/>
        <v>No Bonus</v>
      </c>
    </row>
    <row r="907" spans="1:24" x14ac:dyDescent="0.3">
      <c r="A907" t="s">
        <v>927</v>
      </c>
      <c r="B907" s="2">
        <v>45337</v>
      </c>
      <c r="C907" t="s">
        <v>1053</v>
      </c>
      <c r="D907" t="s">
        <v>1461</v>
      </c>
      <c r="E907" t="s">
        <v>1593</v>
      </c>
      <c r="F907" t="s">
        <v>1597</v>
      </c>
      <c r="G907" t="s">
        <v>1608</v>
      </c>
      <c r="H907" t="s">
        <v>1619</v>
      </c>
      <c r="I907" t="s">
        <v>1621</v>
      </c>
      <c r="J907" t="s">
        <v>1625</v>
      </c>
      <c r="K907" t="s">
        <v>1642</v>
      </c>
      <c r="L907" t="s">
        <v>1662</v>
      </c>
      <c r="M907" t="s">
        <v>1678</v>
      </c>
      <c r="N907" t="s">
        <v>1678</v>
      </c>
      <c r="O907">
        <v>1</v>
      </c>
      <c r="P907">
        <v>157.16999999999999</v>
      </c>
      <c r="Q907">
        <v>0.15</v>
      </c>
      <c r="R907">
        <v>133.6</v>
      </c>
      <c r="S907">
        <v>105.05</v>
      </c>
      <c r="T907">
        <v>28.55</v>
      </c>
      <c r="U907" t="s">
        <v>1697</v>
      </c>
      <c r="V907">
        <v>5</v>
      </c>
      <c r="W907" t="str">
        <f t="shared" si="28"/>
        <v>No</v>
      </c>
      <c r="X907" t="str">
        <f t="shared" si="29"/>
        <v>Bonus</v>
      </c>
    </row>
    <row r="908" spans="1:24" x14ac:dyDescent="0.3">
      <c r="A908" t="s">
        <v>928</v>
      </c>
      <c r="B908" s="2">
        <v>45349</v>
      </c>
      <c r="C908" t="s">
        <v>1137</v>
      </c>
      <c r="D908" t="s">
        <v>1359</v>
      </c>
      <c r="E908" t="s">
        <v>1594</v>
      </c>
      <c r="F908" t="s">
        <v>1599</v>
      </c>
      <c r="G908" t="s">
        <v>1603</v>
      </c>
      <c r="H908" t="s">
        <v>1620</v>
      </c>
      <c r="I908" t="s">
        <v>1621</v>
      </c>
      <c r="J908" t="s">
        <v>1625</v>
      </c>
      <c r="K908" t="s">
        <v>1636</v>
      </c>
      <c r="L908" t="s">
        <v>1663</v>
      </c>
      <c r="M908" t="s">
        <v>1672</v>
      </c>
      <c r="N908" t="s">
        <v>1672</v>
      </c>
      <c r="O908">
        <v>7</v>
      </c>
      <c r="P908">
        <v>17357.22</v>
      </c>
      <c r="Q908">
        <v>0.05</v>
      </c>
      <c r="R908">
        <v>115425.53</v>
      </c>
      <c r="S908">
        <v>75911.73</v>
      </c>
      <c r="T908">
        <v>39513.79</v>
      </c>
      <c r="U908" t="s">
        <v>1697</v>
      </c>
      <c r="V908">
        <v>4</v>
      </c>
      <c r="W908" t="str">
        <f t="shared" si="28"/>
        <v>Yes</v>
      </c>
      <c r="X908" t="str">
        <f t="shared" si="29"/>
        <v>Bonus</v>
      </c>
    </row>
    <row r="909" spans="1:24" x14ac:dyDescent="0.3">
      <c r="A909" t="s">
        <v>929</v>
      </c>
      <c r="B909" s="2">
        <v>45309</v>
      </c>
      <c r="C909" t="s">
        <v>1086</v>
      </c>
      <c r="D909" t="s">
        <v>1363</v>
      </c>
      <c r="E909" t="s">
        <v>1594</v>
      </c>
      <c r="F909" t="s">
        <v>1599</v>
      </c>
      <c r="G909" t="s">
        <v>1603</v>
      </c>
      <c r="H909" t="s">
        <v>1614</v>
      </c>
      <c r="I909" t="s">
        <v>1623</v>
      </c>
      <c r="J909" t="s">
        <v>1628</v>
      </c>
      <c r="K909" t="s">
        <v>1647</v>
      </c>
      <c r="L909" t="s">
        <v>1664</v>
      </c>
      <c r="M909" t="s">
        <v>1683</v>
      </c>
      <c r="N909" t="s">
        <v>1683</v>
      </c>
      <c r="O909">
        <v>6</v>
      </c>
      <c r="P909">
        <v>33.770000000000003</v>
      </c>
      <c r="Q909">
        <v>0</v>
      </c>
      <c r="R909">
        <v>202.64</v>
      </c>
      <c r="S909">
        <v>181.27</v>
      </c>
      <c r="T909">
        <v>21.37</v>
      </c>
      <c r="U909" t="s">
        <v>1697</v>
      </c>
      <c r="V909">
        <v>4</v>
      </c>
      <c r="W909" t="str">
        <f t="shared" si="28"/>
        <v>No</v>
      </c>
      <c r="X909" t="str">
        <f t="shared" si="29"/>
        <v>No Bonus</v>
      </c>
    </row>
    <row r="910" spans="1:24" x14ac:dyDescent="0.3">
      <c r="A910" t="s">
        <v>930</v>
      </c>
      <c r="B910" s="2">
        <v>45330</v>
      </c>
      <c r="C910" t="s">
        <v>1226</v>
      </c>
      <c r="D910" t="s">
        <v>1491</v>
      </c>
      <c r="E910" t="s">
        <v>1595</v>
      </c>
      <c r="F910" t="s">
        <v>1600</v>
      </c>
      <c r="G910" t="s">
        <v>1610</v>
      </c>
      <c r="H910" t="s">
        <v>1617</v>
      </c>
      <c r="I910" t="s">
        <v>1623</v>
      </c>
      <c r="J910" t="s">
        <v>1628</v>
      </c>
      <c r="K910" t="s">
        <v>1656</v>
      </c>
      <c r="L910" t="s">
        <v>1663</v>
      </c>
      <c r="M910" t="s">
        <v>1692</v>
      </c>
      <c r="N910" t="s">
        <v>1692</v>
      </c>
      <c r="O910">
        <v>5</v>
      </c>
      <c r="P910">
        <v>12517.53</v>
      </c>
      <c r="Q910">
        <v>0.1</v>
      </c>
      <c r="R910">
        <v>56328.88</v>
      </c>
      <c r="S910">
        <v>40188</v>
      </c>
      <c r="T910">
        <v>16140.88</v>
      </c>
      <c r="U910" t="s">
        <v>1697</v>
      </c>
      <c r="V910">
        <v>5</v>
      </c>
      <c r="W910" t="str">
        <f t="shared" si="28"/>
        <v>Yes</v>
      </c>
      <c r="X910" t="str">
        <f t="shared" si="29"/>
        <v>Bonus</v>
      </c>
    </row>
    <row r="911" spans="1:24" x14ac:dyDescent="0.3">
      <c r="A911" t="s">
        <v>931</v>
      </c>
      <c r="B911" s="2">
        <v>45685</v>
      </c>
      <c r="C911" t="s">
        <v>1047</v>
      </c>
      <c r="D911" t="s">
        <v>1365</v>
      </c>
      <c r="E911" t="s">
        <v>1592</v>
      </c>
      <c r="F911" t="s">
        <v>1598</v>
      </c>
      <c r="G911" t="s">
        <v>1603</v>
      </c>
      <c r="H911" t="s">
        <v>1615</v>
      </c>
      <c r="I911" t="s">
        <v>1621</v>
      </c>
      <c r="J911" t="s">
        <v>1628</v>
      </c>
      <c r="K911" t="s">
        <v>1634</v>
      </c>
      <c r="L911" t="s">
        <v>1661</v>
      </c>
      <c r="M911" t="s">
        <v>1670</v>
      </c>
      <c r="N911" t="s">
        <v>1670</v>
      </c>
      <c r="O911">
        <v>2</v>
      </c>
      <c r="P911">
        <v>72061.64</v>
      </c>
      <c r="Q911">
        <v>0.05</v>
      </c>
      <c r="R911">
        <v>136917.12</v>
      </c>
      <c r="S911">
        <v>117757.04</v>
      </c>
      <c r="T911">
        <v>19160.09</v>
      </c>
      <c r="U911" t="s">
        <v>1697</v>
      </c>
      <c r="V911">
        <v>5</v>
      </c>
      <c r="W911" t="str">
        <f t="shared" si="28"/>
        <v>Yes</v>
      </c>
      <c r="X911" t="str">
        <f t="shared" si="29"/>
        <v>No Bonus</v>
      </c>
    </row>
    <row r="912" spans="1:24" x14ac:dyDescent="0.3">
      <c r="A912" t="s">
        <v>932</v>
      </c>
      <c r="B912" s="2">
        <v>45530</v>
      </c>
      <c r="C912" t="s">
        <v>1123</v>
      </c>
      <c r="D912" t="s">
        <v>1381</v>
      </c>
      <c r="E912" t="s">
        <v>1592</v>
      </c>
      <c r="F912" t="s">
        <v>1600</v>
      </c>
      <c r="G912" t="s">
        <v>1610</v>
      </c>
      <c r="H912" t="s">
        <v>1612</v>
      </c>
      <c r="I912" t="s">
        <v>1621</v>
      </c>
      <c r="J912" t="s">
        <v>1628</v>
      </c>
      <c r="K912" t="s">
        <v>1649</v>
      </c>
      <c r="L912" t="s">
        <v>1664</v>
      </c>
      <c r="M912" t="s">
        <v>1685</v>
      </c>
      <c r="N912" t="s">
        <v>1685</v>
      </c>
      <c r="O912">
        <v>6</v>
      </c>
      <c r="P912">
        <v>47.52</v>
      </c>
      <c r="Q912">
        <v>0.05</v>
      </c>
      <c r="R912">
        <v>270.89</v>
      </c>
      <c r="S912">
        <v>204.33</v>
      </c>
      <c r="T912">
        <v>66.56</v>
      </c>
      <c r="U912" t="s">
        <v>1697</v>
      </c>
      <c r="V912">
        <v>4</v>
      </c>
      <c r="W912" t="str">
        <f t="shared" si="28"/>
        <v>No</v>
      </c>
      <c r="X912" t="str">
        <f t="shared" si="29"/>
        <v>Bonus</v>
      </c>
    </row>
    <row r="913" spans="1:24" x14ac:dyDescent="0.3">
      <c r="A913" t="s">
        <v>933</v>
      </c>
      <c r="B913" s="2">
        <v>45542</v>
      </c>
      <c r="C913" t="s">
        <v>1175</v>
      </c>
      <c r="D913" t="s">
        <v>1423</v>
      </c>
      <c r="E913" t="s">
        <v>1592</v>
      </c>
      <c r="F913" t="s">
        <v>1596</v>
      </c>
      <c r="G913" t="s">
        <v>1604</v>
      </c>
      <c r="H913" t="s">
        <v>1616</v>
      </c>
      <c r="I913" t="s">
        <v>1624</v>
      </c>
      <c r="J913" t="s">
        <v>1627</v>
      </c>
      <c r="K913" t="s">
        <v>1647</v>
      </c>
      <c r="L913" t="s">
        <v>1664</v>
      </c>
      <c r="M913" t="s">
        <v>1683</v>
      </c>
      <c r="N913" t="s">
        <v>1683</v>
      </c>
      <c r="O913">
        <v>4</v>
      </c>
      <c r="P913">
        <v>44.45</v>
      </c>
      <c r="Q913">
        <v>0</v>
      </c>
      <c r="R913">
        <v>177.81</v>
      </c>
      <c r="S913">
        <v>156.04</v>
      </c>
      <c r="T913">
        <v>21.76</v>
      </c>
      <c r="U913" t="s">
        <v>1697</v>
      </c>
      <c r="V913">
        <v>2</v>
      </c>
      <c r="W913" t="str">
        <f t="shared" si="28"/>
        <v>No</v>
      </c>
      <c r="X913" t="str">
        <f t="shared" si="29"/>
        <v>No Bonus</v>
      </c>
    </row>
    <row r="914" spans="1:24" x14ac:dyDescent="0.3">
      <c r="A914" t="s">
        <v>934</v>
      </c>
      <c r="B914" s="2">
        <v>45834</v>
      </c>
      <c r="C914" t="s">
        <v>1176</v>
      </c>
      <c r="D914" t="s">
        <v>1323</v>
      </c>
      <c r="E914" t="s">
        <v>1592</v>
      </c>
      <c r="F914" t="s">
        <v>1599</v>
      </c>
      <c r="G914" t="s">
        <v>1603</v>
      </c>
      <c r="H914" t="s">
        <v>1618</v>
      </c>
      <c r="I914" t="s">
        <v>1621</v>
      </c>
      <c r="J914" t="s">
        <v>1625</v>
      </c>
      <c r="K914" t="s">
        <v>1656</v>
      </c>
      <c r="L914" t="s">
        <v>1663</v>
      </c>
      <c r="M914" t="s">
        <v>1692</v>
      </c>
      <c r="N914" t="s">
        <v>1692</v>
      </c>
      <c r="O914">
        <v>5</v>
      </c>
      <c r="P914">
        <v>14035.42</v>
      </c>
      <c r="Q914">
        <v>0</v>
      </c>
      <c r="R914">
        <v>70177.100000000006</v>
      </c>
      <c r="S914">
        <v>59606.38</v>
      </c>
      <c r="T914">
        <v>10570.72</v>
      </c>
      <c r="U914" t="s">
        <v>1698</v>
      </c>
      <c r="V914">
        <v>3</v>
      </c>
      <c r="W914" t="str">
        <f t="shared" si="28"/>
        <v>Yes</v>
      </c>
      <c r="X914" t="str">
        <f t="shared" si="29"/>
        <v>No Bonus</v>
      </c>
    </row>
    <row r="915" spans="1:24" x14ac:dyDescent="0.3">
      <c r="A915" t="s">
        <v>935</v>
      </c>
      <c r="B915" s="2">
        <v>45780</v>
      </c>
      <c r="C915" t="s">
        <v>1022</v>
      </c>
      <c r="D915" t="s">
        <v>1547</v>
      </c>
      <c r="E915" t="s">
        <v>1595</v>
      </c>
      <c r="F915" t="s">
        <v>1600</v>
      </c>
      <c r="G915" t="s">
        <v>1606</v>
      </c>
      <c r="H915" t="s">
        <v>1613</v>
      </c>
      <c r="I915" t="s">
        <v>1621</v>
      </c>
      <c r="J915" t="s">
        <v>1625</v>
      </c>
      <c r="K915" t="s">
        <v>1652</v>
      </c>
      <c r="L915" t="s">
        <v>1661</v>
      </c>
      <c r="M915" t="s">
        <v>1688</v>
      </c>
      <c r="N915" t="s">
        <v>1688</v>
      </c>
      <c r="O915">
        <v>6</v>
      </c>
      <c r="P915">
        <v>71775.62</v>
      </c>
      <c r="Q915">
        <v>0</v>
      </c>
      <c r="R915">
        <v>430653.75</v>
      </c>
      <c r="S915">
        <v>329363.33</v>
      </c>
      <c r="T915">
        <v>101290.41</v>
      </c>
      <c r="U915" t="s">
        <v>1697</v>
      </c>
      <c r="W915" t="str">
        <f t="shared" si="28"/>
        <v>Yes</v>
      </c>
      <c r="X915" t="str">
        <f t="shared" si="29"/>
        <v>Bonus</v>
      </c>
    </row>
    <row r="916" spans="1:24" x14ac:dyDescent="0.3">
      <c r="A916" t="s">
        <v>936</v>
      </c>
      <c r="B916" s="2">
        <v>45313</v>
      </c>
      <c r="C916" t="s">
        <v>1087</v>
      </c>
      <c r="D916" t="s">
        <v>1445</v>
      </c>
      <c r="E916" t="s">
        <v>1592</v>
      </c>
      <c r="F916" t="s">
        <v>1599</v>
      </c>
      <c r="G916" t="s">
        <v>1601</v>
      </c>
      <c r="H916" t="s">
        <v>1619</v>
      </c>
      <c r="I916" t="s">
        <v>1621</v>
      </c>
      <c r="J916" t="s">
        <v>1625</v>
      </c>
      <c r="K916" t="s">
        <v>1658</v>
      </c>
      <c r="L916" t="s">
        <v>1662</v>
      </c>
      <c r="M916" t="s">
        <v>1694</v>
      </c>
      <c r="N916" t="s">
        <v>1694</v>
      </c>
      <c r="O916">
        <v>10</v>
      </c>
      <c r="P916">
        <v>176.49</v>
      </c>
      <c r="Q916">
        <v>0.05</v>
      </c>
      <c r="R916">
        <v>1676.65</v>
      </c>
      <c r="S916">
        <v>1428.47</v>
      </c>
      <c r="T916">
        <v>248.18</v>
      </c>
      <c r="U916" t="s">
        <v>1697</v>
      </c>
      <c r="V916">
        <v>5</v>
      </c>
      <c r="W916" t="str">
        <f t="shared" si="28"/>
        <v>No</v>
      </c>
      <c r="X916" t="str">
        <f t="shared" si="29"/>
        <v>No Bonus</v>
      </c>
    </row>
    <row r="917" spans="1:24" x14ac:dyDescent="0.3">
      <c r="A917" t="s">
        <v>937</v>
      </c>
      <c r="B917" s="2">
        <v>45871</v>
      </c>
      <c r="C917" t="s">
        <v>1302</v>
      </c>
      <c r="D917" t="s">
        <v>1493</v>
      </c>
      <c r="E917" t="s">
        <v>1593</v>
      </c>
      <c r="F917" t="s">
        <v>1600</v>
      </c>
      <c r="G917" t="s">
        <v>1604</v>
      </c>
      <c r="H917" t="s">
        <v>1619</v>
      </c>
      <c r="I917" t="s">
        <v>1621</v>
      </c>
      <c r="J917" t="s">
        <v>1628</v>
      </c>
      <c r="K917" t="s">
        <v>1655</v>
      </c>
      <c r="L917" t="s">
        <v>1663</v>
      </c>
      <c r="M917" t="s">
        <v>1691</v>
      </c>
      <c r="N917" t="s">
        <v>1691</v>
      </c>
      <c r="O917">
        <v>2</v>
      </c>
      <c r="P917">
        <v>11508.32</v>
      </c>
      <c r="Q917">
        <v>0</v>
      </c>
      <c r="R917">
        <v>23016.65</v>
      </c>
      <c r="S917">
        <v>17059.150000000001</v>
      </c>
      <c r="T917">
        <v>5957.49</v>
      </c>
      <c r="U917" t="s">
        <v>1697</v>
      </c>
      <c r="V917">
        <v>5</v>
      </c>
      <c r="W917" t="str">
        <f t="shared" si="28"/>
        <v>No</v>
      </c>
      <c r="X917" t="str">
        <f t="shared" si="29"/>
        <v>Bonus</v>
      </c>
    </row>
    <row r="918" spans="1:24" x14ac:dyDescent="0.3">
      <c r="A918" t="s">
        <v>938</v>
      </c>
      <c r="B918" s="2">
        <v>45432</v>
      </c>
      <c r="C918" t="s">
        <v>1287</v>
      </c>
      <c r="D918" t="s">
        <v>1419</v>
      </c>
      <c r="E918" t="s">
        <v>1592</v>
      </c>
      <c r="F918" t="s">
        <v>1599</v>
      </c>
      <c r="G918" t="s">
        <v>1606</v>
      </c>
      <c r="H918" t="s">
        <v>1612</v>
      </c>
      <c r="I918" t="s">
        <v>1621</v>
      </c>
      <c r="J918" t="s">
        <v>1625</v>
      </c>
      <c r="K918" t="s">
        <v>1632</v>
      </c>
      <c r="L918" t="s">
        <v>1663</v>
      </c>
      <c r="M918" t="s">
        <v>1668</v>
      </c>
      <c r="N918" t="s">
        <v>1668</v>
      </c>
      <c r="O918">
        <v>7</v>
      </c>
      <c r="P918">
        <v>837.83</v>
      </c>
      <c r="Q918">
        <v>0.15</v>
      </c>
      <c r="R918">
        <v>4985.09</v>
      </c>
      <c r="S918">
        <v>3519.63</v>
      </c>
      <c r="T918">
        <v>1465.46</v>
      </c>
      <c r="U918" t="s">
        <v>1697</v>
      </c>
      <c r="V918">
        <v>2</v>
      </c>
      <c r="W918" t="str">
        <f t="shared" si="28"/>
        <v>No</v>
      </c>
      <c r="X918" t="str">
        <f t="shared" si="29"/>
        <v>Bonus</v>
      </c>
    </row>
    <row r="919" spans="1:24" x14ac:dyDescent="0.3">
      <c r="A919" t="s">
        <v>939</v>
      </c>
      <c r="B919" s="2">
        <v>45586</v>
      </c>
      <c r="C919" t="s">
        <v>1244</v>
      </c>
      <c r="D919" t="s">
        <v>1344</v>
      </c>
      <c r="E919" t="s">
        <v>1592</v>
      </c>
      <c r="F919" t="s">
        <v>1598</v>
      </c>
      <c r="G919" t="s">
        <v>1602</v>
      </c>
      <c r="H919" t="s">
        <v>1612</v>
      </c>
      <c r="I919" t="s">
        <v>1623</v>
      </c>
      <c r="J919" t="s">
        <v>1628</v>
      </c>
      <c r="K919" t="s">
        <v>1630</v>
      </c>
      <c r="L919" t="s">
        <v>1662</v>
      </c>
      <c r="M919" t="s">
        <v>1666</v>
      </c>
      <c r="N919" t="s">
        <v>1666</v>
      </c>
      <c r="O919">
        <v>3</v>
      </c>
      <c r="P919">
        <v>110.41</v>
      </c>
      <c r="Q919">
        <v>0.05</v>
      </c>
      <c r="R919">
        <v>314.67</v>
      </c>
      <c r="S919">
        <v>283.85000000000002</v>
      </c>
      <c r="T919">
        <v>30.83</v>
      </c>
      <c r="U919" t="s">
        <v>1697</v>
      </c>
      <c r="V919">
        <v>5</v>
      </c>
      <c r="W919" t="str">
        <f t="shared" si="28"/>
        <v>No</v>
      </c>
      <c r="X919" t="str">
        <f t="shared" si="29"/>
        <v>No Bonus</v>
      </c>
    </row>
    <row r="920" spans="1:24" x14ac:dyDescent="0.3">
      <c r="A920" t="s">
        <v>940</v>
      </c>
      <c r="B920" s="2">
        <v>45843</v>
      </c>
      <c r="C920" t="s">
        <v>1189</v>
      </c>
      <c r="D920" t="s">
        <v>1460</v>
      </c>
      <c r="E920" t="s">
        <v>1594</v>
      </c>
      <c r="F920" t="s">
        <v>1598</v>
      </c>
      <c r="G920" t="s">
        <v>1605</v>
      </c>
      <c r="H920" t="s">
        <v>1620</v>
      </c>
      <c r="I920" t="s">
        <v>1621</v>
      </c>
      <c r="J920" t="s">
        <v>1625</v>
      </c>
      <c r="K920" t="s">
        <v>1632</v>
      </c>
      <c r="L920" t="s">
        <v>1663</v>
      </c>
      <c r="M920" t="s">
        <v>1668</v>
      </c>
      <c r="N920" t="s">
        <v>1668</v>
      </c>
      <c r="O920">
        <v>10</v>
      </c>
      <c r="P920">
        <v>736.41</v>
      </c>
      <c r="Q920">
        <v>0</v>
      </c>
      <c r="R920">
        <v>7364.14</v>
      </c>
      <c r="S920">
        <v>5529.27</v>
      </c>
      <c r="T920">
        <v>1834.87</v>
      </c>
      <c r="U920" t="s">
        <v>1697</v>
      </c>
      <c r="V920">
        <v>4</v>
      </c>
      <c r="W920" t="str">
        <f t="shared" si="28"/>
        <v>No</v>
      </c>
      <c r="X920" t="str">
        <f t="shared" si="29"/>
        <v>Bonus</v>
      </c>
    </row>
    <row r="921" spans="1:24" x14ac:dyDescent="0.3">
      <c r="A921" t="s">
        <v>941</v>
      </c>
      <c r="B921" s="2">
        <v>45686</v>
      </c>
      <c r="C921" t="s">
        <v>1203</v>
      </c>
      <c r="D921" t="s">
        <v>1340</v>
      </c>
      <c r="E921" t="s">
        <v>1593</v>
      </c>
      <c r="F921" t="s">
        <v>1600</v>
      </c>
      <c r="G921" t="s">
        <v>1606</v>
      </c>
      <c r="H921" t="s">
        <v>1615</v>
      </c>
      <c r="I921" t="s">
        <v>1621</v>
      </c>
      <c r="J921" t="s">
        <v>1625</v>
      </c>
      <c r="K921" t="s">
        <v>1655</v>
      </c>
      <c r="L921" t="s">
        <v>1663</v>
      </c>
      <c r="M921" t="s">
        <v>1691</v>
      </c>
      <c r="N921" t="s">
        <v>1691</v>
      </c>
      <c r="O921">
        <v>5</v>
      </c>
      <c r="P921">
        <v>8943.91</v>
      </c>
      <c r="Q921">
        <v>0.05</v>
      </c>
      <c r="R921">
        <v>42483.56</v>
      </c>
      <c r="S921">
        <v>32735.64</v>
      </c>
      <c r="T921">
        <v>9747.92</v>
      </c>
      <c r="U921" t="s">
        <v>1697</v>
      </c>
      <c r="V921">
        <v>3</v>
      </c>
      <c r="W921" t="str">
        <f t="shared" si="28"/>
        <v>No</v>
      </c>
      <c r="X921" t="str">
        <f t="shared" si="29"/>
        <v>Bonus</v>
      </c>
    </row>
    <row r="922" spans="1:24" x14ac:dyDescent="0.3">
      <c r="A922" t="s">
        <v>942</v>
      </c>
      <c r="B922" s="2">
        <v>45862</v>
      </c>
      <c r="C922" t="s">
        <v>1181</v>
      </c>
      <c r="D922" t="s">
        <v>1319</v>
      </c>
      <c r="E922" t="s">
        <v>1592</v>
      </c>
      <c r="F922" t="s">
        <v>1596</v>
      </c>
      <c r="G922" t="s">
        <v>1609</v>
      </c>
      <c r="H922" t="s">
        <v>1617</v>
      </c>
      <c r="I922" t="s">
        <v>1621</v>
      </c>
      <c r="J922" t="s">
        <v>1625</v>
      </c>
      <c r="K922" t="s">
        <v>1632</v>
      </c>
      <c r="L922" t="s">
        <v>1663</v>
      </c>
      <c r="M922" t="s">
        <v>1668</v>
      </c>
      <c r="N922" t="s">
        <v>1668</v>
      </c>
      <c r="O922">
        <v>1</v>
      </c>
      <c r="P922">
        <v>899.86</v>
      </c>
      <c r="Q922">
        <v>0.05</v>
      </c>
      <c r="R922">
        <v>854.87</v>
      </c>
      <c r="S922">
        <v>755.31</v>
      </c>
      <c r="T922">
        <v>99.56</v>
      </c>
      <c r="U922" t="s">
        <v>1697</v>
      </c>
      <c r="V922">
        <v>3</v>
      </c>
      <c r="W922" t="str">
        <f t="shared" si="28"/>
        <v>No</v>
      </c>
      <c r="X922" t="str">
        <f t="shared" si="29"/>
        <v>No Bonus</v>
      </c>
    </row>
    <row r="923" spans="1:24" x14ac:dyDescent="0.3">
      <c r="A923" t="s">
        <v>943</v>
      </c>
      <c r="B923" s="2">
        <v>45714</v>
      </c>
      <c r="C923" t="s">
        <v>1263</v>
      </c>
      <c r="D923" t="s">
        <v>1389</v>
      </c>
      <c r="E923" t="s">
        <v>1593</v>
      </c>
      <c r="F923" t="s">
        <v>1598</v>
      </c>
      <c r="G923" t="s">
        <v>1608</v>
      </c>
      <c r="H923" t="s">
        <v>1619</v>
      </c>
      <c r="I923" t="s">
        <v>1624</v>
      </c>
      <c r="J923" t="s">
        <v>1626</v>
      </c>
      <c r="K923" t="s">
        <v>1643</v>
      </c>
      <c r="L923" t="s">
        <v>1664</v>
      </c>
      <c r="M923" t="s">
        <v>1679</v>
      </c>
      <c r="N923" t="s">
        <v>1679</v>
      </c>
      <c r="O923">
        <v>8</v>
      </c>
      <c r="P923">
        <v>54.6</v>
      </c>
      <c r="Q923">
        <v>0</v>
      </c>
      <c r="R923">
        <v>436.79</v>
      </c>
      <c r="S923">
        <v>303.37</v>
      </c>
      <c r="T923">
        <v>133.41999999999999</v>
      </c>
      <c r="U923" t="s">
        <v>1697</v>
      </c>
      <c r="V923">
        <v>2</v>
      </c>
      <c r="W923" t="str">
        <f t="shared" si="28"/>
        <v>No</v>
      </c>
      <c r="X923" t="str">
        <f t="shared" si="29"/>
        <v>Bonus</v>
      </c>
    </row>
    <row r="924" spans="1:24" x14ac:dyDescent="0.3">
      <c r="A924" t="s">
        <v>944</v>
      </c>
      <c r="B924" s="2">
        <v>45851</v>
      </c>
      <c r="C924" t="s">
        <v>1279</v>
      </c>
      <c r="D924" t="s">
        <v>1536</v>
      </c>
      <c r="E924" t="s">
        <v>1594</v>
      </c>
      <c r="F924" t="s">
        <v>1596</v>
      </c>
      <c r="G924" t="s">
        <v>1603</v>
      </c>
      <c r="H924" t="s">
        <v>1614</v>
      </c>
      <c r="I924" t="s">
        <v>1621</v>
      </c>
      <c r="J924" t="s">
        <v>1627</v>
      </c>
      <c r="K924" t="s">
        <v>1656</v>
      </c>
      <c r="L924" t="s">
        <v>1663</v>
      </c>
      <c r="M924" t="s">
        <v>1692</v>
      </c>
      <c r="N924" t="s">
        <v>1692</v>
      </c>
      <c r="O924">
        <v>6</v>
      </c>
      <c r="P924">
        <v>12702.87</v>
      </c>
      <c r="Q924">
        <v>0</v>
      </c>
      <c r="R924">
        <v>76217.210000000006</v>
      </c>
      <c r="S924">
        <v>52246.69</v>
      </c>
      <c r="T924">
        <v>23970.52</v>
      </c>
      <c r="U924" t="s">
        <v>1697</v>
      </c>
      <c r="V924">
        <v>5</v>
      </c>
      <c r="W924" t="str">
        <f t="shared" si="28"/>
        <v>Yes</v>
      </c>
      <c r="X924" t="str">
        <f t="shared" si="29"/>
        <v>Bonus</v>
      </c>
    </row>
    <row r="925" spans="1:24" x14ac:dyDescent="0.3">
      <c r="A925" t="s">
        <v>945</v>
      </c>
      <c r="B925" s="2">
        <v>45714</v>
      </c>
      <c r="C925" t="s">
        <v>1104</v>
      </c>
      <c r="D925" t="s">
        <v>1376</v>
      </c>
      <c r="E925" t="s">
        <v>1595</v>
      </c>
      <c r="F925" t="s">
        <v>1598</v>
      </c>
      <c r="G925" t="s">
        <v>1610</v>
      </c>
      <c r="H925" t="s">
        <v>1617</v>
      </c>
      <c r="I925" t="s">
        <v>1624</v>
      </c>
      <c r="J925" t="s">
        <v>1625</v>
      </c>
      <c r="K925" t="s">
        <v>1636</v>
      </c>
      <c r="L925" t="s">
        <v>1663</v>
      </c>
      <c r="M925" t="s">
        <v>1672</v>
      </c>
      <c r="N925" t="s">
        <v>1672</v>
      </c>
      <c r="O925">
        <v>10</v>
      </c>
      <c r="P925">
        <v>19190.54</v>
      </c>
      <c r="Q925">
        <v>0</v>
      </c>
      <c r="R925">
        <v>191905.39</v>
      </c>
      <c r="S925">
        <v>155902.44</v>
      </c>
      <c r="T925">
        <v>36002.949999999997</v>
      </c>
      <c r="U925" t="s">
        <v>1697</v>
      </c>
      <c r="V925">
        <v>4</v>
      </c>
      <c r="W925" t="str">
        <f t="shared" si="28"/>
        <v>Yes</v>
      </c>
      <c r="X925" t="str">
        <f t="shared" si="29"/>
        <v>No Bonus</v>
      </c>
    </row>
    <row r="926" spans="1:24" x14ac:dyDescent="0.3">
      <c r="A926" t="s">
        <v>946</v>
      </c>
      <c r="B926" s="2">
        <v>45538</v>
      </c>
      <c r="C926" t="s">
        <v>1195</v>
      </c>
      <c r="D926" t="s">
        <v>1511</v>
      </c>
      <c r="E926" t="s">
        <v>1595</v>
      </c>
      <c r="F926" t="s">
        <v>1599</v>
      </c>
      <c r="G926" t="s">
        <v>1607</v>
      </c>
      <c r="H926" t="s">
        <v>1617</v>
      </c>
      <c r="I926" t="s">
        <v>1622</v>
      </c>
      <c r="J926" t="s">
        <v>1628</v>
      </c>
      <c r="K926" t="s">
        <v>1649</v>
      </c>
      <c r="L926" t="s">
        <v>1664</v>
      </c>
      <c r="M926" t="s">
        <v>1685</v>
      </c>
      <c r="N926" t="s">
        <v>1685</v>
      </c>
      <c r="O926">
        <v>7</v>
      </c>
      <c r="P926">
        <v>52.57</v>
      </c>
      <c r="Q926">
        <v>0</v>
      </c>
      <c r="R926">
        <v>367.97</v>
      </c>
      <c r="S926">
        <v>283.66000000000003</v>
      </c>
      <c r="T926">
        <v>84.32</v>
      </c>
      <c r="U926" t="s">
        <v>1697</v>
      </c>
      <c r="V926">
        <v>4</v>
      </c>
      <c r="W926" t="str">
        <f t="shared" si="28"/>
        <v>No</v>
      </c>
      <c r="X926" t="str">
        <f t="shared" si="29"/>
        <v>Bonus</v>
      </c>
    </row>
    <row r="927" spans="1:24" x14ac:dyDescent="0.3">
      <c r="A927" t="s">
        <v>947</v>
      </c>
      <c r="B927" s="2">
        <v>45534</v>
      </c>
      <c r="C927" t="s">
        <v>1250</v>
      </c>
      <c r="D927" t="s">
        <v>1330</v>
      </c>
      <c r="E927" t="s">
        <v>1594</v>
      </c>
      <c r="F927" t="s">
        <v>1598</v>
      </c>
      <c r="G927" t="s">
        <v>1608</v>
      </c>
      <c r="H927" t="s">
        <v>1614</v>
      </c>
      <c r="I927" t="s">
        <v>1622</v>
      </c>
      <c r="J927" t="s">
        <v>1628</v>
      </c>
      <c r="K927" t="s">
        <v>1646</v>
      </c>
      <c r="L927" t="s">
        <v>1662</v>
      </c>
      <c r="M927" t="s">
        <v>1682</v>
      </c>
      <c r="N927" t="s">
        <v>1682</v>
      </c>
      <c r="O927">
        <v>5</v>
      </c>
      <c r="P927">
        <v>45.02</v>
      </c>
      <c r="Q927">
        <v>0.1</v>
      </c>
      <c r="R927">
        <v>202.61</v>
      </c>
      <c r="S927">
        <v>163.38</v>
      </c>
      <c r="T927">
        <v>39.229999999999997</v>
      </c>
      <c r="U927" t="s">
        <v>1697</v>
      </c>
      <c r="V927">
        <v>1</v>
      </c>
      <c r="W927" t="str">
        <f t="shared" si="28"/>
        <v>No</v>
      </c>
      <c r="X927" t="str">
        <f t="shared" si="29"/>
        <v>No Bonus</v>
      </c>
    </row>
    <row r="928" spans="1:24" x14ac:dyDescent="0.3">
      <c r="A928" t="s">
        <v>948</v>
      </c>
      <c r="B928" s="2">
        <v>45675</v>
      </c>
      <c r="C928" t="s">
        <v>1091</v>
      </c>
      <c r="D928" t="s">
        <v>1427</v>
      </c>
      <c r="E928" t="s">
        <v>1592</v>
      </c>
      <c r="F928" t="s">
        <v>1596</v>
      </c>
      <c r="G928" t="s">
        <v>1601</v>
      </c>
      <c r="H928" t="s">
        <v>1615</v>
      </c>
      <c r="I928" t="s">
        <v>1622</v>
      </c>
      <c r="J928" t="s">
        <v>1627</v>
      </c>
      <c r="K928" t="s">
        <v>1647</v>
      </c>
      <c r="L928" t="s">
        <v>1664</v>
      </c>
      <c r="M928" t="s">
        <v>1683</v>
      </c>
      <c r="N928" t="s">
        <v>1683</v>
      </c>
      <c r="O928">
        <v>3</v>
      </c>
      <c r="P928">
        <v>35.409999999999997</v>
      </c>
      <c r="Q928">
        <v>0.05</v>
      </c>
      <c r="R928">
        <v>100.91</v>
      </c>
      <c r="S928">
        <v>69.31</v>
      </c>
      <c r="T928">
        <v>31.6</v>
      </c>
      <c r="U928" t="s">
        <v>1698</v>
      </c>
      <c r="V928">
        <v>5</v>
      </c>
      <c r="W928" t="str">
        <f t="shared" si="28"/>
        <v>No</v>
      </c>
      <c r="X928" t="str">
        <f t="shared" si="29"/>
        <v>Bonus</v>
      </c>
    </row>
    <row r="929" spans="1:24" x14ac:dyDescent="0.3">
      <c r="A929" t="s">
        <v>949</v>
      </c>
      <c r="B929" s="2">
        <v>45653</v>
      </c>
      <c r="C929" t="s">
        <v>1252</v>
      </c>
      <c r="D929" t="s">
        <v>1475</v>
      </c>
      <c r="E929" t="s">
        <v>1592</v>
      </c>
      <c r="F929" t="s">
        <v>1599</v>
      </c>
      <c r="G929" t="s">
        <v>1608</v>
      </c>
      <c r="H929" t="s">
        <v>1611</v>
      </c>
      <c r="I929" t="s">
        <v>1621</v>
      </c>
      <c r="J929" t="s">
        <v>1627</v>
      </c>
      <c r="K929" t="s">
        <v>1634</v>
      </c>
      <c r="L929" t="s">
        <v>1661</v>
      </c>
      <c r="M929" t="s">
        <v>1670</v>
      </c>
      <c r="N929" t="s">
        <v>1670</v>
      </c>
      <c r="O929">
        <v>7</v>
      </c>
      <c r="P929">
        <v>65229.760000000002</v>
      </c>
      <c r="Q929">
        <v>0</v>
      </c>
      <c r="R929">
        <v>456608.32</v>
      </c>
      <c r="S929">
        <v>314730.11</v>
      </c>
      <c r="T929">
        <v>141878.22</v>
      </c>
      <c r="U929" t="s">
        <v>1697</v>
      </c>
      <c r="V929">
        <v>4</v>
      </c>
      <c r="W929" t="str">
        <f t="shared" si="28"/>
        <v>Yes</v>
      </c>
      <c r="X929" t="str">
        <f t="shared" si="29"/>
        <v>Bonus</v>
      </c>
    </row>
    <row r="930" spans="1:24" x14ac:dyDescent="0.3">
      <c r="A930" t="s">
        <v>950</v>
      </c>
      <c r="B930" s="2">
        <v>45513</v>
      </c>
      <c r="C930" t="s">
        <v>1303</v>
      </c>
      <c r="D930" t="s">
        <v>1395</v>
      </c>
      <c r="E930" t="s">
        <v>1594</v>
      </c>
      <c r="F930" t="s">
        <v>1598</v>
      </c>
      <c r="G930" t="s">
        <v>1605</v>
      </c>
      <c r="H930" t="s">
        <v>1611</v>
      </c>
      <c r="I930" t="s">
        <v>1624</v>
      </c>
      <c r="J930" t="s">
        <v>1628</v>
      </c>
      <c r="K930" t="s">
        <v>1633</v>
      </c>
      <c r="L930" t="s">
        <v>1661</v>
      </c>
      <c r="M930" t="s">
        <v>1669</v>
      </c>
      <c r="N930" t="s">
        <v>1669</v>
      </c>
      <c r="O930">
        <v>9</v>
      </c>
      <c r="P930">
        <v>60210.720000000001</v>
      </c>
      <c r="Q930">
        <v>0.1</v>
      </c>
      <c r="R930">
        <v>487706.84</v>
      </c>
      <c r="S930">
        <v>332420.39</v>
      </c>
      <c r="T930">
        <v>155286.45000000001</v>
      </c>
      <c r="U930" t="s">
        <v>1697</v>
      </c>
      <c r="V930">
        <v>3</v>
      </c>
      <c r="W930" t="str">
        <f t="shared" si="28"/>
        <v>Yes</v>
      </c>
      <c r="X930" t="str">
        <f t="shared" si="29"/>
        <v>Bonus</v>
      </c>
    </row>
    <row r="931" spans="1:24" x14ac:dyDescent="0.3">
      <c r="A931" t="s">
        <v>951</v>
      </c>
      <c r="B931" s="2">
        <v>45394</v>
      </c>
      <c r="C931" t="s">
        <v>1071</v>
      </c>
      <c r="D931" t="s">
        <v>1505</v>
      </c>
      <c r="E931" t="s">
        <v>1595</v>
      </c>
      <c r="F931" t="s">
        <v>1598</v>
      </c>
      <c r="G931" t="s">
        <v>1606</v>
      </c>
      <c r="H931" t="s">
        <v>1612</v>
      </c>
      <c r="I931" t="s">
        <v>1622</v>
      </c>
      <c r="J931" t="s">
        <v>1625</v>
      </c>
      <c r="K931" t="s">
        <v>1634</v>
      </c>
      <c r="L931" t="s">
        <v>1661</v>
      </c>
      <c r="M931" t="s">
        <v>1670</v>
      </c>
      <c r="N931" t="s">
        <v>1670</v>
      </c>
      <c r="O931">
        <v>8</v>
      </c>
      <c r="P931">
        <v>71014.97</v>
      </c>
      <c r="Q931">
        <v>0.2</v>
      </c>
      <c r="R931">
        <v>454495.81</v>
      </c>
      <c r="S931">
        <v>362923.76</v>
      </c>
      <c r="T931">
        <v>91572.05</v>
      </c>
      <c r="U931" t="s">
        <v>1697</v>
      </c>
      <c r="V931">
        <v>5</v>
      </c>
      <c r="W931" t="str">
        <f t="shared" si="28"/>
        <v>Yes</v>
      </c>
      <c r="X931" t="str">
        <f t="shared" si="29"/>
        <v>Bonus</v>
      </c>
    </row>
    <row r="932" spans="1:24" x14ac:dyDescent="0.3">
      <c r="A932" t="s">
        <v>952</v>
      </c>
      <c r="B932" s="2">
        <v>45819</v>
      </c>
      <c r="C932" t="s">
        <v>1202</v>
      </c>
      <c r="D932" t="s">
        <v>1379</v>
      </c>
      <c r="E932" t="s">
        <v>1592</v>
      </c>
      <c r="F932" t="s">
        <v>1599</v>
      </c>
      <c r="G932" t="s">
        <v>1606</v>
      </c>
      <c r="H932" t="s">
        <v>1613</v>
      </c>
      <c r="I932" t="s">
        <v>1621</v>
      </c>
      <c r="J932" t="s">
        <v>1625</v>
      </c>
      <c r="K932" t="s">
        <v>1638</v>
      </c>
      <c r="L932" t="s">
        <v>1661</v>
      </c>
      <c r="M932" t="s">
        <v>1674</v>
      </c>
      <c r="N932" t="s">
        <v>1674</v>
      </c>
      <c r="O932">
        <v>3</v>
      </c>
      <c r="P932">
        <v>26925.93</v>
      </c>
      <c r="Q932">
        <v>0.05</v>
      </c>
      <c r="R932">
        <v>76738.899999999994</v>
      </c>
      <c r="S932">
        <v>68899.839999999997</v>
      </c>
      <c r="T932">
        <v>7839.05</v>
      </c>
      <c r="U932" t="s">
        <v>1697</v>
      </c>
      <c r="V932">
        <v>1</v>
      </c>
      <c r="W932" t="str">
        <f t="shared" si="28"/>
        <v>Yes</v>
      </c>
      <c r="X932" t="str">
        <f t="shared" si="29"/>
        <v>No Bonus</v>
      </c>
    </row>
    <row r="933" spans="1:24" x14ac:dyDescent="0.3">
      <c r="A933" t="s">
        <v>953</v>
      </c>
      <c r="B933" s="2">
        <v>45620</v>
      </c>
      <c r="C933" t="s">
        <v>1147</v>
      </c>
      <c r="D933" t="s">
        <v>1354</v>
      </c>
      <c r="E933" t="s">
        <v>1595</v>
      </c>
      <c r="F933" t="s">
        <v>1597</v>
      </c>
      <c r="G933" t="s">
        <v>1608</v>
      </c>
      <c r="H933" t="s">
        <v>1613</v>
      </c>
      <c r="I933" t="s">
        <v>1621</v>
      </c>
      <c r="J933" t="s">
        <v>1625</v>
      </c>
      <c r="K933" t="s">
        <v>1650</v>
      </c>
      <c r="L933" t="s">
        <v>1664</v>
      </c>
      <c r="M933" t="s">
        <v>1686</v>
      </c>
      <c r="N933" t="s">
        <v>1686</v>
      </c>
      <c r="O933">
        <v>7</v>
      </c>
      <c r="P933">
        <v>183.45</v>
      </c>
      <c r="Q933">
        <v>0.05</v>
      </c>
      <c r="R933">
        <v>1219.97</v>
      </c>
      <c r="S933">
        <v>887.35</v>
      </c>
      <c r="T933">
        <v>332.62</v>
      </c>
      <c r="U933" t="s">
        <v>1697</v>
      </c>
      <c r="V933">
        <v>1</v>
      </c>
      <c r="W933" t="str">
        <f t="shared" si="28"/>
        <v>No</v>
      </c>
      <c r="X933" t="str">
        <f t="shared" si="29"/>
        <v>Bonus</v>
      </c>
    </row>
    <row r="934" spans="1:24" x14ac:dyDescent="0.3">
      <c r="A934" t="s">
        <v>954</v>
      </c>
      <c r="B934" s="2">
        <v>45401</v>
      </c>
      <c r="C934" t="s">
        <v>1303</v>
      </c>
      <c r="D934" t="s">
        <v>1557</v>
      </c>
      <c r="E934" t="s">
        <v>1593</v>
      </c>
      <c r="F934" t="s">
        <v>1598</v>
      </c>
      <c r="G934" t="s">
        <v>1606</v>
      </c>
      <c r="H934" t="s">
        <v>1616</v>
      </c>
      <c r="I934" t="s">
        <v>1621</v>
      </c>
      <c r="J934" t="s">
        <v>1626</v>
      </c>
      <c r="K934" t="s">
        <v>1641</v>
      </c>
      <c r="L934" t="s">
        <v>1661</v>
      </c>
      <c r="M934" t="s">
        <v>1677</v>
      </c>
      <c r="N934" t="s">
        <v>1677</v>
      </c>
      <c r="O934">
        <v>1</v>
      </c>
      <c r="P934">
        <v>42851.31</v>
      </c>
      <c r="Q934">
        <v>0.05</v>
      </c>
      <c r="R934">
        <v>40708.74</v>
      </c>
      <c r="S934">
        <v>35847.129999999997</v>
      </c>
      <c r="T934">
        <v>4861.6000000000004</v>
      </c>
      <c r="U934" t="s">
        <v>1697</v>
      </c>
      <c r="V934">
        <v>3</v>
      </c>
      <c r="W934" t="str">
        <f t="shared" si="28"/>
        <v>No</v>
      </c>
      <c r="X934" t="str">
        <f t="shared" si="29"/>
        <v>No Bonus</v>
      </c>
    </row>
    <row r="935" spans="1:24" x14ac:dyDescent="0.3">
      <c r="A935" t="s">
        <v>955</v>
      </c>
      <c r="B935" s="2">
        <v>45301</v>
      </c>
      <c r="C935" t="s">
        <v>1224</v>
      </c>
      <c r="D935" t="s">
        <v>1388</v>
      </c>
      <c r="E935" t="s">
        <v>1595</v>
      </c>
      <c r="F935" t="s">
        <v>1596</v>
      </c>
      <c r="G935" t="s">
        <v>1604</v>
      </c>
      <c r="H935" t="s">
        <v>1613</v>
      </c>
      <c r="I935" t="s">
        <v>1623</v>
      </c>
      <c r="J935" t="s">
        <v>1628</v>
      </c>
      <c r="K935" t="s">
        <v>1638</v>
      </c>
      <c r="L935" t="s">
        <v>1661</v>
      </c>
      <c r="M935" t="s">
        <v>1674</v>
      </c>
      <c r="N935" t="s">
        <v>1674</v>
      </c>
      <c r="O935">
        <v>2</v>
      </c>
      <c r="P935">
        <v>28014.9</v>
      </c>
      <c r="Q935">
        <v>0.1</v>
      </c>
      <c r="R935">
        <v>50426.81</v>
      </c>
      <c r="S935">
        <v>39200.269999999997</v>
      </c>
      <c r="T935">
        <v>11226.55</v>
      </c>
      <c r="U935" t="s">
        <v>1698</v>
      </c>
      <c r="V935">
        <v>5</v>
      </c>
      <c r="W935" t="str">
        <f t="shared" si="28"/>
        <v>Yes</v>
      </c>
      <c r="X935" t="str">
        <f t="shared" si="29"/>
        <v>Bonus</v>
      </c>
    </row>
    <row r="936" spans="1:24" x14ac:dyDescent="0.3">
      <c r="A936" t="s">
        <v>956</v>
      </c>
      <c r="B936" s="2">
        <v>45779</v>
      </c>
      <c r="C936" t="s">
        <v>1073</v>
      </c>
      <c r="D936" t="s">
        <v>1536</v>
      </c>
      <c r="E936" t="s">
        <v>1595</v>
      </c>
      <c r="F936" t="s">
        <v>1597</v>
      </c>
      <c r="G936" t="s">
        <v>1603</v>
      </c>
      <c r="H936" t="s">
        <v>1618</v>
      </c>
      <c r="I936" t="s">
        <v>1621</v>
      </c>
      <c r="J936" t="s">
        <v>1625</v>
      </c>
      <c r="K936" t="s">
        <v>1638</v>
      </c>
      <c r="L936" t="s">
        <v>1661</v>
      </c>
      <c r="M936" t="s">
        <v>1674</v>
      </c>
      <c r="N936" t="s">
        <v>1674</v>
      </c>
      <c r="O936">
        <v>10</v>
      </c>
      <c r="P936">
        <v>30605.35</v>
      </c>
      <c r="Q936">
        <v>0.05</v>
      </c>
      <c r="R936">
        <v>290750.82</v>
      </c>
      <c r="S936">
        <v>192398.3</v>
      </c>
      <c r="T936">
        <v>98352.52</v>
      </c>
      <c r="U936" t="s">
        <v>1697</v>
      </c>
      <c r="W936" t="str">
        <f t="shared" si="28"/>
        <v>Yes</v>
      </c>
      <c r="X936" t="str">
        <f t="shared" si="29"/>
        <v>Bonus</v>
      </c>
    </row>
    <row r="937" spans="1:24" x14ac:dyDescent="0.3">
      <c r="A937" t="s">
        <v>957</v>
      </c>
      <c r="B937" s="2">
        <v>45433</v>
      </c>
      <c r="C937" t="s">
        <v>1230</v>
      </c>
      <c r="D937" t="s">
        <v>1511</v>
      </c>
      <c r="E937" t="s">
        <v>1592</v>
      </c>
      <c r="F937" t="s">
        <v>1596</v>
      </c>
      <c r="G937" t="s">
        <v>1603</v>
      </c>
      <c r="H937" t="s">
        <v>1612</v>
      </c>
      <c r="I937" t="s">
        <v>1621</v>
      </c>
      <c r="J937" t="s">
        <v>1628</v>
      </c>
      <c r="K937" t="s">
        <v>1640</v>
      </c>
      <c r="L937" t="s">
        <v>1663</v>
      </c>
      <c r="M937" t="s">
        <v>1676</v>
      </c>
      <c r="N937" t="s">
        <v>1676</v>
      </c>
      <c r="O937">
        <v>3</v>
      </c>
      <c r="P937">
        <v>31307.54</v>
      </c>
      <c r="Q937">
        <v>0</v>
      </c>
      <c r="R937">
        <v>93922.61</v>
      </c>
      <c r="S937">
        <v>68290.740000000005</v>
      </c>
      <c r="T937">
        <v>25631.87</v>
      </c>
      <c r="U937" t="s">
        <v>1697</v>
      </c>
      <c r="V937">
        <v>2</v>
      </c>
      <c r="W937" t="str">
        <f t="shared" si="28"/>
        <v>Yes</v>
      </c>
      <c r="X937" t="str">
        <f t="shared" si="29"/>
        <v>Bonus</v>
      </c>
    </row>
    <row r="938" spans="1:24" x14ac:dyDescent="0.3">
      <c r="A938" t="s">
        <v>958</v>
      </c>
      <c r="B938" s="2">
        <v>45870</v>
      </c>
      <c r="C938" t="s">
        <v>1297</v>
      </c>
      <c r="D938" t="s">
        <v>1446</v>
      </c>
      <c r="E938" t="s">
        <v>1594</v>
      </c>
      <c r="F938" t="s">
        <v>1598</v>
      </c>
      <c r="G938" t="s">
        <v>1606</v>
      </c>
      <c r="H938" t="s">
        <v>1619</v>
      </c>
      <c r="I938" t="s">
        <v>1621</v>
      </c>
      <c r="J938" t="s">
        <v>1625</v>
      </c>
      <c r="K938" t="s">
        <v>1656</v>
      </c>
      <c r="L938" t="s">
        <v>1663</v>
      </c>
      <c r="M938" t="s">
        <v>1692</v>
      </c>
      <c r="N938" t="s">
        <v>1692</v>
      </c>
      <c r="O938">
        <v>6</v>
      </c>
      <c r="P938">
        <v>11127.33</v>
      </c>
      <c r="Q938">
        <v>0.1</v>
      </c>
      <c r="R938">
        <v>60087.6</v>
      </c>
      <c r="S938">
        <v>42023.28</v>
      </c>
      <c r="T938">
        <v>18064.32</v>
      </c>
      <c r="U938" t="s">
        <v>1697</v>
      </c>
      <c r="V938">
        <v>4</v>
      </c>
      <c r="W938" t="str">
        <f t="shared" si="28"/>
        <v>Yes</v>
      </c>
      <c r="X938" t="str">
        <f t="shared" si="29"/>
        <v>Bonus</v>
      </c>
    </row>
    <row r="939" spans="1:24" x14ac:dyDescent="0.3">
      <c r="A939" t="s">
        <v>959</v>
      </c>
      <c r="B939" s="2">
        <v>45680</v>
      </c>
      <c r="C939" t="s">
        <v>1180</v>
      </c>
      <c r="D939" t="s">
        <v>1553</v>
      </c>
      <c r="E939" t="s">
        <v>1593</v>
      </c>
      <c r="F939" t="s">
        <v>1599</v>
      </c>
      <c r="G939" t="s">
        <v>1604</v>
      </c>
      <c r="H939" t="s">
        <v>1615</v>
      </c>
      <c r="I939" t="s">
        <v>1621</v>
      </c>
      <c r="J939" t="s">
        <v>1628</v>
      </c>
      <c r="K939" t="s">
        <v>1660</v>
      </c>
      <c r="L939" t="s">
        <v>1664</v>
      </c>
      <c r="M939" t="s">
        <v>1696</v>
      </c>
      <c r="N939" t="s">
        <v>1696</v>
      </c>
      <c r="O939">
        <v>6</v>
      </c>
      <c r="P939">
        <v>73.069999999999993</v>
      </c>
      <c r="Q939">
        <v>0</v>
      </c>
      <c r="R939">
        <v>438.4</v>
      </c>
      <c r="S939">
        <v>342.4</v>
      </c>
      <c r="T939">
        <v>96</v>
      </c>
      <c r="U939" t="s">
        <v>1697</v>
      </c>
      <c r="W939" t="str">
        <f t="shared" si="28"/>
        <v>No</v>
      </c>
      <c r="X939" t="str">
        <f t="shared" si="29"/>
        <v>Bonus</v>
      </c>
    </row>
    <row r="940" spans="1:24" x14ac:dyDescent="0.3">
      <c r="A940" t="s">
        <v>960</v>
      </c>
      <c r="B940" s="2">
        <v>45364</v>
      </c>
      <c r="C940" t="s">
        <v>1089</v>
      </c>
      <c r="D940" t="s">
        <v>1511</v>
      </c>
      <c r="E940" t="s">
        <v>1593</v>
      </c>
      <c r="F940" t="s">
        <v>1600</v>
      </c>
      <c r="G940" t="s">
        <v>1609</v>
      </c>
      <c r="H940" t="s">
        <v>1614</v>
      </c>
      <c r="I940" t="s">
        <v>1622</v>
      </c>
      <c r="J940" t="s">
        <v>1625</v>
      </c>
      <c r="K940" t="s">
        <v>1644</v>
      </c>
      <c r="L940" t="s">
        <v>1664</v>
      </c>
      <c r="M940" t="s">
        <v>1680</v>
      </c>
      <c r="N940" t="s">
        <v>1680</v>
      </c>
      <c r="O940">
        <v>4</v>
      </c>
      <c r="P940">
        <v>228.7</v>
      </c>
      <c r="Q940">
        <v>0</v>
      </c>
      <c r="R940">
        <v>914.81</v>
      </c>
      <c r="S940">
        <v>757.74</v>
      </c>
      <c r="T940">
        <v>157.07</v>
      </c>
      <c r="U940" t="s">
        <v>1697</v>
      </c>
      <c r="V940">
        <v>5</v>
      </c>
      <c r="W940" t="str">
        <f t="shared" si="28"/>
        <v>No</v>
      </c>
      <c r="X940" t="str">
        <f t="shared" si="29"/>
        <v>No Bonus</v>
      </c>
    </row>
    <row r="941" spans="1:24" x14ac:dyDescent="0.3">
      <c r="A941" t="s">
        <v>961</v>
      </c>
      <c r="B941" s="2">
        <v>45540</v>
      </c>
      <c r="C941" t="s">
        <v>1243</v>
      </c>
      <c r="D941" t="s">
        <v>1508</v>
      </c>
      <c r="E941" t="s">
        <v>1594</v>
      </c>
      <c r="F941" t="s">
        <v>1600</v>
      </c>
      <c r="G941" t="s">
        <v>1609</v>
      </c>
      <c r="H941" t="s">
        <v>1614</v>
      </c>
      <c r="I941" t="s">
        <v>1621</v>
      </c>
      <c r="J941" t="s">
        <v>1628</v>
      </c>
      <c r="K941" t="s">
        <v>1646</v>
      </c>
      <c r="L941" t="s">
        <v>1662</v>
      </c>
      <c r="M941" t="s">
        <v>1682</v>
      </c>
      <c r="N941" t="s">
        <v>1682</v>
      </c>
      <c r="O941">
        <v>10</v>
      </c>
      <c r="P941">
        <v>48.21</v>
      </c>
      <c r="Q941">
        <v>0</v>
      </c>
      <c r="R941">
        <v>482.12</v>
      </c>
      <c r="S941">
        <v>380.65</v>
      </c>
      <c r="T941">
        <v>101.48</v>
      </c>
      <c r="U941" t="s">
        <v>1697</v>
      </c>
      <c r="V941">
        <v>3</v>
      </c>
      <c r="W941" t="str">
        <f t="shared" si="28"/>
        <v>No</v>
      </c>
      <c r="X941" t="str">
        <f t="shared" si="29"/>
        <v>Bonus</v>
      </c>
    </row>
    <row r="942" spans="1:24" x14ac:dyDescent="0.3">
      <c r="A942" t="s">
        <v>962</v>
      </c>
      <c r="B942" s="2">
        <v>45872</v>
      </c>
      <c r="C942" t="s">
        <v>1304</v>
      </c>
      <c r="D942" t="s">
        <v>1423</v>
      </c>
      <c r="E942" t="s">
        <v>1592</v>
      </c>
      <c r="F942" t="s">
        <v>1598</v>
      </c>
      <c r="G942" t="s">
        <v>1603</v>
      </c>
      <c r="H942" t="s">
        <v>1611</v>
      </c>
      <c r="I942" t="s">
        <v>1621</v>
      </c>
      <c r="J942" t="s">
        <v>1626</v>
      </c>
      <c r="K942" t="s">
        <v>1643</v>
      </c>
      <c r="L942" t="s">
        <v>1664</v>
      </c>
      <c r="M942" t="s">
        <v>1679</v>
      </c>
      <c r="N942" t="s">
        <v>1679</v>
      </c>
      <c r="O942">
        <v>7</v>
      </c>
      <c r="P942">
        <v>53.15</v>
      </c>
      <c r="Q942">
        <v>0</v>
      </c>
      <c r="R942">
        <v>372.06</v>
      </c>
      <c r="S942">
        <v>323.51</v>
      </c>
      <c r="T942">
        <v>48.55</v>
      </c>
      <c r="U942" t="s">
        <v>1697</v>
      </c>
      <c r="V942">
        <v>4</v>
      </c>
      <c r="W942" t="str">
        <f t="shared" si="28"/>
        <v>No</v>
      </c>
      <c r="X942" t="str">
        <f t="shared" si="29"/>
        <v>No Bonus</v>
      </c>
    </row>
    <row r="943" spans="1:24" x14ac:dyDescent="0.3">
      <c r="A943" t="s">
        <v>963</v>
      </c>
      <c r="B943" s="2">
        <v>45311</v>
      </c>
      <c r="C943" t="s">
        <v>1229</v>
      </c>
      <c r="D943" t="s">
        <v>1373</v>
      </c>
      <c r="E943" t="s">
        <v>1592</v>
      </c>
      <c r="F943" t="s">
        <v>1596</v>
      </c>
      <c r="G943" t="s">
        <v>1603</v>
      </c>
      <c r="H943" t="s">
        <v>1620</v>
      </c>
      <c r="I943" t="s">
        <v>1621</v>
      </c>
      <c r="J943" t="s">
        <v>1628</v>
      </c>
      <c r="K943" t="s">
        <v>1648</v>
      </c>
      <c r="L943" t="s">
        <v>1664</v>
      </c>
      <c r="M943" t="s">
        <v>1684</v>
      </c>
      <c r="N943" t="s">
        <v>1684</v>
      </c>
      <c r="O943">
        <v>7</v>
      </c>
      <c r="P943">
        <v>267.77999999999997</v>
      </c>
      <c r="Q943">
        <v>0</v>
      </c>
      <c r="R943">
        <v>1874.43</v>
      </c>
      <c r="S943">
        <v>1431.79</v>
      </c>
      <c r="T943">
        <v>442.64</v>
      </c>
      <c r="U943" t="s">
        <v>1697</v>
      </c>
      <c r="V943">
        <v>5</v>
      </c>
      <c r="W943" t="str">
        <f t="shared" si="28"/>
        <v>No</v>
      </c>
      <c r="X943" t="str">
        <f t="shared" si="29"/>
        <v>Bonus</v>
      </c>
    </row>
    <row r="944" spans="1:24" x14ac:dyDescent="0.3">
      <c r="A944" t="s">
        <v>964</v>
      </c>
      <c r="B944" s="2">
        <v>45427</v>
      </c>
      <c r="C944" t="s">
        <v>1207</v>
      </c>
      <c r="D944" t="s">
        <v>1420</v>
      </c>
      <c r="E944" t="s">
        <v>1592</v>
      </c>
      <c r="F944" t="s">
        <v>1597</v>
      </c>
      <c r="G944" t="s">
        <v>1606</v>
      </c>
      <c r="H944" t="s">
        <v>1620</v>
      </c>
      <c r="I944" t="s">
        <v>1621</v>
      </c>
      <c r="J944" t="s">
        <v>1627</v>
      </c>
      <c r="K944" t="s">
        <v>1643</v>
      </c>
      <c r="L944" t="s">
        <v>1664</v>
      </c>
      <c r="M944" t="s">
        <v>1679</v>
      </c>
      <c r="N944" t="s">
        <v>1679</v>
      </c>
      <c r="O944">
        <v>9</v>
      </c>
      <c r="P944">
        <v>44.72</v>
      </c>
      <c r="Q944">
        <v>0</v>
      </c>
      <c r="R944">
        <v>402.52</v>
      </c>
      <c r="S944">
        <v>295.77</v>
      </c>
      <c r="T944">
        <v>106.75</v>
      </c>
      <c r="U944" t="s">
        <v>1697</v>
      </c>
      <c r="V944">
        <v>5</v>
      </c>
      <c r="W944" t="str">
        <f t="shared" si="28"/>
        <v>No</v>
      </c>
      <c r="X944" t="str">
        <f t="shared" si="29"/>
        <v>Bonus</v>
      </c>
    </row>
    <row r="945" spans="1:24" x14ac:dyDescent="0.3">
      <c r="A945" t="s">
        <v>965</v>
      </c>
      <c r="B945" s="2">
        <v>45707</v>
      </c>
      <c r="C945" t="s">
        <v>1225</v>
      </c>
      <c r="D945" t="s">
        <v>1571</v>
      </c>
      <c r="E945" t="s">
        <v>1594</v>
      </c>
      <c r="F945" t="s">
        <v>1599</v>
      </c>
      <c r="G945" t="s">
        <v>1606</v>
      </c>
      <c r="H945" t="s">
        <v>1619</v>
      </c>
      <c r="I945" t="s">
        <v>1621</v>
      </c>
      <c r="J945" t="s">
        <v>1625</v>
      </c>
      <c r="K945" t="s">
        <v>1638</v>
      </c>
      <c r="L945" t="s">
        <v>1661</v>
      </c>
      <c r="M945" t="s">
        <v>1674</v>
      </c>
      <c r="N945" t="s">
        <v>1674</v>
      </c>
      <c r="O945">
        <v>9</v>
      </c>
      <c r="P945">
        <v>29821.09</v>
      </c>
      <c r="Q945">
        <v>0</v>
      </c>
      <c r="R945">
        <v>268389.78999999998</v>
      </c>
      <c r="S945">
        <v>196067.79</v>
      </c>
      <c r="T945">
        <v>72322</v>
      </c>
      <c r="U945" t="s">
        <v>1697</v>
      </c>
      <c r="V945">
        <v>1</v>
      </c>
      <c r="W945" t="str">
        <f t="shared" si="28"/>
        <v>Yes</v>
      </c>
      <c r="X945" t="str">
        <f t="shared" si="29"/>
        <v>Bonus</v>
      </c>
    </row>
    <row r="946" spans="1:24" x14ac:dyDescent="0.3">
      <c r="A946" t="s">
        <v>966</v>
      </c>
      <c r="B946" s="2">
        <v>45519</v>
      </c>
      <c r="C946" t="s">
        <v>1151</v>
      </c>
      <c r="D946" t="s">
        <v>1313</v>
      </c>
      <c r="E946" t="s">
        <v>1594</v>
      </c>
      <c r="F946" t="s">
        <v>1599</v>
      </c>
      <c r="G946" t="s">
        <v>1604</v>
      </c>
      <c r="H946" t="s">
        <v>1615</v>
      </c>
      <c r="I946" t="s">
        <v>1621</v>
      </c>
      <c r="J946" t="s">
        <v>1628</v>
      </c>
      <c r="K946" t="s">
        <v>1650</v>
      </c>
      <c r="L946" t="s">
        <v>1664</v>
      </c>
      <c r="M946" t="s">
        <v>1686</v>
      </c>
      <c r="N946" t="s">
        <v>1686</v>
      </c>
      <c r="O946">
        <v>8</v>
      </c>
      <c r="P946">
        <v>211.84</v>
      </c>
      <c r="Q946">
        <v>0.1</v>
      </c>
      <c r="R946">
        <v>1525.28</v>
      </c>
      <c r="S946">
        <v>1316.51</v>
      </c>
      <c r="T946">
        <v>208.76</v>
      </c>
      <c r="U946" t="s">
        <v>1697</v>
      </c>
      <c r="V946">
        <v>5</v>
      </c>
      <c r="W946" t="str">
        <f t="shared" si="28"/>
        <v>No</v>
      </c>
      <c r="X946" t="str">
        <f t="shared" si="29"/>
        <v>No Bonus</v>
      </c>
    </row>
    <row r="947" spans="1:24" x14ac:dyDescent="0.3">
      <c r="A947" t="s">
        <v>967</v>
      </c>
      <c r="B947" s="2">
        <v>45590</v>
      </c>
      <c r="C947" t="s">
        <v>1059</v>
      </c>
      <c r="D947" t="s">
        <v>1415</v>
      </c>
      <c r="E947" t="s">
        <v>1595</v>
      </c>
      <c r="F947" t="s">
        <v>1599</v>
      </c>
      <c r="G947" t="s">
        <v>1601</v>
      </c>
      <c r="H947" t="s">
        <v>1618</v>
      </c>
      <c r="I947" t="s">
        <v>1624</v>
      </c>
      <c r="J947" t="s">
        <v>1628</v>
      </c>
      <c r="K947" t="s">
        <v>1653</v>
      </c>
      <c r="L947" t="s">
        <v>1662</v>
      </c>
      <c r="M947" t="s">
        <v>1689</v>
      </c>
      <c r="N947" t="s">
        <v>1689</v>
      </c>
      <c r="O947">
        <v>7</v>
      </c>
      <c r="P947">
        <v>185.08</v>
      </c>
      <c r="Q947">
        <v>0</v>
      </c>
      <c r="R947">
        <v>1295.56</v>
      </c>
      <c r="S947">
        <v>974.99</v>
      </c>
      <c r="T947">
        <v>320.57</v>
      </c>
      <c r="U947" t="s">
        <v>1697</v>
      </c>
      <c r="V947">
        <v>4</v>
      </c>
      <c r="W947" t="str">
        <f t="shared" si="28"/>
        <v>No</v>
      </c>
      <c r="X947" t="str">
        <f t="shared" si="29"/>
        <v>Bonus</v>
      </c>
    </row>
    <row r="948" spans="1:24" x14ac:dyDescent="0.3">
      <c r="A948" t="s">
        <v>968</v>
      </c>
      <c r="B948" s="2">
        <v>45553</v>
      </c>
      <c r="C948" t="s">
        <v>1236</v>
      </c>
      <c r="D948" t="s">
        <v>1351</v>
      </c>
      <c r="E948" t="s">
        <v>1593</v>
      </c>
      <c r="F948" t="s">
        <v>1600</v>
      </c>
      <c r="G948" t="s">
        <v>1610</v>
      </c>
      <c r="H948" t="s">
        <v>1613</v>
      </c>
      <c r="I948" t="s">
        <v>1624</v>
      </c>
      <c r="J948" t="s">
        <v>1628</v>
      </c>
      <c r="K948" t="s">
        <v>1635</v>
      </c>
      <c r="L948" t="s">
        <v>1662</v>
      </c>
      <c r="M948" t="s">
        <v>1671</v>
      </c>
      <c r="N948" t="s">
        <v>1671</v>
      </c>
      <c r="O948">
        <v>1</v>
      </c>
      <c r="P948">
        <v>43.92</v>
      </c>
      <c r="Q948">
        <v>0.1</v>
      </c>
      <c r="R948">
        <v>39.520000000000003</v>
      </c>
      <c r="S948">
        <v>27.24</v>
      </c>
      <c r="T948">
        <v>12.29</v>
      </c>
      <c r="U948" t="s">
        <v>1697</v>
      </c>
      <c r="V948">
        <v>4</v>
      </c>
      <c r="W948" t="str">
        <f t="shared" si="28"/>
        <v>No</v>
      </c>
      <c r="X948" t="str">
        <f t="shared" si="29"/>
        <v>Bonus</v>
      </c>
    </row>
    <row r="949" spans="1:24" x14ac:dyDescent="0.3">
      <c r="A949" t="s">
        <v>969</v>
      </c>
      <c r="B949" s="2">
        <v>45845</v>
      </c>
      <c r="C949" t="s">
        <v>1202</v>
      </c>
      <c r="D949" t="s">
        <v>1473</v>
      </c>
      <c r="E949" t="s">
        <v>1595</v>
      </c>
      <c r="F949" t="s">
        <v>1600</v>
      </c>
      <c r="G949" t="s">
        <v>1609</v>
      </c>
      <c r="H949" t="s">
        <v>1618</v>
      </c>
      <c r="I949" t="s">
        <v>1621</v>
      </c>
      <c r="J949" t="s">
        <v>1628</v>
      </c>
      <c r="K949" t="s">
        <v>1642</v>
      </c>
      <c r="L949" t="s">
        <v>1662</v>
      </c>
      <c r="M949" t="s">
        <v>1678</v>
      </c>
      <c r="N949" t="s">
        <v>1678</v>
      </c>
      <c r="O949">
        <v>9</v>
      </c>
      <c r="P949">
        <v>171.05</v>
      </c>
      <c r="Q949">
        <v>0.1</v>
      </c>
      <c r="R949">
        <v>1385.47</v>
      </c>
      <c r="S949">
        <v>1267.54</v>
      </c>
      <c r="T949">
        <v>117.92</v>
      </c>
      <c r="U949" t="s">
        <v>1697</v>
      </c>
      <c r="V949">
        <v>1</v>
      </c>
      <c r="W949" t="str">
        <f t="shared" si="28"/>
        <v>No</v>
      </c>
      <c r="X949" t="str">
        <f t="shared" si="29"/>
        <v>No Bonus</v>
      </c>
    </row>
    <row r="950" spans="1:24" x14ac:dyDescent="0.3">
      <c r="A950" t="s">
        <v>970</v>
      </c>
      <c r="B950" s="2">
        <v>45726</v>
      </c>
      <c r="C950" t="s">
        <v>1071</v>
      </c>
      <c r="D950" t="s">
        <v>1492</v>
      </c>
      <c r="E950" t="s">
        <v>1593</v>
      </c>
      <c r="F950" t="s">
        <v>1600</v>
      </c>
      <c r="G950" t="s">
        <v>1605</v>
      </c>
      <c r="H950" t="s">
        <v>1611</v>
      </c>
      <c r="I950" t="s">
        <v>1621</v>
      </c>
      <c r="J950" t="s">
        <v>1628</v>
      </c>
      <c r="K950" t="s">
        <v>1647</v>
      </c>
      <c r="L950" t="s">
        <v>1664</v>
      </c>
      <c r="M950" t="s">
        <v>1683</v>
      </c>
      <c r="N950" t="s">
        <v>1683</v>
      </c>
      <c r="O950">
        <v>6</v>
      </c>
      <c r="P950">
        <v>42.72</v>
      </c>
      <c r="Q950">
        <v>0</v>
      </c>
      <c r="R950">
        <v>256.32</v>
      </c>
      <c r="S950">
        <v>185.41</v>
      </c>
      <c r="T950">
        <v>70.92</v>
      </c>
      <c r="U950" t="s">
        <v>1697</v>
      </c>
      <c r="V950">
        <v>5</v>
      </c>
      <c r="W950" t="str">
        <f t="shared" si="28"/>
        <v>No</v>
      </c>
      <c r="X950" t="str">
        <f t="shared" si="29"/>
        <v>Bonus</v>
      </c>
    </row>
    <row r="951" spans="1:24" x14ac:dyDescent="0.3">
      <c r="A951" t="s">
        <v>971</v>
      </c>
      <c r="B951" s="2">
        <v>45609</v>
      </c>
      <c r="C951" t="s">
        <v>1083</v>
      </c>
      <c r="D951" t="s">
        <v>1367</v>
      </c>
      <c r="E951" t="s">
        <v>1593</v>
      </c>
      <c r="F951" t="s">
        <v>1597</v>
      </c>
      <c r="G951" t="s">
        <v>1604</v>
      </c>
      <c r="H951" t="s">
        <v>1614</v>
      </c>
      <c r="I951" t="s">
        <v>1621</v>
      </c>
      <c r="J951" t="s">
        <v>1625</v>
      </c>
      <c r="K951" t="s">
        <v>1633</v>
      </c>
      <c r="L951" t="s">
        <v>1661</v>
      </c>
      <c r="M951" t="s">
        <v>1669</v>
      </c>
      <c r="N951" t="s">
        <v>1669</v>
      </c>
      <c r="O951">
        <v>3</v>
      </c>
      <c r="P951">
        <v>63667.89</v>
      </c>
      <c r="Q951">
        <v>0</v>
      </c>
      <c r="R951">
        <v>191003.68</v>
      </c>
      <c r="S951">
        <v>146526.59</v>
      </c>
      <c r="T951">
        <v>44477.09</v>
      </c>
      <c r="U951" t="s">
        <v>1697</v>
      </c>
      <c r="W951" t="str">
        <f t="shared" si="28"/>
        <v>Yes</v>
      </c>
      <c r="X951" t="str">
        <f t="shared" si="29"/>
        <v>Bonus</v>
      </c>
    </row>
    <row r="952" spans="1:24" x14ac:dyDescent="0.3">
      <c r="A952" t="s">
        <v>972</v>
      </c>
      <c r="B952" s="2">
        <v>45884</v>
      </c>
      <c r="C952" t="s">
        <v>1199</v>
      </c>
      <c r="D952" t="s">
        <v>1333</v>
      </c>
      <c r="E952" t="s">
        <v>1594</v>
      </c>
      <c r="F952" t="s">
        <v>1598</v>
      </c>
      <c r="G952" t="s">
        <v>1608</v>
      </c>
      <c r="H952" t="s">
        <v>1620</v>
      </c>
      <c r="I952" t="s">
        <v>1621</v>
      </c>
      <c r="J952" t="s">
        <v>1628</v>
      </c>
      <c r="K952" t="s">
        <v>1643</v>
      </c>
      <c r="L952" t="s">
        <v>1664</v>
      </c>
      <c r="M952" t="s">
        <v>1679</v>
      </c>
      <c r="N952" t="s">
        <v>1679</v>
      </c>
      <c r="O952">
        <v>4</v>
      </c>
      <c r="P952">
        <v>47.35</v>
      </c>
      <c r="Q952">
        <v>0</v>
      </c>
      <c r="R952">
        <v>189.39</v>
      </c>
      <c r="S952">
        <v>141.75</v>
      </c>
      <c r="T952">
        <v>47.64</v>
      </c>
      <c r="U952" t="s">
        <v>1697</v>
      </c>
      <c r="V952">
        <v>3</v>
      </c>
      <c r="W952" t="str">
        <f t="shared" si="28"/>
        <v>No</v>
      </c>
      <c r="X952" t="str">
        <f t="shared" si="29"/>
        <v>Bonus</v>
      </c>
    </row>
    <row r="953" spans="1:24" x14ac:dyDescent="0.3">
      <c r="A953" t="s">
        <v>973</v>
      </c>
      <c r="B953" s="2">
        <v>45799</v>
      </c>
      <c r="C953" t="s">
        <v>1157</v>
      </c>
      <c r="D953" t="s">
        <v>1355</v>
      </c>
      <c r="E953" t="s">
        <v>1595</v>
      </c>
      <c r="F953" t="s">
        <v>1596</v>
      </c>
      <c r="G953" t="s">
        <v>1610</v>
      </c>
      <c r="H953" t="s">
        <v>1620</v>
      </c>
      <c r="I953" t="s">
        <v>1621</v>
      </c>
      <c r="J953" t="s">
        <v>1628</v>
      </c>
      <c r="K953" t="s">
        <v>1635</v>
      </c>
      <c r="L953" t="s">
        <v>1662</v>
      </c>
      <c r="M953" t="s">
        <v>1671</v>
      </c>
      <c r="N953" t="s">
        <v>1671</v>
      </c>
      <c r="O953">
        <v>6</v>
      </c>
      <c r="P953">
        <v>53.73</v>
      </c>
      <c r="Q953">
        <v>0.15</v>
      </c>
      <c r="R953">
        <v>274.02999999999997</v>
      </c>
      <c r="S953">
        <v>234.25</v>
      </c>
      <c r="T953">
        <v>39.78</v>
      </c>
      <c r="U953" t="s">
        <v>1698</v>
      </c>
      <c r="V953">
        <v>1</v>
      </c>
      <c r="W953" t="str">
        <f t="shared" si="28"/>
        <v>No</v>
      </c>
      <c r="X953" t="str">
        <f t="shared" si="29"/>
        <v>No Bonus</v>
      </c>
    </row>
    <row r="954" spans="1:24" x14ac:dyDescent="0.3">
      <c r="A954" t="s">
        <v>974</v>
      </c>
      <c r="B954" s="2">
        <v>45450</v>
      </c>
      <c r="C954" t="s">
        <v>1146</v>
      </c>
      <c r="D954" t="s">
        <v>1589</v>
      </c>
      <c r="E954" t="s">
        <v>1593</v>
      </c>
      <c r="F954" t="s">
        <v>1599</v>
      </c>
      <c r="G954" t="s">
        <v>1603</v>
      </c>
      <c r="H954" t="s">
        <v>1619</v>
      </c>
      <c r="I954" t="s">
        <v>1622</v>
      </c>
      <c r="J954" t="s">
        <v>1628</v>
      </c>
      <c r="K954" t="s">
        <v>1632</v>
      </c>
      <c r="L954" t="s">
        <v>1663</v>
      </c>
      <c r="M954" t="s">
        <v>1668</v>
      </c>
      <c r="N954" t="s">
        <v>1668</v>
      </c>
      <c r="O954">
        <v>3</v>
      </c>
      <c r="P954">
        <v>822.34</v>
      </c>
      <c r="Q954">
        <v>0</v>
      </c>
      <c r="R954">
        <v>2467.02</v>
      </c>
      <c r="S954">
        <v>2185.77</v>
      </c>
      <c r="T954">
        <v>281.25</v>
      </c>
      <c r="U954" t="s">
        <v>1697</v>
      </c>
      <c r="V954">
        <v>1</v>
      </c>
      <c r="W954" t="str">
        <f t="shared" si="28"/>
        <v>No</v>
      </c>
      <c r="X954" t="str">
        <f t="shared" si="29"/>
        <v>No Bonus</v>
      </c>
    </row>
    <row r="955" spans="1:24" x14ac:dyDescent="0.3">
      <c r="A955" t="s">
        <v>975</v>
      </c>
      <c r="B955" s="2">
        <v>45720</v>
      </c>
      <c r="C955" t="s">
        <v>1146</v>
      </c>
      <c r="D955" t="s">
        <v>1318</v>
      </c>
      <c r="E955" t="s">
        <v>1593</v>
      </c>
      <c r="F955" t="s">
        <v>1598</v>
      </c>
      <c r="G955" t="s">
        <v>1610</v>
      </c>
      <c r="H955" t="s">
        <v>1612</v>
      </c>
      <c r="I955" t="s">
        <v>1621</v>
      </c>
      <c r="J955" t="s">
        <v>1625</v>
      </c>
      <c r="K955" t="s">
        <v>1636</v>
      </c>
      <c r="L955" t="s">
        <v>1663</v>
      </c>
      <c r="M955" t="s">
        <v>1672</v>
      </c>
      <c r="N955" t="s">
        <v>1672</v>
      </c>
      <c r="O955">
        <v>5</v>
      </c>
      <c r="P955">
        <v>20568.650000000001</v>
      </c>
      <c r="Q955">
        <v>0.2</v>
      </c>
      <c r="R955">
        <v>82274.61</v>
      </c>
      <c r="S955">
        <v>53633.39</v>
      </c>
      <c r="T955">
        <v>28641.22</v>
      </c>
      <c r="U955" t="s">
        <v>1697</v>
      </c>
      <c r="V955">
        <v>5</v>
      </c>
      <c r="W955" t="str">
        <f t="shared" si="28"/>
        <v>Yes</v>
      </c>
      <c r="X955" t="str">
        <f t="shared" si="29"/>
        <v>Bonus</v>
      </c>
    </row>
    <row r="956" spans="1:24" x14ac:dyDescent="0.3">
      <c r="A956" t="s">
        <v>976</v>
      </c>
      <c r="B956" s="2">
        <v>45858</v>
      </c>
      <c r="C956" t="s">
        <v>1137</v>
      </c>
      <c r="D956" t="s">
        <v>1445</v>
      </c>
      <c r="E956" t="s">
        <v>1593</v>
      </c>
      <c r="F956" t="s">
        <v>1599</v>
      </c>
      <c r="G956" t="s">
        <v>1610</v>
      </c>
      <c r="H956" t="s">
        <v>1611</v>
      </c>
      <c r="I956" t="s">
        <v>1621</v>
      </c>
      <c r="J956" t="s">
        <v>1625</v>
      </c>
      <c r="K956" t="s">
        <v>1645</v>
      </c>
      <c r="L956" t="s">
        <v>1662</v>
      </c>
      <c r="M956" t="s">
        <v>1681</v>
      </c>
      <c r="N956" t="s">
        <v>1681</v>
      </c>
      <c r="O956">
        <v>7</v>
      </c>
      <c r="P956">
        <v>49.21</v>
      </c>
      <c r="Q956">
        <v>0.05</v>
      </c>
      <c r="R956">
        <v>327.27</v>
      </c>
      <c r="S956">
        <v>278.79000000000002</v>
      </c>
      <c r="T956">
        <v>48.48</v>
      </c>
      <c r="U956" t="s">
        <v>1697</v>
      </c>
      <c r="V956">
        <v>2</v>
      </c>
      <c r="W956" t="str">
        <f t="shared" si="28"/>
        <v>No</v>
      </c>
      <c r="X956" t="str">
        <f t="shared" si="29"/>
        <v>No Bonus</v>
      </c>
    </row>
    <row r="957" spans="1:24" x14ac:dyDescent="0.3">
      <c r="A957" t="s">
        <v>977</v>
      </c>
      <c r="B957" s="2">
        <v>45467</v>
      </c>
      <c r="C957" t="s">
        <v>1023</v>
      </c>
      <c r="D957" t="s">
        <v>1412</v>
      </c>
      <c r="E957" t="s">
        <v>1593</v>
      </c>
      <c r="F957" t="s">
        <v>1598</v>
      </c>
      <c r="G957" t="s">
        <v>1606</v>
      </c>
      <c r="H957" t="s">
        <v>1616</v>
      </c>
      <c r="I957" t="s">
        <v>1621</v>
      </c>
      <c r="J957" t="s">
        <v>1628</v>
      </c>
      <c r="K957" t="s">
        <v>1638</v>
      </c>
      <c r="L957" t="s">
        <v>1661</v>
      </c>
      <c r="M957" t="s">
        <v>1674</v>
      </c>
      <c r="N957" t="s">
        <v>1674</v>
      </c>
      <c r="O957">
        <v>1</v>
      </c>
      <c r="P957">
        <v>27544.97</v>
      </c>
      <c r="Q957">
        <v>0.05</v>
      </c>
      <c r="R957">
        <v>26167.72</v>
      </c>
      <c r="S957">
        <v>21611.94</v>
      </c>
      <c r="T957">
        <v>4555.79</v>
      </c>
      <c r="U957" t="s">
        <v>1697</v>
      </c>
      <c r="V957">
        <v>3</v>
      </c>
      <c r="W957" t="str">
        <f t="shared" si="28"/>
        <v>No</v>
      </c>
      <c r="X957" t="str">
        <f t="shared" si="29"/>
        <v>No Bonus</v>
      </c>
    </row>
    <row r="958" spans="1:24" x14ac:dyDescent="0.3">
      <c r="A958" t="s">
        <v>978</v>
      </c>
      <c r="B958" s="2">
        <v>45705</v>
      </c>
      <c r="C958" t="s">
        <v>1047</v>
      </c>
      <c r="D958" t="s">
        <v>1309</v>
      </c>
      <c r="E958" t="s">
        <v>1594</v>
      </c>
      <c r="F958" t="s">
        <v>1599</v>
      </c>
      <c r="G958" t="s">
        <v>1606</v>
      </c>
      <c r="H958" t="s">
        <v>1616</v>
      </c>
      <c r="I958" t="s">
        <v>1622</v>
      </c>
      <c r="J958" t="s">
        <v>1626</v>
      </c>
      <c r="K958" t="s">
        <v>1631</v>
      </c>
      <c r="L958" t="s">
        <v>1663</v>
      </c>
      <c r="M958" t="s">
        <v>1667</v>
      </c>
      <c r="N958" t="s">
        <v>1667</v>
      </c>
      <c r="O958">
        <v>5</v>
      </c>
      <c r="P958">
        <v>755.37</v>
      </c>
      <c r="Q958">
        <v>0.1</v>
      </c>
      <c r="R958">
        <v>3399.17</v>
      </c>
      <c r="S958">
        <v>2615.84</v>
      </c>
      <c r="T958">
        <v>783.34</v>
      </c>
      <c r="U958" t="s">
        <v>1697</v>
      </c>
      <c r="V958">
        <v>4</v>
      </c>
      <c r="W958" t="str">
        <f t="shared" si="28"/>
        <v>No</v>
      </c>
      <c r="X958" t="str">
        <f t="shared" si="29"/>
        <v>Bonus</v>
      </c>
    </row>
    <row r="959" spans="1:24" x14ac:dyDescent="0.3">
      <c r="A959" t="s">
        <v>979</v>
      </c>
      <c r="B959" s="2">
        <v>45673</v>
      </c>
      <c r="C959" t="s">
        <v>1155</v>
      </c>
      <c r="D959" t="s">
        <v>1374</v>
      </c>
      <c r="E959" t="s">
        <v>1593</v>
      </c>
      <c r="F959" t="s">
        <v>1598</v>
      </c>
      <c r="G959" t="s">
        <v>1606</v>
      </c>
      <c r="H959" t="s">
        <v>1615</v>
      </c>
      <c r="I959" t="s">
        <v>1621</v>
      </c>
      <c r="J959" t="s">
        <v>1628</v>
      </c>
      <c r="K959" t="s">
        <v>1638</v>
      </c>
      <c r="L959" t="s">
        <v>1661</v>
      </c>
      <c r="M959" t="s">
        <v>1674</v>
      </c>
      <c r="N959" t="s">
        <v>1674</v>
      </c>
      <c r="O959">
        <v>5</v>
      </c>
      <c r="P959">
        <v>31459.23</v>
      </c>
      <c r="Q959">
        <v>0.15</v>
      </c>
      <c r="R959">
        <v>133701.72</v>
      </c>
      <c r="S959">
        <v>93360.57</v>
      </c>
      <c r="T959">
        <v>40341.160000000003</v>
      </c>
      <c r="U959" t="s">
        <v>1697</v>
      </c>
      <c r="V959">
        <v>3</v>
      </c>
      <c r="W959" t="str">
        <f t="shared" si="28"/>
        <v>Yes</v>
      </c>
      <c r="X959" t="str">
        <f t="shared" si="29"/>
        <v>Bonus</v>
      </c>
    </row>
    <row r="960" spans="1:24" x14ac:dyDescent="0.3">
      <c r="A960" t="s">
        <v>980</v>
      </c>
      <c r="B960" s="2">
        <v>45574</v>
      </c>
      <c r="C960" t="s">
        <v>1232</v>
      </c>
      <c r="D960" t="s">
        <v>1318</v>
      </c>
      <c r="E960" t="s">
        <v>1593</v>
      </c>
      <c r="F960" t="s">
        <v>1600</v>
      </c>
      <c r="G960" t="s">
        <v>1609</v>
      </c>
      <c r="H960" t="s">
        <v>1617</v>
      </c>
      <c r="I960" t="s">
        <v>1621</v>
      </c>
      <c r="J960" t="s">
        <v>1628</v>
      </c>
      <c r="K960" t="s">
        <v>1656</v>
      </c>
      <c r="L960" t="s">
        <v>1663</v>
      </c>
      <c r="M960" t="s">
        <v>1692</v>
      </c>
      <c r="N960" t="s">
        <v>1692</v>
      </c>
      <c r="O960">
        <v>1</v>
      </c>
      <c r="P960">
        <v>12814.08</v>
      </c>
      <c r="Q960">
        <v>0.25</v>
      </c>
      <c r="R960">
        <v>9610.56</v>
      </c>
      <c r="S960">
        <v>8113.49</v>
      </c>
      <c r="T960">
        <v>1497.07</v>
      </c>
      <c r="U960" t="s">
        <v>1697</v>
      </c>
      <c r="V960">
        <v>4</v>
      </c>
      <c r="W960" t="str">
        <f t="shared" si="28"/>
        <v>No</v>
      </c>
      <c r="X960" t="str">
        <f t="shared" si="29"/>
        <v>No Bonus</v>
      </c>
    </row>
    <row r="961" spans="1:24" x14ac:dyDescent="0.3">
      <c r="A961" t="s">
        <v>981</v>
      </c>
      <c r="B961" s="2">
        <v>45831</v>
      </c>
      <c r="C961" t="s">
        <v>1147</v>
      </c>
      <c r="D961" t="s">
        <v>1414</v>
      </c>
      <c r="E961" t="s">
        <v>1594</v>
      </c>
      <c r="F961" t="s">
        <v>1596</v>
      </c>
      <c r="G961" t="s">
        <v>1604</v>
      </c>
      <c r="H961" t="s">
        <v>1613</v>
      </c>
      <c r="I961" t="s">
        <v>1623</v>
      </c>
      <c r="J961" t="s">
        <v>1625</v>
      </c>
      <c r="K961" t="s">
        <v>1648</v>
      </c>
      <c r="L961" t="s">
        <v>1664</v>
      </c>
      <c r="M961" t="s">
        <v>1684</v>
      </c>
      <c r="N961" t="s">
        <v>1684</v>
      </c>
      <c r="O961">
        <v>4</v>
      </c>
      <c r="P961">
        <v>256.68</v>
      </c>
      <c r="Q961">
        <v>0</v>
      </c>
      <c r="R961">
        <v>1026.72</v>
      </c>
      <c r="S961">
        <v>913.26</v>
      </c>
      <c r="T961">
        <v>113.47</v>
      </c>
      <c r="U961" t="s">
        <v>1697</v>
      </c>
      <c r="W961" t="str">
        <f t="shared" si="28"/>
        <v>No</v>
      </c>
      <c r="X961" t="str">
        <f t="shared" si="29"/>
        <v>No Bonus</v>
      </c>
    </row>
    <row r="962" spans="1:24" x14ac:dyDescent="0.3">
      <c r="A962" t="s">
        <v>982</v>
      </c>
      <c r="B962" s="2">
        <v>45406</v>
      </c>
      <c r="C962" t="s">
        <v>1236</v>
      </c>
      <c r="D962" t="s">
        <v>1337</v>
      </c>
      <c r="E962" t="s">
        <v>1592</v>
      </c>
      <c r="F962" t="s">
        <v>1598</v>
      </c>
      <c r="G962" t="s">
        <v>1606</v>
      </c>
      <c r="H962" t="s">
        <v>1612</v>
      </c>
      <c r="I962" t="s">
        <v>1621</v>
      </c>
      <c r="J962" t="s">
        <v>1627</v>
      </c>
      <c r="K962" t="s">
        <v>1646</v>
      </c>
      <c r="L962" t="s">
        <v>1662</v>
      </c>
      <c r="M962" t="s">
        <v>1682</v>
      </c>
      <c r="N962" t="s">
        <v>1682</v>
      </c>
      <c r="O962">
        <v>10</v>
      </c>
      <c r="P962">
        <v>51.84</v>
      </c>
      <c r="Q962">
        <v>0</v>
      </c>
      <c r="R962">
        <v>518.36</v>
      </c>
      <c r="S962">
        <v>438.09</v>
      </c>
      <c r="T962">
        <v>80.27</v>
      </c>
      <c r="U962" t="s">
        <v>1697</v>
      </c>
      <c r="V962">
        <v>4</v>
      </c>
      <c r="W962" t="str">
        <f t="shared" si="28"/>
        <v>No</v>
      </c>
      <c r="X962" t="str">
        <f t="shared" si="29"/>
        <v>No Bonus</v>
      </c>
    </row>
    <row r="963" spans="1:24" x14ac:dyDescent="0.3">
      <c r="A963" t="s">
        <v>983</v>
      </c>
      <c r="B963" s="2">
        <v>45465</v>
      </c>
      <c r="C963" t="s">
        <v>1227</v>
      </c>
      <c r="D963" t="s">
        <v>1438</v>
      </c>
      <c r="E963" t="s">
        <v>1593</v>
      </c>
      <c r="F963" t="s">
        <v>1597</v>
      </c>
      <c r="G963" t="s">
        <v>1601</v>
      </c>
      <c r="H963" t="s">
        <v>1615</v>
      </c>
      <c r="I963" t="s">
        <v>1622</v>
      </c>
      <c r="J963" t="s">
        <v>1625</v>
      </c>
      <c r="K963" t="s">
        <v>1660</v>
      </c>
      <c r="L963" t="s">
        <v>1664</v>
      </c>
      <c r="M963" t="s">
        <v>1696</v>
      </c>
      <c r="N963" t="s">
        <v>1696</v>
      </c>
      <c r="O963">
        <v>5</v>
      </c>
      <c r="P963">
        <v>73.83</v>
      </c>
      <c r="Q963">
        <v>0.1</v>
      </c>
      <c r="R963">
        <v>332.26</v>
      </c>
      <c r="S963">
        <v>268.45</v>
      </c>
      <c r="T963">
        <v>63.81</v>
      </c>
      <c r="U963" t="s">
        <v>1697</v>
      </c>
      <c r="V963">
        <v>2</v>
      </c>
      <c r="W963" t="str">
        <f t="shared" ref="W963:W1001" si="30">IF(R963&gt;50000,"Yes","No")</f>
        <v>No</v>
      </c>
      <c r="X963" t="str">
        <f t="shared" ref="X963:X1001" si="31">IF(T963/R963&gt;0.2,"Bonus","No Bonus")</f>
        <v>No Bonus</v>
      </c>
    </row>
    <row r="964" spans="1:24" x14ac:dyDescent="0.3">
      <c r="A964" t="s">
        <v>984</v>
      </c>
      <c r="B964" s="2">
        <v>45641</v>
      </c>
      <c r="C964" t="s">
        <v>1143</v>
      </c>
      <c r="D964" t="s">
        <v>1408</v>
      </c>
      <c r="E964" t="s">
        <v>1593</v>
      </c>
      <c r="F964" t="s">
        <v>1596</v>
      </c>
      <c r="G964" t="s">
        <v>1609</v>
      </c>
      <c r="H964" t="s">
        <v>1620</v>
      </c>
      <c r="I964" t="s">
        <v>1621</v>
      </c>
      <c r="J964" t="s">
        <v>1625</v>
      </c>
      <c r="K964" t="s">
        <v>1648</v>
      </c>
      <c r="L964" t="s">
        <v>1664</v>
      </c>
      <c r="M964" t="s">
        <v>1684</v>
      </c>
      <c r="N964" t="s">
        <v>1684</v>
      </c>
      <c r="O964">
        <v>9</v>
      </c>
      <c r="P964">
        <v>207.98</v>
      </c>
      <c r="Q964">
        <v>0.15</v>
      </c>
      <c r="R964">
        <v>1591.02</v>
      </c>
      <c r="S964">
        <v>1330</v>
      </c>
      <c r="T964">
        <v>261.02</v>
      </c>
      <c r="U964" t="s">
        <v>1697</v>
      </c>
      <c r="V964">
        <v>5</v>
      </c>
      <c r="W964" t="str">
        <f t="shared" si="30"/>
        <v>No</v>
      </c>
      <c r="X964" t="str">
        <f t="shared" si="31"/>
        <v>No Bonus</v>
      </c>
    </row>
    <row r="965" spans="1:24" x14ac:dyDescent="0.3">
      <c r="A965" t="s">
        <v>985</v>
      </c>
      <c r="B965" s="2">
        <v>45327</v>
      </c>
      <c r="C965" t="s">
        <v>1098</v>
      </c>
      <c r="D965" t="s">
        <v>1515</v>
      </c>
      <c r="E965" t="s">
        <v>1593</v>
      </c>
      <c r="F965" t="s">
        <v>1600</v>
      </c>
      <c r="G965" t="s">
        <v>1601</v>
      </c>
      <c r="H965" t="s">
        <v>1612</v>
      </c>
      <c r="I965" t="s">
        <v>1623</v>
      </c>
      <c r="J965" t="s">
        <v>1625</v>
      </c>
      <c r="K965" t="s">
        <v>1658</v>
      </c>
      <c r="L965" t="s">
        <v>1662</v>
      </c>
      <c r="M965" t="s">
        <v>1694</v>
      </c>
      <c r="N965" t="s">
        <v>1694</v>
      </c>
      <c r="O965">
        <v>1</v>
      </c>
      <c r="P965">
        <v>162.51</v>
      </c>
      <c r="Q965">
        <v>0.15</v>
      </c>
      <c r="R965">
        <v>138.13999999999999</v>
      </c>
      <c r="S965">
        <v>93.28</v>
      </c>
      <c r="T965">
        <v>44.86</v>
      </c>
      <c r="U965" t="s">
        <v>1697</v>
      </c>
      <c r="V965">
        <v>5</v>
      </c>
      <c r="W965" t="str">
        <f t="shared" si="30"/>
        <v>No</v>
      </c>
      <c r="X965" t="str">
        <f t="shared" si="31"/>
        <v>Bonus</v>
      </c>
    </row>
    <row r="966" spans="1:24" x14ac:dyDescent="0.3">
      <c r="A966" t="s">
        <v>986</v>
      </c>
      <c r="B966" s="2">
        <v>45492</v>
      </c>
      <c r="C966" t="s">
        <v>1127</v>
      </c>
      <c r="D966" t="s">
        <v>1420</v>
      </c>
      <c r="E966" t="s">
        <v>1595</v>
      </c>
      <c r="F966" t="s">
        <v>1598</v>
      </c>
      <c r="G966" t="s">
        <v>1607</v>
      </c>
      <c r="H966" t="s">
        <v>1618</v>
      </c>
      <c r="I966" t="s">
        <v>1623</v>
      </c>
      <c r="J966" t="s">
        <v>1627</v>
      </c>
      <c r="K966" t="s">
        <v>1656</v>
      </c>
      <c r="L966" t="s">
        <v>1663</v>
      </c>
      <c r="M966" t="s">
        <v>1692</v>
      </c>
      <c r="N966" t="s">
        <v>1692</v>
      </c>
      <c r="O966">
        <v>8</v>
      </c>
      <c r="P966">
        <v>10863.79</v>
      </c>
      <c r="Q966">
        <v>0.15</v>
      </c>
      <c r="R966">
        <v>73873.78</v>
      </c>
      <c r="S966">
        <v>52642.19</v>
      </c>
      <c r="T966">
        <v>21231.59</v>
      </c>
      <c r="U966" t="s">
        <v>1697</v>
      </c>
      <c r="V966">
        <v>1</v>
      </c>
      <c r="W966" t="str">
        <f t="shared" si="30"/>
        <v>Yes</v>
      </c>
      <c r="X966" t="str">
        <f t="shared" si="31"/>
        <v>Bonus</v>
      </c>
    </row>
    <row r="967" spans="1:24" x14ac:dyDescent="0.3">
      <c r="A967" t="s">
        <v>987</v>
      </c>
      <c r="B967" s="2">
        <v>45545</v>
      </c>
      <c r="C967" t="s">
        <v>1071</v>
      </c>
      <c r="D967" t="s">
        <v>1538</v>
      </c>
      <c r="E967" t="s">
        <v>1595</v>
      </c>
      <c r="F967" t="s">
        <v>1596</v>
      </c>
      <c r="G967" t="s">
        <v>1606</v>
      </c>
      <c r="H967" t="s">
        <v>1612</v>
      </c>
      <c r="I967" t="s">
        <v>1624</v>
      </c>
      <c r="J967" t="s">
        <v>1628</v>
      </c>
      <c r="K967" t="s">
        <v>1658</v>
      </c>
      <c r="L967" t="s">
        <v>1662</v>
      </c>
      <c r="M967" t="s">
        <v>1694</v>
      </c>
      <c r="N967" t="s">
        <v>1694</v>
      </c>
      <c r="O967">
        <v>5</v>
      </c>
      <c r="P967">
        <v>169.11</v>
      </c>
      <c r="Q967">
        <v>0</v>
      </c>
      <c r="R967">
        <v>845.57</v>
      </c>
      <c r="S967">
        <v>686.45</v>
      </c>
      <c r="T967">
        <v>159.12</v>
      </c>
      <c r="U967" t="s">
        <v>1697</v>
      </c>
      <c r="V967">
        <v>2</v>
      </c>
      <c r="W967" t="str">
        <f t="shared" si="30"/>
        <v>No</v>
      </c>
      <c r="X967" t="str">
        <f t="shared" si="31"/>
        <v>No Bonus</v>
      </c>
    </row>
    <row r="968" spans="1:24" x14ac:dyDescent="0.3">
      <c r="A968" t="s">
        <v>988</v>
      </c>
      <c r="B968" s="2">
        <v>45730</v>
      </c>
      <c r="C968" t="s">
        <v>1268</v>
      </c>
      <c r="D968" t="s">
        <v>1314</v>
      </c>
      <c r="E968" t="s">
        <v>1595</v>
      </c>
      <c r="F968" t="s">
        <v>1598</v>
      </c>
      <c r="G968" t="s">
        <v>1605</v>
      </c>
      <c r="H968" t="s">
        <v>1614</v>
      </c>
      <c r="I968" t="s">
        <v>1621</v>
      </c>
      <c r="J968" t="s">
        <v>1627</v>
      </c>
      <c r="K968" t="s">
        <v>1631</v>
      </c>
      <c r="L968" t="s">
        <v>1663</v>
      </c>
      <c r="M968" t="s">
        <v>1667</v>
      </c>
      <c r="N968" t="s">
        <v>1667</v>
      </c>
      <c r="O968">
        <v>10</v>
      </c>
      <c r="P968">
        <v>862.78</v>
      </c>
      <c r="Q968">
        <v>0.15</v>
      </c>
      <c r="R968">
        <v>7333.66</v>
      </c>
      <c r="S968">
        <v>6181.89</v>
      </c>
      <c r="T968">
        <v>1151.77</v>
      </c>
      <c r="U968" t="s">
        <v>1697</v>
      </c>
      <c r="V968">
        <v>2</v>
      </c>
      <c r="W968" t="str">
        <f t="shared" si="30"/>
        <v>No</v>
      </c>
      <c r="X968" t="str">
        <f t="shared" si="31"/>
        <v>No Bonus</v>
      </c>
    </row>
    <row r="969" spans="1:24" x14ac:dyDescent="0.3">
      <c r="A969" t="s">
        <v>989</v>
      </c>
      <c r="B969" s="2">
        <v>45463</v>
      </c>
      <c r="C969" t="s">
        <v>1081</v>
      </c>
      <c r="D969" t="s">
        <v>1432</v>
      </c>
      <c r="E969" t="s">
        <v>1594</v>
      </c>
      <c r="F969" t="s">
        <v>1599</v>
      </c>
      <c r="G969" t="s">
        <v>1601</v>
      </c>
      <c r="H969" t="s">
        <v>1614</v>
      </c>
      <c r="I969" t="s">
        <v>1624</v>
      </c>
      <c r="J969" t="s">
        <v>1625</v>
      </c>
      <c r="K969" t="s">
        <v>1631</v>
      </c>
      <c r="L969" t="s">
        <v>1663</v>
      </c>
      <c r="M969" t="s">
        <v>1667</v>
      </c>
      <c r="N969" t="s">
        <v>1667</v>
      </c>
      <c r="O969">
        <v>7</v>
      </c>
      <c r="P969">
        <v>915.35</v>
      </c>
      <c r="Q969">
        <v>0</v>
      </c>
      <c r="R969">
        <v>6407.46</v>
      </c>
      <c r="S969">
        <v>5878.69</v>
      </c>
      <c r="T969">
        <v>528.78</v>
      </c>
      <c r="U969" t="s">
        <v>1697</v>
      </c>
      <c r="V969">
        <v>4</v>
      </c>
      <c r="W969" t="str">
        <f t="shared" si="30"/>
        <v>No</v>
      </c>
      <c r="X969" t="str">
        <f t="shared" si="31"/>
        <v>No Bonus</v>
      </c>
    </row>
    <row r="970" spans="1:24" x14ac:dyDescent="0.3">
      <c r="A970" t="s">
        <v>990</v>
      </c>
      <c r="B970" s="2">
        <v>45426</v>
      </c>
      <c r="C970" t="s">
        <v>1222</v>
      </c>
      <c r="D970" t="s">
        <v>1472</v>
      </c>
      <c r="E970" t="s">
        <v>1592</v>
      </c>
      <c r="F970" t="s">
        <v>1597</v>
      </c>
      <c r="G970" t="s">
        <v>1601</v>
      </c>
      <c r="H970" t="s">
        <v>1615</v>
      </c>
      <c r="I970" t="s">
        <v>1621</v>
      </c>
      <c r="J970" t="s">
        <v>1627</v>
      </c>
      <c r="K970" t="s">
        <v>1646</v>
      </c>
      <c r="L970" t="s">
        <v>1662</v>
      </c>
      <c r="M970" t="s">
        <v>1682</v>
      </c>
      <c r="N970" t="s">
        <v>1682</v>
      </c>
      <c r="O970">
        <v>6</v>
      </c>
      <c r="P970">
        <v>57.08</v>
      </c>
      <c r="Q970">
        <v>0.1</v>
      </c>
      <c r="R970">
        <v>308.26</v>
      </c>
      <c r="S970">
        <v>237.52</v>
      </c>
      <c r="T970">
        <v>70.739999999999995</v>
      </c>
      <c r="U970" t="s">
        <v>1697</v>
      </c>
      <c r="V970">
        <v>2</v>
      </c>
      <c r="W970" t="str">
        <f t="shared" si="30"/>
        <v>No</v>
      </c>
      <c r="X970" t="str">
        <f t="shared" si="31"/>
        <v>Bonus</v>
      </c>
    </row>
    <row r="971" spans="1:24" x14ac:dyDescent="0.3">
      <c r="A971" t="s">
        <v>991</v>
      </c>
      <c r="B971" s="2">
        <v>45456</v>
      </c>
      <c r="C971" t="s">
        <v>1303</v>
      </c>
      <c r="D971" t="s">
        <v>1451</v>
      </c>
      <c r="E971" t="s">
        <v>1593</v>
      </c>
      <c r="F971" t="s">
        <v>1596</v>
      </c>
      <c r="G971" t="s">
        <v>1610</v>
      </c>
      <c r="H971" t="s">
        <v>1611</v>
      </c>
      <c r="I971" t="s">
        <v>1621</v>
      </c>
      <c r="J971" t="s">
        <v>1628</v>
      </c>
      <c r="K971" t="s">
        <v>1630</v>
      </c>
      <c r="L971" t="s">
        <v>1662</v>
      </c>
      <c r="M971" t="s">
        <v>1666</v>
      </c>
      <c r="N971" t="s">
        <v>1666</v>
      </c>
      <c r="O971">
        <v>4</v>
      </c>
      <c r="P971">
        <v>91.53</v>
      </c>
      <c r="Q971">
        <v>0</v>
      </c>
      <c r="R971">
        <v>366.12</v>
      </c>
      <c r="S971">
        <v>286.76</v>
      </c>
      <c r="T971">
        <v>79.36</v>
      </c>
      <c r="U971" t="s">
        <v>1697</v>
      </c>
      <c r="V971">
        <v>5</v>
      </c>
      <c r="W971" t="str">
        <f t="shared" si="30"/>
        <v>No</v>
      </c>
      <c r="X971" t="str">
        <f t="shared" si="31"/>
        <v>Bonus</v>
      </c>
    </row>
    <row r="972" spans="1:24" x14ac:dyDescent="0.3">
      <c r="A972" t="s">
        <v>992</v>
      </c>
      <c r="B972" s="2">
        <v>45462</v>
      </c>
      <c r="C972" t="s">
        <v>1213</v>
      </c>
      <c r="D972" t="s">
        <v>1339</v>
      </c>
      <c r="E972" t="s">
        <v>1593</v>
      </c>
      <c r="F972" t="s">
        <v>1599</v>
      </c>
      <c r="G972" t="s">
        <v>1604</v>
      </c>
      <c r="H972" t="s">
        <v>1614</v>
      </c>
      <c r="I972" t="s">
        <v>1622</v>
      </c>
      <c r="J972" t="s">
        <v>1628</v>
      </c>
      <c r="K972" t="s">
        <v>1641</v>
      </c>
      <c r="L972" t="s">
        <v>1661</v>
      </c>
      <c r="M972" t="s">
        <v>1677</v>
      </c>
      <c r="N972" t="s">
        <v>1677</v>
      </c>
      <c r="O972">
        <v>6</v>
      </c>
      <c r="P972">
        <v>43903.94</v>
      </c>
      <c r="Q972">
        <v>0.15</v>
      </c>
      <c r="R972">
        <v>223910.08</v>
      </c>
      <c r="S972">
        <v>160785.31</v>
      </c>
      <c r="T972">
        <v>63124.78</v>
      </c>
      <c r="U972" t="s">
        <v>1697</v>
      </c>
      <c r="V972">
        <v>4</v>
      </c>
      <c r="W972" t="str">
        <f t="shared" si="30"/>
        <v>Yes</v>
      </c>
      <c r="X972" t="str">
        <f t="shared" si="31"/>
        <v>Bonus</v>
      </c>
    </row>
    <row r="973" spans="1:24" x14ac:dyDescent="0.3">
      <c r="A973" t="s">
        <v>993</v>
      </c>
      <c r="B973" s="2">
        <v>45408</v>
      </c>
      <c r="C973" t="s">
        <v>1052</v>
      </c>
      <c r="D973" t="s">
        <v>1568</v>
      </c>
      <c r="E973" t="s">
        <v>1592</v>
      </c>
      <c r="F973" t="s">
        <v>1598</v>
      </c>
      <c r="G973" t="s">
        <v>1607</v>
      </c>
      <c r="H973" t="s">
        <v>1616</v>
      </c>
      <c r="I973" t="s">
        <v>1621</v>
      </c>
      <c r="J973" t="s">
        <v>1628</v>
      </c>
      <c r="K973" t="s">
        <v>1641</v>
      </c>
      <c r="L973" t="s">
        <v>1661</v>
      </c>
      <c r="M973" t="s">
        <v>1677</v>
      </c>
      <c r="N973" t="s">
        <v>1677</v>
      </c>
      <c r="O973">
        <v>5</v>
      </c>
      <c r="P973">
        <v>37259.74</v>
      </c>
      <c r="Q973">
        <v>0.15</v>
      </c>
      <c r="R973">
        <v>158353.88</v>
      </c>
      <c r="S973">
        <v>137882.79999999999</v>
      </c>
      <c r="T973">
        <v>20471.09</v>
      </c>
      <c r="U973" t="s">
        <v>1697</v>
      </c>
      <c r="V973">
        <v>2</v>
      </c>
      <c r="W973" t="str">
        <f t="shared" si="30"/>
        <v>Yes</v>
      </c>
      <c r="X973" t="str">
        <f t="shared" si="31"/>
        <v>No Bonus</v>
      </c>
    </row>
    <row r="974" spans="1:24" x14ac:dyDescent="0.3">
      <c r="A974" t="s">
        <v>994</v>
      </c>
      <c r="B974" s="2">
        <v>45457</v>
      </c>
      <c r="C974" t="s">
        <v>1268</v>
      </c>
      <c r="D974" t="s">
        <v>1517</v>
      </c>
      <c r="E974" t="s">
        <v>1594</v>
      </c>
      <c r="F974" t="s">
        <v>1600</v>
      </c>
      <c r="G974" t="s">
        <v>1607</v>
      </c>
      <c r="H974" t="s">
        <v>1615</v>
      </c>
      <c r="I974" t="s">
        <v>1621</v>
      </c>
      <c r="J974" t="s">
        <v>1625</v>
      </c>
      <c r="K974" t="s">
        <v>1635</v>
      </c>
      <c r="L974" t="s">
        <v>1662</v>
      </c>
      <c r="M974" t="s">
        <v>1671</v>
      </c>
      <c r="N974" t="s">
        <v>1671</v>
      </c>
      <c r="O974">
        <v>6</v>
      </c>
      <c r="P974">
        <v>56.08</v>
      </c>
      <c r="Q974">
        <v>0</v>
      </c>
      <c r="R974">
        <v>336.49</v>
      </c>
      <c r="S974">
        <v>263.10000000000002</v>
      </c>
      <c r="T974">
        <v>73.39</v>
      </c>
      <c r="U974" t="s">
        <v>1697</v>
      </c>
      <c r="V974">
        <v>4</v>
      </c>
      <c r="W974" t="str">
        <f t="shared" si="30"/>
        <v>No</v>
      </c>
      <c r="X974" t="str">
        <f t="shared" si="31"/>
        <v>Bonus</v>
      </c>
    </row>
    <row r="975" spans="1:24" x14ac:dyDescent="0.3">
      <c r="A975" t="s">
        <v>995</v>
      </c>
      <c r="B975" s="2">
        <v>45862</v>
      </c>
      <c r="C975" t="s">
        <v>1134</v>
      </c>
      <c r="D975" t="s">
        <v>1461</v>
      </c>
      <c r="E975" t="s">
        <v>1594</v>
      </c>
      <c r="F975" t="s">
        <v>1600</v>
      </c>
      <c r="G975" t="s">
        <v>1607</v>
      </c>
      <c r="H975" t="s">
        <v>1611</v>
      </c>
      <c r="I975" t="s">
        <v>1621</v>
      </c>
      <c r="J975" t="s">
        <v>1628</v>
      </c>
      <c r="K975" t="s">
        <v>1655</v>
      </c>
      <c r="L975" t="s">
        <v>1663</v>
      </c>
      <c r="M975" t="s">
        <v>1691</v>
      </c>
      <c r="N975" t="s">
        <v>1691</v>
      </c>
      <c r="O975">
        <v>8</v>
      </c>
      <c r="P975">
        <v>10768.14</v>
      </c>
      <c r="Q975">
        <v>0.15</v>
      </c>
      <c r="R975">
        <v>73223.38</v>
      </c>
      <c r="S975">
        <v>64607.94</v>
      </c>
      <c r="T975">
        <v>8615.44</v>
      </c>
      <c r="U975" t="s">
        <v>1697</v>
      </c>
      <c r="V975">
        <v>3</v>
      </c>
      <c r="W975" t="str">
        <f t="shared" si="30"/>
        <v>Yes</v>
      </c>
      <c r="X975" t="str">
        <f t="shared" si="31"/>
        <v>No Bonus</v>
      </c>
    </row>
    <row r="976" spans="1:24" x14ac:dyDescent="0.3">
      <c r="A976" t="s">
        <v>996</v>
      </c>
      <c r="B976" s="2">
        <v>45582</v>
      </c>
      <c r="C976" t="s">
        <v>1106</v>
      </c>
      <c r="D976" t="s">
        <v>1349</v>
      </c>
      <c r="E976" t="s">
        <v>1592</v>
      </c>
      <c r="F976" t="s">
        <v>1598</v>
      </c>
      <c r="G976" t="s">
        <v>1608</v>
      </c>
      <c r="H976" t="s">
        <v>1614</v>
      </c>
      <c r="I976" t="s">
        <v>1621</v>
      </c>
      <c r="J976" t="s">
        <v>1628</v>
      </c>
      <c r="K976" t="s">
        <v>1638</v>
      </c>
      <c r="L976" t="s">
        <v>1661</v>
      </c>
      <c r="M976" t="s">
        <v>1674</v>
      </c>
      <c r="N976" t="s">
        <v>1674</v>
      </c>
      <c r="O976">
        <v>7</v>
      </c>
      <c r="P976">
        <v>27165.599999999999</v>
      </c>
      <c r="Q976">
        <v>0</v>
      </c>
      <c r="R976">
        <v>190159.17</v>
      </c>
      <c r="S976">
        <v>164553.67000000001</v>
      </c>
      <c r="T976">
        <v>25605.51</v>
      </c>
      <c r="U976" t="s">
        <v>1697</v>
      </c>
      <c r="V976">
        <v>5</v>
      </c>
      <c r="W976" t="str">
        <f t="shared" si="30"/>
        <v>Yes</v>
      </c>
      <c r="X976" t="str">
        <f t="shared" si="31"/>
        <v>No Bonus</v>
      </c>
    </row>
    <row r="977" spans="1:24" x14ac:dyDescent="0.3">
      <c r="A977" t="s">
        <v>997</v>
      </c>
      <c r="B977" s="2">
        <v>45411</v>
      </c>
      <c r="C977" t="s">
        <v>1272</v>
      </c>
      <c r="D977" t="s">
        <v>1443</v>
      </c>
      <c r="E977" t="s">
        <v>1592</v>
      </c>
      <c r="F977" t="s">
        <v>1597</v>
      </c>
      <c r="G977" t="s">
        <v>1607</v>
      </c>
      <c r="H977" t="s">
        <v>1616</v>
      </c>
      <c r="I977" t="s">
        <v>1624</v>
      </c>
      <c r="J977" t="s">
        <v>1625</v>
      </c>
      <c r="K977" t="s">
        <v>1636</v>
      </c>
      <c r="L977" t="s">
        <v>1663</v>
      </c>
      <c r="M977" t="s">
        <v>1672</v>
      </c>
      <c r="N977" t="s">
        <v>1672</v>
      </c>
      <c r="O977">
        <v>5</v>
      </c>
      <c r="P977">
        <v>20506.400000000001</v>
      </c>
      <c r="Q977">
        <v>0.2</v>
      </c>
      <c r="R977">
        <v>82025.61</v>
      </c>
      <c r="S977">
        <v>64362.57</v>
      </c>
      <c r="T977">
        <v>17663.05</v>
      </c>
      <c r="U977" t="s">
        <v>1697</v>
      </c>
      <c r="V977">
        <v>4</v>
      </c>
      <c r="W977" t="str">
        <f t="shared" si="30"/>
        <v>Yes</v>
      </c>
      <c r="X977" t="str">
        <f t="shared" si="31"/>
        <v>Bonus</v>
      </c>
    </row>
    <row r="978" spans="1:24" x14ac:dyDescent="0.3">
      <c r="A978" t="s">
        <v>998</v>
      </c>
      <c r="B978" s="2">
        <v>45865</v>
      </c>
      <c r="C978" t="s">
        <v>1090</v>
      </c>
      <c r="D978" t="s">
        <v>1423</v>
      </c>
      <c r="E978" t="s">
        <v>1593</v>
      </c>
      <c r="F978" t="s">
        <v>1600</v>
      </c>
      <c r="G978" t="s">
        <v>1601</v>
      </c>
      <c r="H978" t="s">
        <v>1619</v>
      </c>
      <c r="I978" t="s">
        <v>1623</v>
      </c>
      <c r="J978" t="s">
        <v>1625</v>
      </c>
      <c r="K978" t="s">
        <v>1640</v>
      </c>
      <c r="L978" t="s">
        <v>1663</v>
      </c>
      <c r="M978" t="s">
        <v>1676</v>
      </c>
      <c r="N978" t="s">
        <v>1676</v>
      </c>
      <c r="O978">
        <v>8</v>
      </c>
      <c r="P978">
        <v>29674.41</v>
      </c>
      <c r="Q978">
        <v>0.15</v>
      </c>
      <c r="R978">
        <v>201786.01</v>
      </c>
      <c r="S978">
        <v>168691.24</v>
      </c>
      <c r="T978">
        <v>33094.76</v>
      </c>
      <c r="U978" t="s">
        <v>1697</v>
      </c>
      <c r="V978">
        <v>5</v>
      </c>
      <c r="W978" t="str">
        <f t="shared" si="30"/>
        <v>Yes</v>
      </c>
      <c r="X978" t="str">
        <f t="shared" si="31"/>
        <v>No Bonus</v>
      </c>
    </row>
    <row r="979" spans="1:24" x14ac:dyDescent="0.3">
      <c r="A979" t="s">
        <v>999</v>
      </c>
      <c r="B979" s="2">
        <v>45706</v>
      </c>
      <c r="C979" t="s">
        <v>1269</v>
      </c>
      <c r="D979" t="s">
        <v>1377</v>
      </c>
      <c r="E979" t="s">
        <v>1593</v>
      </c>
      <c r="F979" t="s">
        <v>1596</v>
      </c>
      <c r="G979" t="s">
        <v>1601</v>
      </c>
      <c r="H979" t="s">
        <v>1613</v>
      </c>
      <c r="I979" t="s">
        <v>1621</v>
      </c>
      <c r="J979" t="s">
        <v>1628</v>
      </c>
      <c r="K979" t="s">
        <v>1636</v>
      </c>
      <c r="L979" t="s">
        <v>1663</v>
      </c>
      <c r="M979" t="s">
        <v>1672</v>
      </c>
      <c r="N979" t="s">
        <v>1672</v>
      </c>
      <c r="O979">
        <v>4</v>
      </c>
      <c r="P979">
        <v>19422.509999999998</v>
      </c>
      <c r="Q979">
        <v>0.05</v>
      </c>
      <c r="R979">
        <v>73805.55</v>
      </c>
      <c r="S979">
        <v>60812.160000000003</v>
      </c>
      <c r="T979">
        <v>12993.39</v>
      </c>
      <c r="U979" t="s">
        <v>1697</v>
      </c>
      <c r="V979">
        <v>4</v>
      </c>
      <c r="W979" t="str">
        <f t="shared" si="30"/>
        <v>Yes</v>
      </c>
      <c r="X979" t="str">
        <f t="shared" si="31"/>
        <v>No Bonus</v>
      </c>
    </row>
    <row r="980" spans="1:24" x14ac:dyDescent="0.3">
      <c r="A980" t="s">
        <v>1000</v>
      </c>
      <c r="B980" s="2">
        <v>45620</v>
      </c>
      <c r="C980" t="s">
        <v>1195</v>
      </c>
      <c r="D980" t="s">
        <v>1564</v>
      </c>
      <c r="E980" t="s">
        <v>1593</v>
      </c>
      <c r="F980" t="s">
        <v>1598</v>
      </c>
      <c r="G980" t="s">
        <v>1602</v>
      </c>
      <c r="H980" t="s">
        <v>1620</v>
      </c>
      <c r="I980" t="s">
        <v>1622</v>
      </c>
      <c r="J980" t="s">
        <v>1627</v>
      </c>
      <c r="K980" t="s">
        <v>1638</v>
      </c>
      <c r="L980" t="s">
        <v>1661</v>
      </c>
      <c r="M980" t="s">
        <v>1674</v>
      </c>
      <c r="N980" t="s">
        <v>1674</v>
      </c>
      <c r="O980">
        <v>9</v>
      </c>
      <c r="P980">
        <v>27693.8</v>
      </c>
      <c r="Q980">
        <v>0.15</v>
      </c>
      <c r="R980">
        <v>211857.58</v>
      </c>
      <c r="S980">
        <v>152049.10999999999</v>
      </c>
      <c r="T980">
        <v>59808.47</v>
      </c>
      <c r="U980" t="s">
        <v>1697</v>
      </c>
      <c r="V980">
        <v>2</v>
      </c>
      <c r="W980" t="str">
        <f t="shared" si="30"/>
        <v>Yes</v>
      </c>
      <c r="X980" t="str">
        <f t="shared" si="31"/>
        <v>Bonus</v>
      </c>
    </row>
    <row r="981" spans="1:24" x14ac:dyDescent="0.3">
      <c r="A981" t="s">
        <v>1001</v>
      </c>
      <c r="B981" s="2">
        <v>45820</v>
      </c>
      <c r="C981" t="s">
        <v>1122</v>
      </c>
      <c r="D981" t="s">
        <v>1352</v>
      </c>
      <c r="E981" t="s">
        <v>1592</v>
      </c>
      <c r="F981" t="s">
        <v>1600</v>
      </c>
      <c r="G981" t="s">
        <v>1603</v>
      </c>
      <c r="H981" t="s">
        <v>1615</v>
      </c>
      <c r="I981" t="s">
        <v>1621</v>
      </c>
      <c r="J981" t="s">
        <v>1628</v>
      </c>
      <c r="K981" t="s">
        <v>1630</v>
      </c>
      <c r="L981" t="s">
        <v>1662</v>
      </c>
      <c r="M981" t="s">
        <v>1666</v>
      </c>
      <c r="N981" t="s">
        <v>1666</v>
      </c>
      <c r="O981">
        <v>1</v>
      </c>
      <c r="P981">
        <v>98.4</v>
      </c>
      <c r="Q981">
        <v>0.1</v>
      </c>
      <c r="R981">
        <v>88.56</v>
      </c>
      <c r="S981">
        <v>66.86</v>
      </c>
      <c r="T981">
        <v>21.7</v>
      </c>
      <c r="U981" t="s">
        <v>1697</v>
      </c>
      <c r="V981">
        <v>4</v>
      </c>
      <c r="W981" t="str">
        <f t="shared" si="30"/>
        <v>No</v>
      </c>
      <c r="X981" t="str">
        <f t="shared" si="31"/>
        <v>Bonus</v>
      </c>
    </row>
    <row r="982" spans="1:24" x14ac:dyDescent="0.3">
      <c r="A982" t="s">
        <v>1002</v>
      </c>
      <c r="B982" s="2">
        <v>45711</v>
      </c>
      <c r="C982" t="s">
        <v>1263</v>
      </c>
      <c r="D982" t="s">
        <v>1481</v>
      </c>
      <c r="E982" t="s">
        <v>1594</v>
      </c>
      <c r="F982" t="s">
        <v>1599</v>
      </c>
      <c r="G982" t="s">
        <v>1610</v>
      </c>
      <c r="H982" t="s">
        <v>1619</v>
      </c>
      <c r="I982" t="s">
        <v>1623</v>
      </c>
      <c r="J982" t="s">
        <v>1625</v>
      </c>
      <c r="K982" t="s">
        <v>1639</v>
      </c>
      <c r="L982" t="s">
        <v>1663</v>
      </c>
      <c r="M982" t="s">
        <v>1675</v>
      </c>
      <c r="N982" t="s">
        <v>1675</v>
      </c>
      <c r="O982">
        <v>6</v>
      </c>
      <c r="P982">
        <v>716.57</v>
      </c>
      <c r="Q982">
        <v>0</v>
      </c>
      <c r="R982">
        <v>4299.41</v>
      </c>
      <c r="S982">
        <v>3241.05</v>
      </c>
      <c r="T982">
        <v>1058.3499999999999</v>
      </c>
      <c r="U982" t="s">
        <v>1698</v>
      </c>
      <c r="V982">
        <v>4</v>
      </c>
      <c r="W982" t="str">
        <f t="shared" si="30"/>
        <v>No</v>
      </c>
      <c r="X982" t="str">
        <f t="shared" si="31"/>
        <v>Bonus</v>
      </c>
    </row>
    <row r="983" spans="1:24" x14ac:dyDescent="0.3">
      <c r="A983" t="s">
        <v>1003</v>
      </c>
      <c r="B983" s="2">
        <v>45445</v>
      </c>
      <c r="C983" t="s">
        <v>1047</v>
      </c>
      <c r="D983" t="s">
        <v>1555</v>
      </c>
      <c r="E983" t="s">
        <v>1595</v>
      </c>
      <c r="F983" t="s">
        <v>1596</v>
      </c>
      <c r="G983" t="s">
        <v>1609</v>
      </c>
      <c r="H983" t="s">
        <v>1619</v>
      </c>
      <c r="I983" t="s">
        <v>1621</v>
      </c>
      <c r="J983" t="s">
        <v>1627</v>
      </c>
      <c r="K983" t="s">
        <v>1643</v>
      </c>
      <c r="L983" t="s">
        <v>1664</v>
      </c>
      <c r="M983" t="s">
        <v>1679</v>
      </c>
      <c r="N983" t="s">
        <v>1679</v>
      </c>
      <c r="O983">
        <v>3</v>
      </c>
      <c r="P983">
        <v>46.53</v>
      </c>
      <c r="Q983">
        <v>0.2</v>
      </c>
      <c r="R983">
        <v>111.67</v>
      </c>
      <c r="S983">
        <v>90.52</v>
      </c>
      <c r="T983">
        <v>21.16</v>
      </c>
      <c r="U983" t="s">
        <v>1697</v>
      </c>
      <c r="V983">
        <v>5</v>
      </c>
      <c r="W983" t="str">
        <f t="shared" si="30"/>
        <v>No</v>
      </c>
      <c r="X983" t="str">
        <f t="shared" si="31"/>
        <v>No Bonus</v>
      </c>
    </row>
    <row r="984" spans="1:24" x14ac:dyDescent="0.3">
      <c r="A984" t="s">
        <v>1004</v>
      </c>
      <c r="B984" s="2">
        <v>45679</v>
      </c>
      <c r="C984" t="s">
        <v>1212</v>
      </c>
      <c r="D984" t="s">
        <v>1381</v>
      </c>
      <c r="E984" t="s">
        <v>1594</v>
      </c>
      <c r="F984" t="s">
        <v>1600</v>
      </c>
      <c r="G984" t="s">
        <v>1606</v>
      </c>
      <c r="H984" t="s">
        <v>1618</v>
      </c>
      <c r="I984" t="s">
        <v>1621</v>
      </c>
      <c r="J984" t="s">
        <v>1625</v>
      </c>
      <c r="K984" t="s">
        <v>1631</v>
      </c>
      <c r="L984" t="s">
        <v>1663</v>
      </c>
      <c r="M984" t="s">
        <v>1667</v>
      </c>
      <c r="N984" t="s">
        <v>1667</v>
      </c>
      <c r="O984">
        <v>1</v>
      </c>
      <c r="P984">
        <v>905.07</v>
      </c>
      <c r="Q984">
        <v>0.15</v>
      </c>
      <c r="R984">
        <v>769.31</v>
      </c>
      <c r="S984">
        <v>702.99</v>
      </c>
      <c r="T984">
        <v>66.31</v>
      </c>
      <c r="U984" t="s">
        <v>1697</v>
      </c>
      <c r="V984">
        <v>4</v>
      </c>
      <c r="W984" t="str">
        <f t="shared" si="30"/>
        <v>No</v>
      </c>
      <c r="X984" t="str">
        <f t="shared" si="31"/>
        <v>No Bonus</v>
      </c>
    </row>
    <row r="985" spans="1:24" x14ac:dyDescent="0.3">
      <c r="A985" t="s">
        <v>1005</v>
      </c>
      <c r="B985" s="2">
        <v>45603</v>
      </c>
      <c r="C985" t="s">
        <v>1305</v>
      </c>
      <c r="D985" t="s">
        <v>1558</v>
      </c>
      <c r="E985" t="s">
        <v>1593</v>
      </c>
      <c r="F985" t="s">
        <v>1596</v>
      </c>
      <c r="G985" t="s">
        <v>1605</v>
      </c>
      <c r="H985" t="s">
        <v>1612</v>
      </c>
      <c r="I985" t="s">
        <v>1621</v>
      </c>
      <c r="J985" t="s">
        <v>1625</v>
      </c>
      <c r="K985" t="s">
        <v>1635</v>
      </c>
      <c r="L985" t="s">
        <v>1662</v>
      </c>
      <c r="M985" t="s">
        <v>1671</v>
      </c>
      <c r="N985" t="s">
        <v>1671</v>
      </c>
      <c r="O985">
        <v>1</v>
      </c>
      <c r="P985">
        <v>49.39</v>
      </c>
      <c r="Q985">
        <v>0.2</v>
      </c>
      <c r="R985">
        <v>39.51</v>
      </c>
      <c r="S985">
        <v>34.07</v>
      </c>
      <c r="T985">
        <v>5.45</v>
      </c>
      <c r="U985" t="s">
        <v>1697</v>
      </c>
      <c r="W985" t="str">
        <f t="shared" si="30"/>
        <v>No</v>
      </c>
      <c r="X985" t="str">
        <f t="shared" si="31"/>
        <v>No Bonus</v>
      </c>
    </row>
    <row r="986" spans="1:24" x14ac:dyDescent="0.3">
      <c r="A986" t="s">
        <v>1006</v>
      </c>
      <c r="B986" s="2">
        <v>45841</v>
      </c>
      <c r="C986" t="s">
        <v>1223</v>
      </c>
      <c r="D986" t="s">
        <v>1590</v>
      </c>
      <c r="E986" t="s">
        <v>1595</v>
      </c>
      <c r="F986" t="s">
        <v>1598</v>
      </c>
      <c r="G986" t="s">
        <v>1607</v>
      </c>
      <c r="H986" t="s">
        <v>1613</v>
      </c>
      <c r="I986" t="s">
        <v>1621</v>
      </c>
      <c r="J986" t="s">
        <v>1628</v>
      </c>
      <c r="K986" t="s">
        <v>1640</v>
      </c>
      <c r="L986" t="s">
        <v>1663</v>
      </c>
      <c r="M986" t="s">
        <v>1676</v>
      </c>
      <c r="N986" t="s">
        <v>1676</v>
      </c>
      <c r="O986">
        <v>9</v>
      </c>
      <c r="P986">
        <v>26761.119999999999</v>
      </c>
      <c r="Q986">
        <v>0</v>
      </c>
      <c r="R986">
        <v>240850.07</v>
      </c>
      <c r="S986">
        <v>182968.24</v>
      </c>
      <c r="T986">
        <v>57881.83</v>
      </c>
      <c r="U986" t="s">
        <v>1697</v>
      </c>
      <c r="V986">
        <v>5</v>
      </c>
      <c r="W986" t="str">
        <f t="shared" si="30"/>
        <v>Yes</v>
      </c>
      <c r="X986" t="str">
        <f t="shared" si="31"/>
        <v>Bonus</v>
      </c>
    </row>
    <row r="987" spans="1:24" x14ac:dyDescent="0.3">
      <c r="A987" t="s">
        <v>1007</v>
      </c>
      <c r="B987" s="2">
        <v>45675</v>
      </c>
      <c r="C987" t="s">
        <v>1077</v>
      </c>
      <c r="D987" t="s">
        <v>1510</v>
      </c>
      <c r="E987" t="s">
        <v>1594</v>
      </c>
      <c r="F987" t="s">
        <v>1598</v>
      </c>
      <c r="G987" t="s">
        <v>1605</v>
      </c>
      <c r="H987" t="s">
        <v>1614</v>
      </c>
      <c r="I987" t="s">
        <v>1622</v>
      </c>
      <c r="J987" t="s">
        <v>1627</v>
      </c>
      <c r="K987" t="s">
        <v>1639</v>
      </c>
      <c r="L987" t="s">
        <v>1663</v>
      </c>
      <c r="M987" t="s">
        <v>1675</v>
      </c>
      <c r="N987" t="s">
        <v>1675</v>
      </c>
      <c r="O987">
        <v>9</v>
      </c>
      <c r="P987">
        <v>904.93</v>
      </c>
      <c r="Q987">
        <v>0.15</v>
      </c>
      <c r="R987">
        <v>6922.74</v>
      </c>
      <c r="S987">
        <v>5849.55</v>
      </c>
      <c r="T987">
        <v>1073.19</v>
      </c>
      <c r="U987" t="s">
        <v>1697</v>
      </c>
      <c r="V987">
        <v>3</v>
      </c>
      <c r="W987" t="str">
        <f t="shared" si="30"/>
        <v>No</v>
      </c>
      <c r="X987" t="str">
        <f t="shared" si="31"/>
        <v>No Bonus</v>
      </c>
    </row>
    <row r="988" spans="1:24" x14ac:dyDescent="0.3">
      <c r="A988" t="s">
        <v>1008</v>
      </c>
      <c r="B988" s="2">
        <v>45712</v>
      </c>
      <c r="C988" t="s">
        <v>1246</v>
      </c>
      <c r="D988" t="s">
        <v>1351</v>
      </c>
      <c r="E988" t="s">
        <v>1592</v>
      </c>
      <c r="F988" t="s">
        <v>1598</v>
      </c>
      <c r="G988" t="s">
        <v>1606</v>
      </c>
      <c r="H988" t="s">
        <v>1620</v>
      </c>
      <c r="I988" t="s">
        <v>1622</v>
      </c>
      <c r="J988" t="s">
        <v>1626</v>
      </c>
      <c r="K988" t="s">
        <v>1660</v>
      </c>
      <c r="L988" t="s">
        <v>1664</v>
      </c>
      <c r="M988" t="s">
        <v>1696</v>
      </c>
      <c r="N988" t="s">
        <v>1696</v>
      </c>
      <c r="O988">
        <v>4</v>
      </c>
      <c r="P988">
        <v>80.239999999999995</v>
      </c>
      <c r="Q988">
        <v>0</v>
      </c>
      <c r="R988">
        <v>320.95</v>
      </c>
      <c r="S988">
        <v>240.15</v>
      </c>
      <c r="T988">
        <v>80.790000000000006</v>
      </c>
      <c r="U988" t="s">
        <v>1697</v>
      </c>
      <c r="V988">
        <v>5</v>
      </c>
      <c r="W988" t="str">
        <f t="shared" si="30"/>
        <v>No</v>
      </c>
      <c r="X988" t="str">
        <f t="shared" si="31"/>
        <v>Bonus</v>
      </c>
    </row>
    <row r="989" spans="1:24" x14ac:dyDescent="0.3">
      <c r="A989" t="s">
        <v>1009</v>
      </c>
      <c r="B989" s="2">
        <v>45409</v>
      </c>
      <c r="C989" t="s">
        <v>1141</v>
      </c>
      <c r="D989" t="s">
        <v>1418</v>
      </c>
      <c r="E989" t="s">
        <v>1593</v>
      </c>
      <c r="F989" t="s">
        <v>1596</v>
      </c>
      <c r="G989" t="s">
        <v>1604</v>
      </c>
      <c r="H989" t="s">
        <v>1618</v>
      </c>
      <c r="I989" t="s">
        <v>1621</v>
      </c>
      <c r="J989" t="s">
        <v>1628</v>
      </c>
      <c r="K989" t="s">
        <v>1630</v>
      </c>
      <c r="L989" t="s">
        <v>1662</v>
      </c>
      <c r="M989" t="s">
        <v>1666</v>
      </c>
      <c r="N989" t="s">
        <v>1666</v>
      </c>
      <c r="O989">
        <v>10</v>
      </c>
      <c r="P989">
        <v>99.8</v>
      </c>
      <c r="Q989">
        <v>0.05</v>
      </c>
      <c r="R989">
        <v>948.05</v>
      </c>
      <c r="S989">
        <v>704.59</v>
      </c>
      <c r="T989">
        <v>243.47</v>
      </c>
      <c r="U989" t="s">
        <v>1697</v>
      </c>
      <c r="V989">
        <v>5</v>
      </c>
      <c r="W989" t="str">
        <f t="shared" si="30"/>
        <v>No</v>
      </c>
      <c r="X989" t="str">
        <f t="shared" si="31"/>
        <v>Bonus</v>
      </c>
    </row>
    <row r="990" spans="1:24" x14ac:dyDescent="0.3">
      <c r="A990" t="s">
        <v>1010</v>
      </c>
      <c r="B990" s="2">
        <v>45745</v>
      </c>
      <c r="C990" t="s">
        <v>1089</v>
      </c>
      <c r="D990" t="s">
        <v>1524</v>
      </c>
      <c r="E990" t="s">
        <v>1595</v>
      </c>
      <c r="F990" t="s">
        <v>1599</v>
      </c>
      <c r="G990" t="s">
        <v>1604</v>
      </c>
      <c r="H990" t="s">
        <v>1611</v>
      </c>
      <c r="I990" t="s">
        <v>1621</v>
      </c>
      <c r="J990" t="s">
        <v>1628</v>
      </c>
      <c r="K990" t="s">
        <v>1635</v>
      </c>
      <c r="L990" t="s">
        <v>1662</v>
      </c>
      <c r="M990" t="s">
        <v>1671</v>
      </c>
      <c r="N990" t="s">
        <v>1671</v>
      </c>
      <c r="O990">
        <v>10</v>
      </c>
      <c r="P990">
        <v>55.81</v>
      </c>
      <c r="Q990">
        <v>0</v>
      </c>
      <c r="R990">
        <v>558.11</v>
      </c>
      <c r="S990">
        <v>389.29</v>
      </c>
      <c r="T990">
        <v>168.83</v>
      </c>
      <c r="U990" t="s">
        <v>1697</v>
      </c>
      <c r="V990">
        <v>3</v>
      </c>
      <c r="W990" t="str">
        <f t="shared" si="30"/>
        <v>No</v>
      </c>
      <c r="X990" t="str">
        <f t="shared" si="31"/>
        <v>Bonus</v>
      </c>
    </row>
    <row r="991" spans="1:24" x14ac:dyDescent="0.3">
      <c r="A991" t="s">
        <v>1011</v>
      </c>
      <c r="B991" s="2">
        <v>45516</v>
      </c>
      <c r="C991" t="s">
        <v>1056</v>
      </c>
      <c r="D991" t="s">
        <v>1363</v>
      </c>
      <c r="E991" t="s">
        <v>1595</v>
      </c>
      <c r="F991" t="s">
        <v>1600</v>
      </c>
      <c r="G991" t="s">
        <v>1605</v>
      </c>
      <c r="H991" t="s">
        <v>1616</v>
      </c>
      <c r="I991" t="s">
        <v>1623</v>
      </c>
      <c r="J991" t="s">
        <v>1628</v>
      </c>
      <c r="K991" t="s">
        <v>1632</v>
      </c>
      <c r="L991" t="s">
        <v>1663</v>
      </c>
      <c r="M991" t="s">
        <v>1668</v>
      </c>
      <c r="N991" t="s">
        <v>1668</v>
      </c>
      <c r="O991">
        <v>9</v>
      </c>
      <c r="P991">
        <v>904.26</v>
      </c>
      <c r="Q991">
        <v>0.15</v>
      </c>
      <c r="R991">
        <v>6917.57</v>
      </c>
      <c r="S991">
        <v>5130.84</v>
      </c>
      <c r="T991">
        <v>1786.73</v>
      </c>
      <c r="U991" t="s">
        <v>1697</v>
      </c>
      <c r="V991">
        <v>1</v>
      </c>
      <c r="W991" t="str">
        <f t="shared" si="30"/>
        <v>No</v>
      </c>
      <c r="X991" t="str">
        <f t="shared" si="31"/>
        <v>Bonus</v>
      </c>
    </row>
    <row r="992" spans="1:24" x14ac:dyDescent="0.3">
      <c r="A992" t="s">
        <v>1012</v>
      </c>
      <c r="B992" s="2">
        <v>45493</v>
      </c>
      <c r="C992" t="s">
        <v>1120</v>
      </c>
      <c r="D992" t="s">
        <v>1334</v>
      </c>
      <c r="E992" t="s">
        <v>1594</v>
      </c>
      <c r="F992" t="s">
        <v>1596</v>
      </c>
      <c r="G992" t="s">
        <v>1606</v>
      </c>
      <c r="H992" t="s">
        <v>1616</v>
      </c>
      <c r="I992" t="s">
        <v>1624</v>
      </c>
      <c r="J992" t="s">
        <v>1627</v>
      </c>
      <c r="K992" t="s">
        <v>1640</v>
      </c>
      <c r="L992" t="s">
        <v>1663</v>
      </c>
      <c r="M992" t="s">
        <v>1676</v>
      </c>
      <c r="N992" t="s">
        <v>1676</v>
      </c>
      <c r="O992">
        <v>6</v>
      </c>
      <c r="P992">
        <v>28213.31</v>
      </c>
      <c r="Q992">
        <v>0</v>
      </c>
      <c r="R992">
        <v>169279.88</v>
      </c>
      <c r="S992">
        <v>119362.02</v>
      </c>
      <c r="T992">
        <v>49917.87</v>
      </c>
      <c r="U992" t="s">
        <v>1697</v>
      </c>
      <c r="V992">
        <v>5</v>
      </c>
      <c r="W992" t="str">
        <f t="shared" si="30"/>
        <v>Yes</v>
      </c>
      <c r="X992" t="str">
        <f t="shared" si="31"/>
        <v>Bonus</v>
      </c>
    </row>
    <row r="993" spans="1:24" x14ac:dyDescent="0.3">
      <c r="A993" t="s">
        <v>1013</v>
      </c>
      <c r="B993" s="2">
        <v>45353</v>
      </c>
      <c r="C993" t="s">
        <v>1165</v>
      </c>
      <c r="D993" t="s">
        <v>1471</v>
      </c>
      <c r="E993" t="s">
        <v>1592</v>
      </c>
      <c r="F993" t="s">
        <v>1600</v>
      </c>
      <c r="G993" t="s">
        <v>1604</v>
      </c>
      <c r="H993" t="s">
        <v>1617</v>
      </c>
      <c r="I993" t="s">
        <v>1624</v>
      </c>
      <c r="J993" t="s">
        <v>1625</v>
      </c>
      <c r="K993" t="s">
        <v>1634</v>
      </c>
      <c r="L993" t="s">
        <v>1661</v>
      </c>
      <c r="M993" t="s">
        <v>1670</v>
      </c>
      <c r="N993" t="s">
        <v>1670</v>
      </c>
      <c r="O993">
        <v>2</v>
      </c>
      <c r="P993">
        <v>57155.02</v>
      </c>
      <c r="Q993">
        <v>0.15</v>
      </c>
      <c r="R993">
        <v>97163.54</v>
      </c>
      <c r="S993">
        <v>84389.11</v>
      </c>
      <c r="T993">
        <v>12774.43</v>
      </c>
      <c r="U993" t="s">
        <v>1697</v>
      </c>
      <c r="V993">
        <v>4</v>
      </c>
      <c r="W993" t="str">
        <f t="shared" si="30"/>
        <v>Yes</v>
      </c>
      <c r="X993" t="str">
        <f t="shared" si="31"/>
        <v>No Bonus</v>
      </c>
    </row>
    <row r="994" spans="1:24" x14ac:dyDescent="0.3">
      <c r="A994" t="s">
        <v>1014</v>
      </c>
      <c r="B994" s="2">
        <v>45665</v>
      </c>
      <c r="C994" t="s">
        <v>1106</v>
      </c>
      <c r="D994" t="s">
        <v>1449</v>
      </c>
      <c r="E994" t="s">
        <v>1594</v>
      </c>
      <c r="F994" t="s">
        <v>1599</v>
      </c>
      <c r="G994" t="s">
        <v>1607</v>
      </c>
      <c r="H994" t="s">
        <v>1619</v>
      </c>
      <c r="I994" t="s">
        <v>1622</v>
      </c>
      <c r="J994" t="s">
        <v>1628</v>
      </c>
      <c r="K994" t="s">
        <v>1636</v>
      </c>
      <c r="L994" t="s">
        <v>1663</v>
      </c>
      <c r="M994" t="s">
        <v>1672</v>
      </c>
      <c r="N994" t="s">
        <v>1672</v>
      </c>
      <c r="O994">
        <v>2</v>
      </c>
      <c r="P994">
        <v>20940.810000000001</v>
      </c>
      <c r="Q994">
        <v>0.05</v>
      </c>
      <c r="R994">
        <v>39787.53</v>
      </c>
      <c r="S994">
        <v>31081.9</v>
      </c>
      <c r="T994">
        <v>8705.6299999999992</v>
      </c>
      <c r="U994" t="s">
        <v>1697</v>
      </c>
      <c r="V994">
        <v>4</v>
      </c>
      <c r="W994" t="str">
        <f t="shared" si="30"/>
        <v>No</v>
      </c>
      <c r="X994" t="str">
        <f t="shared" si="31"/>
        <v>Bonus</v>
      </c>
    </row>
    <row r="995" spans="1:24" x14ac:dyDescent="0.3">
      <c r="A995" t="s">
        <v>1015</v>
      </c>
      <c r="B995" s="2">
        <v>45386</v>
      </c>
      <c r="C995" t="s">
        <v>1218</v>
      </c>
      <c r="D995" t="s">
        <v>1533</v>
      </c>
      <c r="E995" t="s">
        <v>1593</v>
      </c>
      <c r="F995" t="s">
        <v>1597</v>
      </c>
      <c r="G995" t="s">
        <v>1601</v>
      </c>
      <c r="H995" t="s">
        <v>1615</v>
      </c>
      <c r="I995" t="s">
        <v>1621</v>
      </c>
      <c r="J995" t="s">
        <v>1628</v>
      </c>
      <c r="K995" t="s">
        <v>1651</v>
      </c>
      <c r="L995" t="s">
        <v>1664</v>
      </c>
      <c r="M995" t="s">
        <v>1687</v>
      </c>
      <c r="N995" t="s">
        <v>1687</v>
      </c>
      <c r="O995">
        <v>3</v>
      </c>
      <c r="P995">
        <v>154.07</v>
      </c>
      <c r="Q995">
        <v>0</v>
      </c>
      <c r="R995">
        <v>462.22</v>
      </c>
      <c r="S995">
        <v>390.06</v>
      </c>
      <c r="T995">
        <v>72.16</v>
      </c>
      <c r="U995" t="s">
        <v>1697</v>
      </c>
      <c r="V995">
        <v>1</v>
      </c>
      <c r="W995" t="str">
        <f t="shared" si="30"/>
        <v>No</v>
      </c>
      <c r="X995" t="str">
        <f t="shared" si="31"/>
        <v>No Bonus</v>
      </c>
    </row>
    <row r="996" spans="1:24" x14ac:dyDescent="0.3">
      <c r="A996" t="s">
        <v>1016</v>
      </c>
      <c r="B996" s="2">
        <v>45589</v>
      </c>
      <c r="C996" t="s">
        <v>1197</v>
      </c>
      <c r="D996" t="s">
        <v>1511</v>
      </c>
      <c r="E996" t="s">
        <v>1595</v>
      </c>
      <c r="F996" t="s">
        <v>1600</v>
      </c>
      <c r="G996" t="s">
        <v>1606</v>
      </c>
      <c r="H996" t="s">
        <v>1613</v>
      </c>
      <c r="I996" t="s">
        <v>1621</v>
      </c>
      <c r="J996" t="s">
        <v>1628</v>
      </c>
      <c r="K996" t="s">
        <v>1631</v>
      </c>
      <c r="L996" t="s">
        <v>1663</v>
      </c>
      <c r="M996" t="s">
        <v>1667</v>
      </c>
      <c r="N996" t="s">
        <v>1667</v>
      </c>
      <c r="O996">
        <v>1</v>
      </c>
      <c r="P996">
        <v>820.71</v>
      </c>
      <c r="Q996">
        <v>0.15</v>
      </c>
      <c r="R996">
        <v>697.6</v>
      </c>
      <c r="S996">
        <v>639.84</v>
      </c>
      <c r="T996">
        <v>57.77</v>
      </c>
      <c r="U996" t="s">
        <v>1697</v>
      </c>
      <c r="V996">
        <v>2</v>
      </c>
      <c r="W996" t="str">
        <f t="shared" si="30"/>
        <v>No</v>
      </c>
      <c r="X996" t="str">
        <f t="shared" si="31"/>
        <v>No Bonus</v>
      </c>
    </row>
    <row r="997" spans="1:24" x14ac:dyDescent="0.3">
      <c r="A997" t="s">
        <v>1017</v>
      </c>
      <c r="B997" s="2">
        <v>45395</v>
      </c>
      <c r="C997" t="s">
        <v>1063</v>
      </c>
      <c r="D997" t="s">
        <v>1527</v>
      </c>
      <c r="E997" t="s">
        <v>1592</v>
      </c>
      <c r="F997" t="s">
        <v>1600</v>
      </c>
      <c r="G997" t="s">
        <v>1601</v>
      </c>
      <c r="H997" t="s">
        <v>1612</v>
      </c>
      <c r="I997" t="s">
        <v>1623</v>
      </c>
      <c r="J997" t="s">
        <v>1627</v>
      </c>
      <c r="K997" t="s">
        <v>1652</v>
      </c>
      <c r="L997" t="s">
        <v>1661</v>
      </c>
      <c r="M997" t="s">
        <v>1688</v>
      </c>
      <c r="N997" t="s">
        <v>1688</v>
      </c>
      <c r="O997">
        <v>2</v>
      </c>
      <c r="P997">
        <v>72423.61</v>
      </c>
      <c r="Q997">
        <v>0</v>
      </c>
      <c r="R997">
        <v>144847.21</v>
      </c>
      <c r="S997">
        <v>99679.21</v>
      </c>
      <c r="T997">
        <v>45168</v>
      </c>
      <c r="U997" t="s">
        <v>1697</v>
      </c>
      <c r="V997">
        <v>4</v>
      </c>
      <c r="W997" t="str">
        <f t="shared" si="30"/>
        <v>Yes</v>
      </c>
      <c r="X997" t="str">
        <f t="shared" si="31"/>
        <v>Bonus</v>
      </c>
    </row>
    <row r="998" spans="1:24" x14ac:dyDescent="0.3">
      <c r="A998" t="s">
        <v>1018</v>
      </c>
      <c r="B998" s="2">
        <v>45415</v>
      </c>
      <c r="C998" t="s">
        <v>1062</v>
      </c>
      <c r="D998" t="s">
        <v>1591</v>
      </c>
      <c r="E998" t="s">
        <v>1594</v>
      </c>
      <c r="F998" t="s">
        <v>1596</v>
      </c>
      <c r="G998" t="s">
        <v>1601</v>
      </c>
      <c r="H998" t="s">
        <v>1619</v>
      </c>
      <c r="I998" t="s">
        <v>1622</v>
      </c>
      <c r="J998" t="s">
        <v>1627</v>
      </c>
      <c r="K998" t="s">
        <v>1643</v>
      </c>
      <c r="L998" t="s">
        <v>1664</v>
      </c>
      <c r="M998" t="s">
        <v>1679</v>
      </c>
      <c r="N998" t="s">
        <v>1679</v>
      </c>
      <c r="O998">
        <v>9</v>
      </c>
      <c r="P998">
        <v>45.51</v>
      </c>
      <c r="Q998">
        <v>0</v>
      </c>
      <c r="R998">
        <v>409.59</v>
      </c>
      <c r="S998">
        <v>355.59</v>
      </c>
      <c r="T998">
        <v>54</v>
      </c>
      <c r="U998" t="s">
        <v>1697</v>
      </c>
      <c r="V998">
        <v>5</v>
      </c>
      <c r="W998" t="str">
        <f t="shared" si="30"/>
        <v>No</v>
      </c>
      <c r="X998" t="str">
        <f t="shared" si="31"/>
        <v>No Bonus</v>
      </c>
    </row>
    <row r="999" spans="1:24" x14ac:dyDescent="0.3">
      <c r="A999" t="s">
        <v>1019</v>
      </c>
      <c r="B999" s="2">
        <v>45578</v>
      </c>
      <c r="C999" t="s">
        <v>1102</v>
      </c>
      <c r="D999" t="s">
        <v>1461</v>
      </c>
      <c r="E999" t="s">
        <v>1593</v>
      </c>
      <c r="F999" t="s">
        <v>1597</v>
      </c>
      <c r="G999" t="s">
        <v>1608</v>
      </c>
      <c r="H999" t="s">
        <v>1619</v>
      </c>
      <c r="I999" t="s">
        <v>1624</v>
      </c>
      <c r="J999" t="s">
        <v>1627</v>
      </c>
      <c r="K999" t="s">
        <v>1629</v>
      </c>
      <c r="L999" t="s">
        <v>1661</v>
      </c>
      <c r="M999" t="s">
        <v>1665</v>
      </c>
      <c r="N999" t="s">
        <v>1665</v>
      </c>
      <c r="O999">
        <v>1</v>
      </c>
      <c r="P999">
        <v>19744.78</v>
      </c>
      <c r="Q999">
        <v>0.2</v>
      </c>
      <c r="R999">
        <v>15795.82</v>
      </c>
      <c r="S999">
        <v>12338.51</v>
      </c>
      <c r="T999">
        <v>3457.31</v>
      </c>
      <c r="U999" t="s">
        <v>1697</v>
      </c>
      <c r="V999">
        <v>2</v>
      </c>
      <c r="W999" t="str">
        <f t="shared" si="30"/>
        <v>No</v>
      </c>
      <c r="X999" t="str">
        <f t="shared" si="31"/>
        <v>Bonus</v>
      </c>
    </row>
    <row r="1000" spans="1:24" x14ac:dyDescent="0.3">
      <c r="A1000" t="s">
        <v>1020</v>
      </c>
      <c r="B1000" s="2">
        <v>45611</v>
      </c>
      <c r="C1000" t="s">
        <v>1296</v>
      </c>
      <c r="D1000" t="s">
        <v>1337</v>
      </c>
      <c r="E1000" t="s">
        <v>1595</v>
      </c>
      <c r="F1000" t="s">
        <v>1599</v>
      </c>
      <c r="G1000" t="s">
        <v>1606</v>
      </c>
      <c r="H1000" t="s">
        <v>1620</v>
      </c>
      <c r="I1000" t="s">
        <v>1624</v>
      </c>
      <c r="J1000" t="s">
        <v>1628</v>
      </c>
      <c r="K1000" t="s">
        <v>1630</v>
      </c>
      <c r="L1000" t="s">
        <v>1662</v>
      </c>
      <c r="M1000" t="s">
        <v>1666</v>
      </c>
      <c r="N1000" t="s">
        <v>1666</v>
      </c>
      <c r="O1000">
        <v>9</v>
      </c>
      <c r="P1000">
        <v>95.17</v>
      </c>
      <c r="Q1000">
        <v>0.15</v>
      </c>
      <c r="R1000">
        <v>728.04</v>
      </c>
      <c r="S1000">
        <v>506.18</v>
      </c>
      <c r="T1000">
        <v>221.86</v>
      </c>
      <c r="U1000" t="s">
        <v>1697</v>
      </c>
      <c r="V1000">
        <v>5</v>
      </c>
      <c r="W1000" t="str">
        <f t="shared" si="30"/>
        <v>No</v>
      </c>
      <c r="X1000" t="str">
        <f t="shared" si="31"/>
        <v>Bonus</v>
      </c>
    </row>
    <row r="1001" spans="1:24" x14ac:dyDescent="0.3">
      <c r="A1001" t="s">
        <v>1021</v>
      </c>
      <c r="B1001" s="2">
        <v>45688</v>
      </c>
      <c r="C1001" t="s">
        <v>1104</v>
      </c>
      <c r="D1001" t="s">
        <v>1364</v>
      </c>
      <c r="E1001" t="s">
        <v>1592</v>
      </c>
      <c r="F1001" t="s">
        <v>1596</v>
      </c>
      <c r="G1001" t="s">
        <v>1604</v>
      </c>
      <c r="H1001" t="s">
        <v>1611</v>
      </c>
      <c r="I1001" t="s">
        <v>1621</v>
      </c>
      <c r="J1001" t="s">
        <v>1627</v>
      </c>
      <c r="K1001" t="s">
        <v>1633</v>
      </c>
      <c r="L1001" t="s">
        <v>1661</v>
      </c>
      <c r="M1001" t="s">
        <v>1669</v>
      </c>
      <c r="N1001" t="s">
        <v>1669</v>
      </c>
      <c r="O1001">
        <v>2</v>
      </c>
      <c r="P1001">
        <v>48721.97</v>
      </c>
      <c r="Q1001">
        <v>0.15</v>
      </c>
      <c r="R1001">
        <v>82827.350000000006</v>
      </c>
      <c r="S1001">
        <v>73907.3</v>
      </c>
      <c r="T1001">
        <v>8920.06</v>
      </c>
      <c r="U1001" t="s">
        <v>1698</v>
      </c>
      <c r="V1001">
        <v>3</v>
      </c>
      <c r="W1001" t="str">
        <f t="shared" si="30"/>
        <v>Yes</v>
      </c>
      <c r="X1001" t="str">
        <f t="shared" si="31"/>
        <v>No Bonus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25" workbookViewId="0">
      <selection activeCell="D9" sqref="D9"/>
    </sheetView>
  </sheetViews>
  <sheetFormatPr defaultRowHeight="14.4" x14ac:dyDescent="0.3"/>
  <cols>
    <col min="2" max="2" width="13.109375" bestFit="1" customWidth="1"/>
    <col min="3" max="3" width="15.44140625" bestFit="1" customWidth="1"/>
    <col min="4" max="4" width="7.88671875" bestFit="1" customWidth="1"/>
  </cols>
  <sheetData>
    <row r="1" spans="1:5" x14ac:dyDescent="0.3">
      <c r="A1" s="6" t="s">
        <v>10</v>
      </c>
      <c r="B1" s="1" t="s">
        <v>11</v>
      </c>
      <c r="C1" s="1" t="s">
        <v>12</v>
      </c>
      <c r="D1" s="6" t="s">
        <v>1699</v>
      </c>
      <c r="E1" s="1" t="s">
        <v>1700</v>
      </c>
    </row>
    <row r="2" spans="1:5" x14ac:dyDescent="0.3">
      <c r="A2" t="s">
        <v>1629</v>
      </c>
      <c r="B2" t="s">
        <v>1661</v>
      </c>
      <c r="C2" t="s">
        <v>1665</v>
      </c>
      <c r="D2">
        <v>17795</v>
      </c>
      <c r="E2" t="s">
        <v>1701</v>
      </c>
    </row>
    <row r="3" spans="1:5" x14ac:dyDescent="0.3">
      <c r="A3" t="s">
        <v>1633</v>
      </c>
      <c r="B3" t="s">
        <v>1661</v>
      </c>
      <c r="C3" t="s">
        <v>1669</v>
      </c>
      <c r="D3">
        <v>56886</v>
      </c>
      <c r="E3" t="s">
        <v>1701</v>
      </c>
    </row>
    <row r="4" spans="1:5" x14ac:dyDescent="0.3">
      <c r="A4" t="s">
        <v>1641</v>
      </c>
      <c r="B4" t="s">
        <v>1661</v>
      </c>
      <c r="C4" t="s">
        <v>1677</v>
      </c>
      <c r="D4">
        <v>39194</v>
      </c>
      <c r="E4" t="s">
        <v>1701</v>
      </c>
    </row>
    <row r="5" spans="1:5" x14ac:dyDescent="0.3">
      <c r="A5" t="s">
        <v>1657</v>
      </c>
      <c r="B5" t="s">
        <v>1661</v>
      </c>
      <c r="C5" t="s">
        <v>1693</v>
      </c>
      <c r="D5">
        <v>46131</v>
      </c>
      <c r="E5" t="s">
        <v>1701</v>
      </c>
    </row>
    <row r="6" spans="1:5" x14ac:dyDescent="0.3">
      <c r="A6" t="s">
        <v>1634</v>
      </c>
      <c r="B6" t="s">
        <v>1661</v>
      </c>
      <c r="C6" t="s">
        <v>1670</v>
      </c>
      <c r="D6">
        <v>66820</v>
      </c>
      <c r="E6" t="s">
        <v>1701</v>
      </c>
    </row>
    <row r="7" spans="1:5" x14ac:dyDescent="0.3">
      <c r="A7" t="s">
        <v>1652</v>
      </c>
      <c r="B7" t="s">
        <v>1661</v>
      </c>
      <c r="C7" t="s">
        <v>1688</v>
      </c>
      <c r="D7">
        <v>66925</v>
      </c>
      <c r="E7" t="s">
        <v>1701</v>
      </c>
    </row>
    <row r="8" spans="1:5" x14ac:dyDescent="0.3">
      <c r="A8" t="s">
        <v>1659</v>
      </c>
      <c r="B8" t="s">
        <v>1661</v>
      </c>
      <c r="C8" t="s">
        <v>1695</v>
      </c>
      <c r="D8">
        <v>55707</v>
      </c>
      <c r="E8" t="s">
        <v>1701</v>
      </c>
    </row>
    <row r="9" spans="1:5" x14ac:dyDescent="0.3">
      <c r="A9" t="s">
        <v>1638</v>
      </c>
      <c r="B9" t="s">
        <v>1661</v>
      </c>
      <c r="C9" t="s">
        <v>1674</v>
      </c>
      <c r="D9">
        <v>27658</v>
      </c>
      <c r="E9" t="s">
        <v>1701</v>
      </c>
    </row>
    <row r="10" spans="1:5" x14ac:dyDescent="0.3">
      <c r="A10" t="s">
        <v>1654</v>
      </c>
      <c r="B10" t="s">
        <v>1663</v>
      </c>
      <c r="C10" t="s">
        <v>1690</v>
      </c>
      <c r="D10">
        <v>800</v>
      </c>
      <c r="E10" t="s">
        <v>1701</v>
      </c>
    </row>
    <row r="11" spans="1:5" x14ac:dyDescent="0.3">
      <c r="A11" t="s">
        <v>1632</v>
      </c>
      <c r="B11" t="s">
        <v>1663</v>
      </c>
      <c r="C11" t="s">
        <v>1668</v>
      </c>
      <c r="D11">
        <v>800</v>
      </c>
      <c r="E11" t="s">
        <v>1701</v>
      </c>
    </row>
    <row r="12" spans="1:5" x14ac:dyDescent="0.3">
      <c r="A12" t="s">
        <v>1631</v>
      </c>
      <c r="B12" t="s">
        <v>1663</v>
      </c>
      <c r="C12" t="s">
        <v>1667</v>
      </c>
      <c r="D12">
        <v>800</v>
      </c>
      <c r="E12" t="s">
        <v>1701</v>
      </c>
    </row>
    <row r="13" spans="1:5" x14ac:dyDescent="0.3">
      <c r="A13" t="s">
        <v>1655</v>
      </c>
      <c r="B13" t="s">
        <v>1663</v>
      </c>
      <c r="C13" t="s">
        <v>1691</v>
      </c>
      <c r="D13">
        <v>10292</v>
      </c>
      <c r="E13" t="s">
        <v>1701</v>
      </c>
    </row>
    <row r="14" spans="1:5" x14ac:dyDescent="0.3">
      <c r="A14" t="s">
        <v>1656</v>
      </c>
      <c r="B14" t="s">
        <v>1663</v>
      </c>
      <c r="C14" t="s">
        <v>1692</v>
      </c>
      <c r="D14">
        <v>12516</v>
      </c>
      <c r="E14" t="s">
        <v>1701</v>
      </c>
    </row>
    <row r="15" spans="1:5" x14ac:dyDescent="0.3">
      <c r="A15" t="s">
        <v>1636</v>
      </c>
      <c r="B15" t="s">
        <v>1663</v>
      </c>
      <c r="C15" t="s">
        <v>1672</v>
      </c>
      <c r="D15">
        <v>18659</v>
      </c>
      <c r="E15" t="s">
        <v>1701</v>
      </c>
    </row>
    <row r="16" spans="1:5" x14ac:dyDescent="0.3">
      <c r="A16" t="s">
        <v>1640</v>
      </c>
      <c r="B16" t="s">
        <v>1663</v>
      </c>
      <c r="C16" t="s">
        <v>1676</v>
      </c>
      <c r="D16">
        <v>28031</v>
      </c>
      <c r="E16" t="s">
        <v>1701</v>
      </c>
    </row>
    <row r="17" spans="1:5" x14ac:dyDescent="0.3">
      <c r="A17" t="s">
        <v>1639</v>
      </c>
      <c r="B17" t="s">
        <v>1663</v>
      </c>
      <c r="C17" t="s">
        <v>1675</v>
      </c>
      <c r="D17">
        <v>800</v>
      </c>
      <c r="E17" t="s">
        <v>1701</v>
      </c>
    </row>
    <row r="18" spans="1:5" x14ac:dyDescent="0.3">
      <c r="A18" t="s">
        <v>1660</v>
      </c>
      <c r="B18" t="s">
        <v>1664</v>
      </c>
      <c r="C18" t="s">
        <v>1696</v>
      </c>
      <c r="D18">
        <v>75.2</v>
      </c>
      <c r="E18" t="s">
        <v>1701</v>
      </c>
    </row>
    <row r="19" spans="1:5" x14ac:dyDescent="0.3">
      <c r="A19" t="s">
        <v>1650</v>
      </c>
      <c r="B19" t="s">
        <v>1664</v>
      </c>
      <c r="C19" t="s">
        <v>1686</v>
      </c>
      <c r="D19">
        <v>203.1</v>
      </c>
      <c r="E19" t="s">
        <v>1701</v>
      </c>
    </row>
    <row r="20" spans="1:5" x14ac:dyDescent="0.3">
      <c r="A20" t="s">
        <v>1643</v>
      </c>
      <c r="B20" t="s">
        <v>1664</v>
      </c>
      <c r="C20" t="s">
        <v>1679</v>
      </c>
      <c r="D20">
        <v>50.5</v>
      </c>
      <c r="E20" t="s">
        <v>1701</v>
      </c>
    </row>
    <row r="21" spans="1:5" x14ac:dyDescent="0.3">
      <c r="A21" t="s">
        <v>1648</v>
      </c>
      <c r="B21" t="s">
        <v>1664</v>
      </c>
      <c r="C21" t="s">
        <v>1684</v>
      </c>
      <c r="D21">
        <v>239.3</v>
      </c>
      <c r="E21" t="s">
        <v>1701</v>
      </c>
    </row>
    <row r="22" spans="1:5" x14ac:dyDescent="0.3">
      <c r="A22" t="s">
        <v>1647</v>
      </c>
      <c r="B22" t="s">
        <v>1664</v>
      </c>
      <c r="C22" t="s">
        <v>1683</v>
      </c>
      <c r="D22">
        <v>38.700000000000003</v>
      </c>
      <c r="E22" t="s">
        <v>1701</v>
      </c>
    </row>
    <row r="23" spans="1:5" x14ac:dyDescent="0.3">
      <c r="A23" t="s">
        <v>1644</v>
      </c>
      <c r="B23" t="s">
        <v>1664</v>
      </c>
      <c r="C23" t="s">
        <v>1680</v>
      </c>
      <c r="D23">
        <v>231.4</v>
      </c>
      <c r="E23" t="s">
        <v>1701</v>
      </c>
    </row>
    <row r="24" spans="1:5" x14ac:dyDescent="0.3">
      <c r="A24" t="s">
        <v>1649</v>
      </c>
      <c r="B24" t="s">
        <v>1664</v>
      </c>
      <c r="C24" t="s">
        <v>1685</v>
      </c>
      <c r="D24">
        <v>54.2</v>
      </c>
      <c r="E24" t="s">
        <v>1701</v>
      </c>
    </row>
    <row r="25" spans="1:5" x14ac:dyDescent="0.3">
      <c r="A25" t="s">
        <v>1651</v>
      </c>
      <c r="B25" t="s">
        <v>1664</v>
      </c>
      <c r="C25" t="s">
        <v>1687</v>
      </c>
      <c r="D25">
        <v>141.69999999999999</v>
      </c>
      <c r="E25" t="s">
        <v>1701</v>
      </c>
    </row>
    <row r="26" spans="1:5" x14ac:dyDescent="0.3">
      <c r="A26" t="s">
        <v>1637</v>
      </c>
      <c r="B26" t="s">
        <v>1662</v>
      </c>
      <c r="C26" t="s">
        <v>1673</v>
      </c>
      <c r="D26">
        <v>118.6</v>
      </c>
      <c r="E26" t="s">
        <v>1701</v>
      </c>
    </row>
    <row r="27" spans="1:5" x14ac:dyDescent="0.3">
      <c r="A27" t="s">
        <v>1646</v>
      </c>
      <c r="B27" t="s">
        <v>1662</v>
      </c>
      <c r="C27" t="s">
        <v>1682</v>
      </c>
      <c r="D27">
        <v>50</v>
      </c>
      <c r="E27" t="s">
        <v>1701</v>
      </c>
    </row>
    <row r="28" spans="1:5" x14ac:dyDescent="0.3">
      <c r="A28" t="s">
        <v>1642</v>
      </c>
      <c r="B28" t="s">
        <v>1662</v>
      </c>
      <c r="C28" t="s">
        <v>1678</v>
      </c>
      <c r="D28">
        <v>161.30000000000001</v>
      </c>
      <c r="E28" t="s">
        <v>1701</v>
      </c>
    </row>
    <row r="29" spans="1:5" x14ac:dyDescent="0.3">
      <c r="A29" t="s">
        <v>1653</v>
      </c>
      <c r="B29" t="s">
        <v>1662</v>
      </c>
      <c r="C29" t="s">
        <v>1689</v>
      </c>
      <c r="D29">
        <v>196.3</v>
      </c>
      <c r="E29" t="s">
        <v>1701</v>
      </c>
    </row>
    <row r="30" spans="1:5" x14ac:dyDescent="0.3">
      <c r="A30" t="s">
        <v>1645</v>
      </c>
      <c r="B30" t="s">
        <v>1662</v>
      </c>
      <c r="C30" t="s">
        <v>1681</v>
      </c>
      <c r="D30">
        <v>50.6</v>
      </c>
      <c r="E30" t="s">
        <v>1701</v>
      </c>
    </row>
    <row r="31" spans="1:5" x14ac:dyDescent="0.3">
      <c r="A31" t="s">
        <v>1630</v>
      </c>
      <c r="B31" t="s">
        <v>1662</v>
      </c>
      <c r="C31" t="s">
        <v>1666</v>
      </c>
      <c r="D31">
        <v>106</v>
      </c>
      <c r="E31" t="s">
        <v>1701</v>
      </c>
    </row>
    <row r="32" spans="1:5" x14ac:dyDescent="0.3">
      <c r="A32" t="s">
        <v>1658</v>
      </c>
      <c r="B32" t="s">
        <v>1662</v>
      </c>
      <c r="C32" t="s">
        <v>1694</v>
      </c>
      <c r="D32">
        <v>189.2</v>
      </c>
      <c r="E32" t="s">
        <v>1701</v>
      </c>
    </row>
    <row r="33" spans="1:5" x14ac:dyDescent="0.3">
      <c r="A33" t="s">
        <v>1635</v>
      </c>
      <c r="B33" t="s">
        <v>1662</v>
      </c>
      <c r="C33" t="s">
        <v>1671</v>
      </c>
      <c r="D33">
        <v>50</v>
      </c>
      <c r="E33" t="s">
        <v>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workbookViewId="0">
      <selection activeCell="N24" sqref="N24"/>
    </sheetView>
  </sheetViews>
  <sheetFormatPr defaultRowHeight="14.4" x14ac:dyDescent="0.3"/>
  <cols>
    <col min="1" max="2" width="12.5546875" bestFit="1" customWidth="1"/>
    <col min="12" max="12" width="10.33203125" bestFit="1" customWidth="1"/>
  </cols>
  <sheetData>
    <row r="1" spans="1:21" x14ac:dyDescent="0.3">
      <c r="A1" s="1" t="s">
        <v>1702</v>
      </c>
      <c r="B1" s="1" t="s">
        <v>1703</v>
      </c>
      <c r="C1" s="1" t="s">
        <v>1704</v>
      </c>
      <c r="D1" s="1" t="s">
        <v>1705</v>
      </c>
      <c r="E1" s="1" t="s">
        <v>1706</v>
      </c>
      <c r="F1" s="1" t="s">
        <v>1707</v>
      </c>
      <c r="G1" s="1" t="s">
        <v>1708</v>
      </c>
      <c r="H1" s="1" t="s">
        <v>1709</v>
      </c>
      <c r="I1" s="1" t="s">
        <v>1710</v>
      </c>
      <c r="J1" s="1" t="s">
        <v>1711</v>
      </c>
      <c r="K1" s="1" t="s">
        <v>1712</v>
      </c>
      <c r="L1" s="1" t="s">
        <v>1713</v>
      </c>
      <c r="M1" s="1" t="s">
        <v>1714</v>
      </c>
      <c r="N1" s="1" t="s">
        <v>1715</v>
      </c>
      <c r="O1" s="1" t="s">
        <v>1716</v>
      </c>
      <c r="P1" s="1" t="s">
        <v>1717</v>
      </c>
      <c r="Q1" s="1" t="s">
        <v>1718</v>
      </c>
      <c r="R1" s="1" t="s">
        <v>1719</v>
      </c>
      <c r="S1" s="1" t="s">
        <v>1720</v>
      </c>
      <c r="T1" s="1" t="s">
        <v>1721</v>
      </c>
      <c r="U1" s="1" t="s">
        <v>1722</v>
      </c>
    </row>
    <row r="2" spans="1:21" x14ac:dyDescent="0.3">
      <c r="A2" t="s">
        <v>1723</v>
      </c>
      <c r="B2">
        <v>201477</v>
      </c>
      <c r="C2">
        <v>206632</v>
      </c>
      <c r="D2">
        <v>349794</v>
      </c>
      <c r="E2">
        <v>215462</v>
      </c>
      <c r="F2">
        <v>234555</v>
      </c>
      <c r="G2">
        <v>348011</v>
      </c>
      <c r="H2">
        <v>223860</v>
      </c>
      <c r="I2">
        <v>223230</v>
      </c>
      <c r="J2">
        <v>315543</v>
      </c>
      <c r="K2">
        <v>212386</v>
      </c>
      <c r="L2">
        <v>196757</v>
      </c>
      <c r="M2">
        <v>234642</v>
      </c>
      <c r="N2">
        <v>290128</v>
      </c>
      <c r="O2">
        <v>158649</v>
      </c>
      <c r="P2">
        <v>224783</v>
      </c>
      <c r="Q2">
        <v>219249</v>
      </c>
      <c r="R2">
        <v>198964</v>
      </c>
      <c r="S2">
        <v>280857</v>
      </c>
      <c r="T2">
        <v>207998</v>
      </c>
      <c r="U2">
        <v>271346</v>
      </c>
    </row>
    <row r="4" spans="1:21" x14ac:dyDescent="0.3">
      <c r="A4" s="1" t="s">
        <v>1724</v>
      </c>
      <c r="B4" s="1" t="s">
        <v>1725</v>
      </c>
    </row>
    <row r="5" spans="1:21" x14ac:dyDescent="0.3">
      <c r="A5">
        <v>1</v>
      </c>
      <c r="B5" t="s">
        <v>1596</v>
      </c>
    </row>
    <row r="6" spans="1:21" x14ac:dyDescent="0.3">
      <c r="A6">
        <v>2</v>
      </c>
      <c r="B6" t="s">
        <v>1598</v>
      </c>
      <c r="H6" s="4"/>
    </row>
    <row r="7" spans="1:21" x14ac:dyDescent="0.3">
      <c r="A7">
        <v>3</v>
      </c>
      <c r="B7" t="s">
        <v>1600</v>
      </c>
    </row>
    <row r="8" spans="1:21" x14ac:dyDescent="0.3">
      <c r="A8">
        <v>4</v>
      </c>
      <c r="B8" t="s">
        <v>1599</v>
      </c>
    </row>
    <row r="9" spans="1:21" x14ac:dyDescent="0.3">
      <c r="A9">
        <v>5</v>
      </c>
      <c r="B9" t="s">
        <v>1597</v>
      </c>
      <c r="J9" t="s">
        <v>1786</v>
      </c>
      <c r="L9" s="5">
        <f>SUM(B2:M2)</f>
        <v>2962349</v>
      </c>
    </row>
    <row r="10" spans="1:21" x14ac:dyDescent="0.3">
      <c r="J10">
        <f>SEARCH("l","helllllo")</f>
        <v>3</v>
      </c>
      <c r="K10" t="s">
        <v>1787</v>
      </c>
    </row>
    <row r="11" spans="1:21" x14ac:dyDescent="0.3">
      <c r="A11" s="1" t="s">
        <v>1726</v>
      </c>
      <c r="B11" s="1" t="s">
        <v>1727</v>
      </c>
      <c r="C11" s="1" t="s">
        <v>1728</v>
      </c>
      <c r="D11" s="1" t="s">
        <v>1729</v>
      </c>
      <c r="E11" s="1" t="s">
        <v>1730</v>
      </c>
      <c r="F11" s="1" t="s">
        <v>1731</v>
      </c>
      <c r="J11">
        <f>SEARCH("l","helllllo",SEARCH("l","helllllo")+1)</f>
        <v>4</v>
      </c>
      <c r="K11" t="s">
        <v>1791</v>
      </c>
    </row>
    <row r="12" spans="1:21" x14ac:dyDescent="0.3">
      <c r="A12" t="s">
        <v>1732</v>
      </c>
      <c r="B12">
        <v>88</v>
      </c>
      <c r="C12">
        <v>434</v>
      </c>
      <c r="D12">
        <v>402</v>
      </c>
      <c r="E12">
        <v>475</v>
      </c>
      <c r="F12">
        <v>126</v>
      </c>
      <c r="J12">
        <f>SEARCH("l","helllllo",SEARCH("l","helllllo",SEARCH("l","helllllo")+1)+1)</f>
        <v>5</v>
      </c>
    </row>
    <row r="13" spans="1:21" x14ac:dyDescent="0.3">
      <c r="A13" t="s">
        <v>1733</v>
      </c>
      <c r="B13">
        <v>54</v>
      </c>
      <c r="C13">
        <v>189</v>
      </c>
      <c r="D13">
        <v>301</v>
      </c>
      <c r="E13">
        <v>206</v>
      </c>
      <c r="F13">
        <v>308</v>
      </c>
      <c r="K13" t="s">
        <v>1788</v>
      </c>
    </row>
    <row r="14" spans="1:21" x14ac:dyDescent="0.3">
      <c r="A14" t="s">
        <v>1734</v>
      </c>
      <c r="B14">
        <v>366</v>
      </c>
      <c r="C14">
        <v>484</v>
      </c>
      <c r="D14">
        <v>469</v>
      </c>
      <c r="E14">
        <v>416</v>
      </c>
      <c r="F14">
        <v>286</v>
      </c>
      <c r="K14" t="s">
        <v>1789</v>
      </c>
    </row>
    <row r="15" spans="1:21" x14ac:dyDescent="0.3">
      <c r="A15" t="s">
        <v>1735</v>
      </c>
      <c r="B15">
        <v>124</v>
      </c>
      <c r="C15">
        <v>435</v>
      </c>
      <c r="D15">
        <v>78</v>
      </c>
      <c r="E15">
        <v>90</v>
      </c>
      <c r="F15">
        <v>78</v>
      </c>
      <c r="K15" t="s">
        <v>1790</v>
      </c>
    </row>
    <row r="16" spans="1:21" x14ac:dyDescent="0.3">
      <c r="A16" t="s">
        <v>1736</v>
      </c>
      <c r="B16">
        <v>149</v>
      </c>
      <c r="C16">
        <v>369</v>
      </c>
      <c r="D16">
        <v>107</v>
      </c>
      <c r="E16">
        <v>260</v>
      </c>
      <c r="F16">
        <v>187</v>
      </c>
    </row>
    <row r="17" spans="1:14" x14ac:dyDescent="0.3">
      <c r="A17" t="s">
        <v>1737</v>
      </c>
      <c r="B17">
        <v>60</v>
      </c>
      <c r="C17">
        <v>440</v>
      </c>
      <c r="D17">
        <v>382</v>
      </c>
      <c r="E17">
        <v>413</v>
      </c>
      <c r="F17">
        <v>238</v>
      </c>
    </row>
    <row r="18" spans="1:14" x14ac:dyDescent="0.3">
      <c r="A18" t="s">
        <v>1738</v>
      </c>
      <c r="B18">
        <v>499</v>
      </c>
      <c r="C18">
        <v>143</v>
      </c>
      <c r="D18">
        <v>391</v>
      </c>
      <c r="E18">
        <v>230</v>
      </c>
      <c r="F18">
        <v>370</v>
      </c>
    </row>
    <row r="19" spans="1:14" x14ac:dyDescent="0.3">
      <c r="A19" t="s">
        <v>1739</v>
      </c>
      <c r="B19">
        <v>332</v>
      </c>
      <c r="C19">
        <v>440</v>
      </c>
      <c r="D19">
        <v>370</v>
      </c>
      <c r="E19">
        <v>107</v>
      </c>
      <c r="F19">
        <v>74</v>
      </c>
    </row>
    <row r="20" spans="1:14" x14ac:dyDescent="0.3">
      <c r="A20" t="s">
        <v>1740</v>
      </c>
      <c r="B20">
        <v>353</v>
      </c>
      <c r="C20">
        <v>309</v>
      </c>
      <c r="D20">
        <v>441</v>
      </c>
      <c r="E20">
        <v>262</v>
      </c>
      <c r="F20">
        <v>164</v>
      </c>
      <c r="K20">
        <v>2</v>
      </c>
      <c r="L20">
        <v>4</v>
      </c>
      <c r="N20">
        <v>8</v>
      </c>
    </row>
    <row r="21" spans="1:14" x14ac:dyDescent="0.3">
      <c r="A21" t="s">
        <v>1741</v>
      </c>
      <c r="B21">
        <v>237</v>
      </c>
      <c r="C21">
        <v>309</v>
      </c>
      <c r="D21">
        <v>185</v>
      </c>
      <c r="E21">
        <v>139</v>
      </c>
      <c r="F21">
        <v>270</v>
      </c>
      <c r="K21">
        <v>3</v>
      </c>
      <c r="L21">
        <v>8</v>
      </c>
      <c r="N21">
        <v>24</v>
      </c>
    </row>
    <row r="22" spans="1:14" x14ac:dyDescent="0.3">
      <c r="K22">
        <v>1</v>
      </c>
      <c r="L22">
        <v>5</v>
      </c>
      <c r="N22">
        <v>5</v>
      </c>
    </row>
    <row r="23" spans="1:14" x14ac:dyDescent="0.3">
      <c r="L23">
        <f>SUMPRODUCT(K20:K22,L20:L22)</f>
        <v>37</v>
      </c>
      <c r="N23">
        <f>SUM(N20:N22)</f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opLeftCell="A16" zoomScale="130" zoomScaleNormal="130" workbookViewId="0">
      <selection activeCell="C30" sqref="C30"/>
    </sheetView>
  </sheetViews>
  <sheetFormatPr defaultRowHeight="14.4" x14ac:dyDescent="0.3"/>
  <cols>
    <col min="2" max="2" width="13.109375" hidden="1" customWidth="1"/>
    <col min="3" max="3" width="104.44140625" customWidth="1"/>
    <col min="4" max="4" width="19.6640625" customWidth="1"/>
    <col min="6" max="6" width="11" bestFit="1" customWidth="1"/>
  </cols>
  <sheetData>
    <row r="1" spans="1:6" x14ac:dyDescent="0.3">
      <c r="A1" s="1" t="s">
        <v>1742</v>
      </c>
      <c r="B1" s="1" t="s">
        <v>1743</v>
      </c>
      <c r="C1" s="1" t="s">
        <v>1744</v>
      </c>
      <c r="D1" s="1" t="s">
        <v>1772</v>
      </c>
    </row>
    <row r="2" spans="1:6" x14ac:dyDescent="0.3">
      <c r="A2">
        <v>1</v>
      </c>
      <c r="B2" t="s">
        <v>1745</v>
      </c>
      <c r="C2" t="s">
        <v>1773</v>
      </c>
      <c r="D2">
        <f>VLOOKUP(E2,Products!A1:E33,4,FALSE)</f>
        <v>27658</v>
      </c>
      <c r="E2" t="s">
        <v>1638</v>
      </c>
    </row>
    <row r="3" spans="1:6" x14ac:dyDescent="0.3">
      <c r="A3">
        <v>2</v>
      </c>
      <c r="B3" t="s">
        <v>1745</v>
      </c>
      <c r="C3" t="s">
        <v>1774</v>
      </c>
      <c r="E3" t="s">
        <v>1638</v>
      </c>
    </row>
    <row r="4" spans="1:6" x14ac:dyDescent="0.3">
      <c r="A4">
        <v>3</v>
      </c>
      <c r="B4" t="s">
        <v>1746</v>
      </c>
      <c r="C4" t="s">
        <v>1775</v>
      </c>
      <c r="D4">
        <f>HLOOKUP(E4,Reference!A1:U2,2,FALSE)</f>
        <v>223230</v>
      </c>
      <c r="E4" s="3" t="s">
        <v>1710</v>
      </c>
    </row>
    <row r="5" spans="1:6" x14ac:dyDescent="0.3">
      <c r="A5">
        <v>4</v>
      </c>
      <c r="B5" t="s">
        <v>1746</v>
      </c>
      <c r="C5" t="s">
        <v>1759</v>
      </c>
      <c r="E5" s="3" t="s">
        <v>1778</v>
      </c>
    </row>
    <row r="6" spans="1:6" x14ac:dyDescent="0.3">
      <c r="A6">
        <v>5</v>
      </c>
      <c r="B6" t="s">
        <v>1747</v>
      </c>
      <c r="C6" t="s">
        <v>1792</v>
      </c>
      <c r="D6">
        <f>MATCH(E6,Data!G1:G1001,0)</f>
        <v>4</v>
      </c>
      <c r="E6" t="s">
        <v>1603</v>
      </c>
    </row>
    <row r="7" spans="1:6" x14ac:dyDescent="0.3">
      <c r="A7">
        <v>6</v>
      </c>
      <c r="B7" t="s">
        <v>1747</v>
      </c>
      <c r="C7" t="s">
        <v>1760</v>
      </c>
      <c r="E7" t="s">
        <v>19</v>
      </c>
    </row>
    <row r="8" spans="1:6" x14ac:dyDescent="0.3">
      <c r="A8" s="4">
        <v>7</v>
      </c>
      <c r="B8" t="s">
        <v>1748</v>
      </c>
      <c r="C8" t="s">
        <v>1761</v>
      </c>
      <c r="D8" cm="1">
        <f t="array" ref="D8">INDEX(Data!R1:R1001,E8)</f>
        <v>983.58</v>
      </c>
      <c r="E8">
        <v>10</v>
      </c>
    </row>
    <row r="9" spans="1:6" x14ac:dyDescent="0.3">
      <c r="A9">
        <v>8</v>
      </c>
      <c r="B9" t="s">
        <v>1748</v>
      </c>
      <c r="C9" t="s">
        <v>1762</v>
      </c>
      <c r="E9" t="s">
        <v>33</v>
      </c>
    </row>
    <row r="10" spans="1:6" x14ac:dyDescent="0.3">
      <c r="A10">
        <v>9</v>
      </c>
      <c r="B10" t="s">
        <v>1749</v>
      </c>
      <c r="C10" t="s">
        <v>1793</v>
      </c>
      <c r="D10" t="str">
        <f>_xlfn.XLOOKUP(E10,Data!K1:K1001,Data!M1:M1001,"Not there in the list",0,1)</f>
        <v>Salt 1kg</v>
      </c>
      <c r="E10" t="s">
        <v>1635</v>
      </c>
    </row>
    <row r="11" spans="1:6" x14ac:dyDescent="0.3">
      <c r="A11">
        <v>10</v>
      </c>
      <c r="B11" t="s">
        <v>1749</v>
      </c>
      <c r="C11" t="s">
        <v>1763</v>
      </c>
      <c r="E11" t="s">
        <v>1635</v>
      </c>
    </row>
    <row r="12" spans="1:6" x14ac:dyDescent="0.3">
      <c r="A12">
        <v>11</v>
      </c>
      <c r="B12" t="s">
        <v>1750</v>
      </c>
      <c r="C12" t="s">
        <v>1776</v>
      </c>
      <c r="D12">
        <f>CHOOSE(E12,4,8,12,16,20,24,28,32,36,40)</f>
        <v>32</v>
      </c>
      <c r="E12">
        <v>8</v>
      </c>
    </row>
    <row r="13" spans="1:6" x14ac:dyDescent="0.3">
      <c r="A13">
        <v>12</v>
      </c>
      <c r="B13" t="s">
        <v>1750</v>
      </c>
      <c r="C13" t="s">
        <v>1764</v>
      </c>
      <c r="E13">
        <v>2</v>
      </c>
    </row>
    <row r="14" spans="1:6" x14ac:dyDescent="0.3">
      <c r="A14">
        <v>13</v>
      </c>
      <c r="B14" t="s">
        <v>1751</v>
      </c>
      <c r="C14" t="s">
        <v>1777</v>
      </c>
      <c r="D14" t="str">
        <f ca="1">OFFSET(Reference!A1,Questions!E14,Questions!F14)</f>
        <v>Central</v>
      </c>
      <c r="E14">
        <v>8</v>
      </c>
      <c r="F14">
        <v>1</v>
      </c>
    </row>
    <row r="15" spans="1:6" x14ac:dyDescent="0.3">
      <c r="A15">
        <v>14</v>
      </c>
      <c r="B15" t="s">
        <v>1751</v>
      </c>
      <c r="C15" t="s">
        <v>1765</v>
      </c>
      <c r="E15">
        <v>1</v>
      </c>
      <c r="F15">
        <v>16</v>
      </c>
    </row>
    <row r="16" spans="1:6" x14ac:dyDescent="0.3">
      <c r="A16">
        <v>15</v>
      </c>
      <c r="B16" t="s">
        <v>1752</v>
      </c>
      <c r="C16" t="s">
        <v>1779</v>
      </c>
      <c r="D16">
        <f>SUMIF(Data!F1:F1001,Questions!E16,Data!R1:R1001)</f>
        <v>12840623.619999997</v>
      </c>
      <c r="E16" t="s">
        <v>1597</v>
      </c>
      <c r="F16">
        <f>SUM(Data!R2:R1001)</f>
        <v>66496408.190000072</v>
      </c>
    </row>
    <row r="17" spans="1:7" x14ac:dyDescent="0.3">
      <c r="C17" t="s">
        <v>1794</v>
      </c>
      <c r="D17" s="7">
        <f>D16/F16</f>
        <v>0.19310251439913123</v>
      </c>
    </row>
    <row r="18" spans="1:7" x14ac:dyDescent="0.3">
      <c r="A18">
        <v>16</v>
      </c>
      <c r="B18" t="s">
        <v>1752</v>
      </c>
      <c r="C18" t="s">
        <v>1780</v>
      </c>
    </row>
    <row r="19" spans="1:7" x14ac:dyDescent="0.3">
      <c r="A19">
        <v>17</v>
      </c>
      <c r="B19" t="s">
        <v>1753</v>
      </c>
      <c r="C19" t="s">
        <v>1781</v>
      </c>
    </row>
    <row r="20" spans="1:7" x14ac:dyDescent="0.3">
      <c r="A20">
        <v>18</v>
      </c>
      <c r="B20" t="s">
        <v>1753</v>
      </c>
      <c r="C20" t="s">
        <v>1795</v>
      </c>
      <c r="D20">
        <f>SUMIFS(Data!T1:T1001,Data!L1:L1001,Questions!F20,Data!I1:I1001,Questions!E20)</f>
        <v>1386523.4400000009</v>
      </c>
      <c r="E20" t="s">
        <v>1621</v>
      </c>
      <c r="F20" t="s">
        <v>1663</v>
      </c>
      <c r="G20">
        <f>COUNTIFS(Data!L1:L1001,Questions!F20,Data!I1:I1001,Questions!E20)</f>
        <v>146</v>
      </c>
    </row>
    <row r="21" spans="1:7" x14ac:dyDescent="0.3">
      <c r="A21">
        <v>19</v>
      </c>
      <c r="B21" t="s">
        <v>1754</v>
      </c>
      <c r="C21" t="s">
        <v>1766</v>
      </c>
    </row>
    <row r="22" spans="1:7" x14ac:dyDescent="0.3">
      <c r="A22">
        <v>20</v>
      </c>
      <c r="B22" t="s">
        <v>1754</v>
      </c>
      <c r="C22" t="s">
        <v>1782</v>
      </c>
    </row>
    <row r="23" spans="1:7" x14ac:dyDescent="0.3">
      <c r="A23">
        <v>21</v>
      </c>
      <c r="B23" t="s">
        <v>1755</v>
      </c>
      <c r="C23" t="s">
        <v>1767</v>
      </c>
    </row>
    <row r="24" spans="1:7" x14ac:dyDescent="0.3">
      <c r="A24">
        <v>22</v>
      </c>
      <c r="B24" t="s">
        <v>1755</v>
      </c>
      <c r="C24" t="s">
        <v>1783</v>
      </c>
    </row>
    <row r="25" spans="1:7" x14ac:dyDescent="0.3">
      <c r="A25">
        <v>23</v>
      </c>
      <c r="B25" t="s">
        <v>1756</v>
      </c>
      <c r="C25" t="s">
        <v>1784</v>
      </c>
    </row>
    <row r="26" spans="1:7" x14ac:dyDescent="0.3">
      <c r="A26">
        <v>24</v>
      </c>
      <c r="B26" t="s">
        <v>1756</v>
      </c>
      <c r="C26" t="s">
        <v>1785</v>
      </c>
    </row>
    <row r="27" spans="1:7" x14ac:dyDescent="0.3">
      <c r="A27">
        <v>25</v>
      </c>
      <c r="B27" t="s">
        <v>1757</v>
      </c>
      <c r="C27" t="s">
        <v>1768</v>
      </c>
      <c r="D27" cm="1">
        <f t="array" ref="D27">SUMPRODUCT(Data!R2:R1001,1-Data!Q2:Q1001)</f>
        <v>62053725.797500022</v>
      </c>
    </row>
    <row r="28" spans="1:7" x14ac:dyDescent="0.3">
      <c r="A28">
        <v>26</v>
      </c>
      <c r="B28" t="s">
        <v>1757</v>
      </c>
      <c r="C28" t="s">
        <v>1769</v>
      </c>
      <c r="D28" cm="1">
        <f t="array" ref="D28">SUMPRODUCT((Data!I2:I1001="Online")*(Data!R2:R1001))</f>
        <v>38488438.109999992</v>
      </c>
    </row>
    <row r="29" spans="1:7" x14ac:dyDescent="0.3">
      <c r="A29" s="9">
        <v>27</v>
      </c>
      <c r="B29" t="s">
        <v>1758</v>
      </c>
      <c r="C29" t="s">
        <v>1770</v>
      </c>
    </row>
    <row r="30" spans="1:7" x14ac:dyDescent="0.3">
      <c r="A30">
        <v>28</v>
      </c>
      <c r="B30" t="s">
        <v>1758</v>
      </c>
      <c r="C30" t="s">
        <v>1771</v>
      </c>
    </row>
    <row r="32" spans="1:7" x14ac:dyDescent="0.3">
      <c r="C32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Products</vt:lpstr>
      <vt:lpstr>Reference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Swapnil Saurav</cp:lastModifiedBy>
  <dcterms:created xsi:type="dcterms:W3CDTF">2025-08-26T18:11:20Z</dcterms:created>
  <dcterms:modified xsi:type="dcterms:W3CDTF">2025-09-08T11:37:54Z</dcterms:modified>
</cp:coreProperties>
</file>