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roject\Spreadsheet Dashboard\"/>
    </mc:Choice>
  </mc:AlternateContent>
  <xr:revisionPtr revIDLastSave="0" documentId="13_ncr:1_{12EB3458-5131-4591-9237-97B72F74C7A6}" xr6:coauthVersionLast="47" xr6:coauthVersionMax="47" xr10:uidLastSave="{00000000-0000-0000-0000-000000000000}"/>
  <bookViews>
    <workbookView xWindow="-120" yWindow="-120" windowWidth="20640" windowHeight="11160" firstSheet="8" activeTab="12" xr2:uid="{1A2FA7A8-790B-4E23-B781-A40CEE050EDD}"/>
  </bookViews>
  <sheets>
    <sheet name="Main" sheetId="2" r:id="rId1"/>
    <sheet name="User details" sheetId="10" r:id="rId2"/>
    <sheet name="Store_id" sheetId="6" r:id="rId3"/>
    <sheet name="Sales by category and city" sheetId="7" r:id="rId4"/>
    <sheet name="User per state" sheetId="8" r:id="rId5"/>
    <sheet name="Average revenue per state" sheetId="11" r:id="rId6"/>
    <sheet name="Revenue by states" sheetId="13" r:id="rId7"/>
    <sheet name="Sales by weekday" sheetId="14" r:id="rId8"/>
    <sheet name="Sales by customer id" sheetId="15" r:id="rId9"/>
    <sheet name="Sales by product" sheetId="16" r:id="rId10"/>
    <sheet name="Product Details" sheetId="17" r:id="rId11"/>
    <sheet name="Pivot table" sheetId="4" r:id="rId12"/>
    <sheet name="Dashboard" sheetId="5" r:id="rId13"/>
  </sheets>
  <definedNames>
    <definedName name="_xlnm._FilterDatabase" localSheetId="9" hidden="1">'Sales by product'!$B$1:$B$31</definedName>
    <definedName name="ExternalData_1" localSheetId="0" hidden="1">Main!$A$1:$M$545</definedName>
    <definedName name="ExternalData_1" localSheetId="1" hidden="1">'User details'!$A$1:$G$51</definedName>
  </definedNames>
  <calcPr calcId="181029"/>
  <pivotCaches>
    <pivotCache cacheId="0" r:id="rId14"/>
    <pivotCache cacheId="1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1" l="1"/>
  <c r="B4" i="11"/>
  <c r="B5" i="11"/>
  <c r="B6" i="11"/>
  <c r="B7" i="11"/>
  <c r="B8" i="11"/>
  <c r="B2" i="1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2" i="2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2" i="16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2" i="15"/>
  <c r="B3" i="13"/>
  <c r="B4" i="13"/>
  <c r="B5" i="13"/>
  <c r="B6" i="13"/>
  <c r="B7" i="13"/>
  <c r="B8" i="13"/>
  <c r="B2" i="13"/>
  <c r="C3" i="11"/>
  <c r="C4" i="11"/>
  <c r="C5" i="11"/>
  <c r="C6" i="11"/>
  <c r="C7" i="11"/>
  <c r="C8" i="11"/>
  <c r="C2" i="11"/>
  <c r="B3" i="8"/>
  <c r="B4" i="8"/>
  <c r="B5" i="8"/>
  <c r="B6" i="8"/>
  <c r="B7" i="8"/>
  <c r="B8" i="8"/>
  <c r="B2" i="8"/>
  <c r="D3" i="11"/>
  <c r="D4" i="11"/>
  <c r="D5" i="11"/>
  <c r="D6" i="11"/>
  <c r="D7" i="11"/>
  <c r="D8" i="11"/>
  <c r="D2" i="1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2" i="7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3" i="14" l="1"/>
  <c r="B4" i="14"/>
  <c r="B5" i="14"/>
  <c r="B6" i="14"/>
  <c r="B7" i="14"/>
  <c r="B8" i="14"/>
  <c r="B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5C9FC6-6A7B-4879-AE9C-86D7F1D818E1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775501D3-6C7D-4EFB-B982-3874B87C64E7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3" xr16:uid="{8DC0974B-7A77-4452-B54B-39134A792BBD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</connections>
</file>

<file path=xl/sharedStrings.xml><?xml version="1.0" encoding="utf-8"?>
<sst xmlns="http://schemas.openxmlformats.org/spreadsheetml/2006/main" count="2025" uniqueCount="101">
  <si>
    <t>Date</t>
  </si>
  <si>
    <t>Transaction_id</t>
  </si>
  <si>
    <t>Customer_id</t>
  </si>
  <si>
    <t>Product_id</t>
  </si>
  <si>
    <t>Category_desc</t>
  </si>
  <si>
    <t>Store_id</t>
  </si>
  <si>
    <t>City</t>
  </si>
  <si>
    <t>State</t>
  </si>
  <si>
    <t>Quantity</t>
  </si>
  <si>
    <t>Price (INR)</t>
  </si>
  <si>
    <t>Sales</t>
  </si>
  <si>
    <t>Cereals</t>
  </si>
  <si>
    <t>Delhi</t>
  </si>
  <si>
    <t>Dairy</t>
  </si>
  <si>
    <t>Drinks &amp; Bevrages</t>
  </si>
  <si>
    <t>Bangalore</t>
  </si>
  <si>
    <t>Karnataka</t>
  </si>
  <si>
    <t>Hyderabad</t>
  </si>
  <si>
    <t>Telangana</t>
  </si>
  <si>
    <t>Pune</t>
  </si>
  <si>
    <t>Maharashtra</t>
  </si>
  <si>
    <t>Chennai</t>
  </si>
  <si>
    <t>Tamil Nadu</t>
  </si>
  <si>
    <t>Kolkata</t>
  </si>
  <si>
    <t>West Bengal</t>
  </si>
  <si>
    <t>Mumbai</t>
  </si>
  <si>
    <t>Lucknow</t>
  </si>
  <si>
    <t>Uttar Pradesh</t>
  </si>
  <si>
    <t>Mysore</t>
  </si>
  <si>
    <t>Kanpur</t>
  </si>
  <si>
    <t>Sum of Sales</t>
  </si>
  <si>
    <t>Grand Total</t>
  </si>
  <si>
    <t>Store Sales Analysis</t>
  </si>
  <si>
    <t>Top 10 Customers</t>
  </si>
  <si>
    <t>Count of Store_id</t>
  </si>
  <si>
    <t>No of Stores by States</t>
  </si>
  <si>
    <t>Customer Id</t>
  </si>
  <si>
    <t>Total Sales</t>
  </si>
  <si>
    <t>States</t>
  </si>
  <si>
    <t>No of Stores</t>
  </si>
  <si>
    <t>User per state</t>
  </si>
  <si>
    <t>Average revenue per state</t>
  </si>
  <si>
    <t>Revenue</t>
  </si>
  <si>
    <t>Store Id</t>
  </si>
  <si>
    <t xml:space="preserve">Category </t>
  </si>
  <si>
    <t>Cust Id</t>
  </si>
  <si>
    <t>Day of the week</t>
  </si>
  <si>
    <t>Monday</t>
  </si>
  <si>
    <t>Tuesday</t>
  </si>
  <si>
    <t>Wednesday</t>
  </si>
  <si>
    <t>Thursday</t>
  </si>
  <si>
    <t>Friday</t>
  </si>
  <si>
    <t>Saturday</t>
  </si>
  <si>
    <t>Sunday</t>
  </si>
  <si>
    <t>Product_desc</t>
  </si>
  <si>
    <t>Category_No</t>
  </si>
  <si>
    <t>Subcategory_No</t>
  </si>
  <si>
    <t>Subcategory_desc</t>
  </si>
  <si>
    <t>Soda_1L</t>
  </si>
  <si>
    <t>Soda</t>
  </si>
  <si>
    <t>Soda_500mL</t>
  </si>
  <si>
    <t>Soda_200mL</t>
  </si>
  <si>
    <t>Coke_1L</t>
  </si>
  <si>
    <t>Cold Drinks</t>
  </si>
  <si>
    <t>Coke_500mL</t>
  </si>
  <si>
    <t>Pepsi_2L</t>
  </si>
  <si>
    <t>Cold drinks</t>
  </si>
  <si>
    <t>Pepsi_1L</t>
  </si>
  <si>
    <t>Mango_1L</t>
  </si>
  <si>
    <t>Juices</t>
  </si>
  <si>
    <t>Orange_200mL</t>
  </si>
  <si>
    <t>Orange_200mL_x6</t>
  </si>
  <si>
    <t>Lemon_1L</t>
  </si>
  <si>
    <t>Eggs_1x6</t>
  </si>
  <si>
    <t>Eggs</t>
  </si>
  <si>
    <t>Eggs_1x12</t>
  </si>
  <si>
    <t>Milk_MD_1L</t>
  </si>
  <si>
    <t>Milk</t>
  </si>
  <si>
    <t>Milk_Amul_1L</t>
  </si>
  <si>
    <t>Milk_MD_500ml</t>
  </si>
  <si>
    <t>Cheese_200g</t>
  </si>
  <si>
    <t>Cheese</t>
  </si>
  <si>
    <t>Cheese_200g_1x6</t>
  </si>
  <si>
    <t>Eggs_1x30</t>
  </si>
  <si>
    <t>Curd_Amul_500mL</t>
  </si>
  <si>
    <t>Curd</t>
  </si>
  <si>
    <t>Curd MD_500 mL</t>
  </si>
  <si>
    <t>Curd_Amul_1L</t>
  </si>
  <si>
    <t>Curd MD_1L</t>
  </si>
  <si>
    <t>Cornflakes_500g</t>
  </si>
  <si>
    <t>Cornflakes</t>
  </si>
  <si>
    <t>Cornflakes_1Kg</t>
  </si>
  <si>
    <t>Cornflakes_almond_1Kg</t>
  </si>
  <si>
    <t>Museli_200g</t>
  </si>
  <si>
    <t>Museli</t>
  </si>
  <si>
    <t>Museli_500g</t>
  </si>
  <si>
    <t>Museli 1 Kg</t>
  </si>
  <si>
    <t>Chocos_200g</t>
  </si>
  <si>
    <t>Chocos</t>
  </si>
  <si>
    <t>Product name</t>
  </si>
  <si>
    <t>Product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</si>
</sst>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36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</font>
    <font>
      <sz val="11"/>
      <color rgb="FFFFFFFF"/>
      <name val="Arial"/>
    </font>
    <font>
      <sz val="11"/>
      <color theme="1"/>
      <name val="Arial"/>
    </font>
    <font>
      <sz val="11"/>
      <color rgb="FFFFFFFF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0048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</patternFill>
    </fill>
    <fill>
      <patternFill patternType="solid">
        <fgColor rgb="FF2F5496"/>
        <bgColor rgb="FF2F5496"/>
      </patternFill>
    </fill>
    <fill>
      <patternFill patternType="solid">
        <fgColor rgb="FF2F549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pivotButton="1"/>
    <xf numFmtId="0" fontId="0" fillId="3" borderId="0" xfId="0" applyFill="1"/>
    <xf numFmtId="0" fontId="0" fillId="4" borderId="1" xfId="0" applyFill="1" applyBorder="1"/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5" borderId="1" xfId="0" applyFill="1" applyBorder="1"/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/>
    <xf numFmtId="0" fontId="6" fillId="8" borderId="11" xfId="0" applyFont="1" applyFill="1" applyBorder="1"/>
    <xf numFmtId="0" fontId="8" fillId="0" borderId="11" xfId="0" applyFont="1" applyBorder="1"/>
    <xf numFmtId="0" fontId="5" fillId="9" borderId="3" xfId="0" applyFont="1" applyFill="1" applyBorder="1" applyAlignment="1">
      <alignment horizontal="left"/>
    </xf>
    <xf numFmtId="0" fontId="7" fillId="8" borderId="12" xfId="0" applyFont="1" applyFill="1" applyBorder="1"/>
    <xf numFmtId="0" fontId="8" fillId="0" borderId="12" xfId="0" applyFont="1" applyBorder="1"/>
    <xf numFmtId="0" fontId="9" fillId="8" borderId="1" xfId="0" applyFont="1" applyFill="1" applyBorder="1"/>
    <xf numFmtId="0" fontId="0" fillId="0" borderId="1" xfId="0" applyBorder="1"/>
    <xf numFmtId="0" fontId="10" fillId="8" borderId="12" xfId="0" applyFont="1" applyFill="1" applyBorder="1"/>
    <xf numFmtId="0" fontId="11" fillId="0" borderId="12" xfId="0" applyFont="1" applyBorder="1"/>
    <xf numFmtId="0" fontId="10" fillId="8" borderId="1" xfId="0" applyFont="1" applyFill="1" applyBorder="1"/>
    <xf numFmtId="0" fontId="11" fillId="0" borderId="1" xfId="0" applyFont="1" applyBorder="1"/>
    <xf numFmtId="2" fontId="0" fillId="0" borderId="1" xfId="0" applyNumberFormat="1" applyBorder="1"/>
    <xf numFmtId="0" fontId="5" fillId="9" borderId="1" xfId="0" applyFont="1" applyFill="1" applyBorder="1" applyAlignment="1">
      <alignment horizontal="left"/>
    </xf>
    <xf numFmtId="0" fontId="5" fillId="9" borderId="1" xfId="0" applyFont="1" applyFill="1" applyBorder="1"/>
    <xf numFmtId="0" fontId="10" fillId="8" borderId="13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5" xfId="0" applyFont="1" applyFill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1" fillId="0" borderId="17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0" fontId="11" fillId="0" borderId="20" xfId="0" applyFont="1" applyBorder="1" applyAlignment="1">
      <alignment horizontal="left"/>
    </xf>
    <xf numFmtId="0" fontId="11" fillId="0" borderId="21" xfId="0" applyFont="1" applyBorder="1" applyAlignment="1">
      <alignment horizontal="left"/>
    </xf>
    <xf numFmtId="0" fontId="2" fillId="4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55">
    <dxf>
      <fill>
        <patternFill patternType="solid">
          <bgColor theme="8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</dxf>
    <dxf>
      <fill>
        <patternFill>
          <bgColor rgb="FF0070C0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409]d\-mmm\-yyyy;@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\-mmm\-yyyy;@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409]d\-mmm\-yyyy;@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\-mmm\-yyyy;@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2F5496"/>
      <color rgb="FF0048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[Super_Store_Sales_Data.xlsx]Pivot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60000"/>
                    <a:lumOff val="40000"/>
                  </a:schemeClr>
                </a:solidFill>
              </a:rPr>
              <a:t>Sales By Cities</a:t>
            </a:r>
          </a:p>
        </c:rich>
      </c:tx>
      <c:layout>
        <c:manualLayout>
          <c:xMode val="edge"/>
          <c:yMode val="edge"/>
          <c:x val="0.37722473604826545"/>
          <c:y val="2.870585765015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3712901271956391"/>
          <c:y val="0.22254559005670707"/>
          <c:w val="0.6573154713126923"/>
          <c:h val="0.76149499349980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E5-4B67-91AD-D2A7AA109C91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E5-4B67-91AD-D2A7AA109C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table'!$A$4:$A$14</c:f>
              <c:strCache>
                <c:ptCount val="10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Kanpur</c:v>
                </c:pt>
                <c:pt idx="5">
                  <c:v>Kolkata</c:v>
                </c:pt>
                <c:pt idx="6">
                  <c:v>Lucknow</c:v>
                </c:pt>
                <c:pt idx="7">
                  <c:v>Mumbai</c:v>
                </c:pt>
                <c:pt idx="8">
                  <c:v>Mysore</c:v>
                </c:pt>
                <c:pt idx="9">
                  <c:v>Pune</c:v>
                </c:pt>
              </c:strCache>
            </c:strRef>
          </c:cat>
          <c:val>
            <c:numRef>
              <c:f>'Pivot table'!$B$4:$B$14</c:f>
              <c:numCache>
                <c:formatCode>General</c:formatCode>
                <c:ptCount val="10"/>
                <c:pt idx="0">
                  <c:v>25201</c:v>
                </c:pt>
                <c:pt idx="1">
                  <c:v>10533</c:v>
                </c:pt>
                <c:pt idx="2">
                  <c:v>17918</c:v>
                </c:pt>
                <c:pt idx="3">
                  <c:v>12535</c:v>
                </c:pt>
                <c:pt idx="4">
                  <c:v>11233</c:v>
                </c:pt>
                <c:pt idx="5">
                  <c:v>7456</c:v>
                </c:pt>
                <c:pt idx="6">
                  <c:v>7392</c:v>
                </c:pt>
                <c:pt idx="7">
                  <c:v>18302</c:v>
                </c:pt>
                <c:pt idx="8">
                  <c:v>4958</c:v>
                </c:pt>
                <c:pt idx="9">
                  <c:v>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5-4B67-91AD-D2A7AA109C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32038831"/>
        <c:axId val="1101412735"/>
      </c:barChart>
      <c:catAx>
        <c:axId val="18320388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12735"/>
        <c:crosses val="autoZero"/>
        <c:auto val="1"/>
        <c:lblAlgn val="ctr"/>
        <c:lblOffset val="100"/>
        <c:noMultiLvlLbl val="0"/>
      </c:catAx>
      <c:valAx>
        <c:axId val="1101412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203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[Super_Store_Sales_Data.xlsx]Pivot table!PivotTable2</c:name>
    <c:fmtId val="2"/>
  </c:pivotSource>
  <c:chart>
    <c:title>
      <c:tx>
        <c:rich>
          <a:bodyPr/>
          <a:lstStyle/>
          <a:p>
            <a:pPr>
              <a:defRPr sz="1400">
                <a:solidFill>
                  <a:schemeClr val="accent6">
                    <a:lumMod val="60000"/>
                    <a:lumOff val="4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60000"/>
                    <a:lumOff val="40000"/>
                  </a:schemeClr>
                </a:solidFill>
              </a:rPr>
              <a:t>Sales</a:t>
            </a:r>
            <a:r>
              <a:rPr lang="en-US" sz="14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By Stores_id</a:t>
            </a:r>
          </a:p>
        </c:rich>
      </c:tx>
      <c:layout>
        <c:manualLayout>
          <c:xMode val="edge"/>
          <c:yMode val="edge"/>
          <c:x val="0.31153276713661265"/>
          <c:y val="8.0979609620950941E-3"/>
        </c:manualLayout>
      </c:layout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70C0"/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70C0"/>
          </a:solidFill>
          <a:ln>
            <a:noFill/>
          </a:ln>
          <a:effectLst/>
        </c:spPr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70C0"/>
          </a:solidFill>
          <a:ln>
            <a:noFill/>
          </a:ln>
          <a:effectLst/>
        </c:spPr>
      </c:pivotFmt>
      <c:pivotFmt>
        <c:idx val="16"/>
        <c:spPr>
          <a:solidFill>
            <a:srgbClr val="C00000"/>
          </a:solidFill>
          <a:ln>
            <a:noFill/>
          </a:ln>
          <a:effectLst/>
        </c:spPr>
      </c:pivotFmt>
      <c:pivotFmt>
        <c:idx val="1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0070C0"/>
          </a:solidFill>
          <a:ln>
            <a:noFill/>
          </a:ln>
          <a:effectLst/>
        </c:spPr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070C0"/>
          </a:solidFill>
          <a:ln>
            <a:noFill/>
          </a:ln>
          <a:effectLst/>
        </c:spPr>
      </c:pivotFmt>
      <c:pivotFmt>
        <c:idx val="22"/>
        <c:spPr>
          <a:solidFill>
            <a:srgbClr val="C00000"/>
          </a:solidFill>
          <a:ln>
            <a:noFill/>
          </a:ln>
          <a:effectLst/>
        </c:spPr>
      </c:pivotFmt>
      <c:pivotFmt>
        <c:idx val="2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chemeClr val="bg1">
                      <a:lumMod val="95000"/>
                    </a:schemeClr>
                  </a:solidFill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0070C0"/>
          </a:solidFill>
          <a:ln>
            <a:noFill/>
          </a:ln>
          <a:effectLst/>
        </c:spPr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846118868603435"/>
          <c:y val="0.18292346158152031"/>
          <c:w val="0.7415388113139656"/>
          <c:h val="0.817076538418479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4A4-42E2-B687-F87D9E80E123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4A4-42E2-B687-F87D9E80E12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A4A4-42E2-B687-F87D9E80E1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table'!$D$4:$D$14</c:f>
              <c:strCache>
                <c:ptCount val="10"/>
                <c:pt idx="0">
                  <c:v>36000</c:v>
                </c:pt>
                <c:pt idx="1">
                  <c:v>36001</c:v>
                </c:pt>
                <c:pt idx="2">
                  <c:v>36002</c:v>
                </c:pt>
                <c:pt idx="3">
                  <c:v>36003</c:v>
                </c:pt>
                <c:pt idx="4">
                  <c:v>36004</c:v>
                </c:pt>
                <c:pt idx="5">
                  <c:v>36005</c:v>
                </c:pt>
                <c:pt idx="6">
                  <c:v>36006</c:v>
                </c:pt>
                <c:pt idx="7">
                  <c:v>36007</c:v>
                </c:pt>
                <c:pt idx="8">
                  <c:v>36008</c:v>
                </c:pt>
                <c:pt idx="9">
                  <c:v>36009</c:v>
                </c:pt>
              </c:strCache>
            </c:strRef>
          </c:cat>
          <c:val>
            <c:numRef>
              <c:f>'Pivot table'!$E$4:$E$14</c:f>
              <c:numCache>
                <c:formatCode>General</c:formatCode>
                <c:ptCount val="10"/>
                <c:pt idx="0">
                  <c:v>18302</c:v>
                </c:pt>
                <c:pt idx="1">
                  <c:v>17918</c:v>
                </c:pt>
                <c:pt idx="2">
                  <c:v>25201</c:v>
                </c:pt>
                <c:pt idx="3">
                  <c:v>12535</c:v>
                </c:pt>
                <c:pt idx="4">
                  <c:v>8758</c:v>
                </c:pt>
                <c:pt idx="5">
                  <c:v>10533</c:v>
                </c:pt>
                <c:pt idx="6">
                  <c:v>7456</c:v>
                </c:pt>
                <c:pt idx="7">
                  <c:v>4958</c:v>
                </c:pt>
                <c:pt idx="8">
                  <c:v>7392</c:v>
                </c:pt>
                <c:pt idx="9">
                  <c:v>11233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A4-42E2-B687-F87D9E80E1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32038831"/>
        <c:axId val="1101412735"/>
      </c:barChart>
      <c:catAx>
        <c:axId val="18320388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12735"/>
        <c:crosses val="autoZero"/>
        <c:auto val="1"/>
        <c:lblAlgn val="ctr"/>
        <c:lblOffset val="100"/>
        <c:noMultiLvlLbl val="0"/>
      </c:catAx>
      <c:valAx>
        <c:axId val="1101412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203883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[Super_Store_Sales_Data.xlsx]Pivot table!PivotTable3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chemeClr val="accent6">
                    <a:lumMod val="60000"/>
                    <a:lumOff val="40000"/>
                  </a:schemeClr>
                </a:solidFill>
              </a:rPr>
              <a:t>Sales By</a:t>
            </a:r>
            <a:r>
              <a:rPr lang="en-US" sz="14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Categories</a:t>
            </a:r>
            <a:endParaRPr lang="en-US" sz="1400">
              <a:solidFill>
                <a:schemeClr val="accent6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30069134215365934"/>
          <c:y val="1.7564155191501538E-2"/>
        </c:manualLayout>
      </c:layout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301907968574636"/>
              <c:y val="6.82170542635658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dLbl>
          <c:idx val="0"/>
          <c:layout>
            <c:manualLayout>
              <c:x val="6.7340067340067339E-2"/>
              <c:y val="-0.192248062015503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0.18855218855218855"/>
              <c:y val="0.117829457364341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7392290249433108"/>
          <c:y val="0.13581570076252317"/>
          <c:w val="0.61163925937829189"/>
          <c:h val="0.85223669316216977"/>
        </c:manualLayout>
      </c:layout>
      <c:pieChart>
        <c:varyColors val="1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explosion val="9"/>
          <c:dPt>
            <c:idx val="0"/>
            <c:bubble3D val="0"/>
            <c:explosion val="3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A5-4B34-955C-E6C8A33632B6}"/>
              </c:ext>
            </c:extLst>
          </c:dPt>
          <c:dPt>
            <c:idx val="1"/>
            <c:bubble3D val="0"/>
            <c:explosion val="3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6A5-4B34-955C-E6C8A33632B6}"/>
              </c:ext>
            </c:extLst>
          </c:dPt>
          <c:dPt>
            <c:idx val="2"/>
            <c:bubble3D val="0"/>
            <c:explosion val="4"/>
            <c:extLst>
              <c:ext xmlns:c16="http://schemas.microsoft.com/office/drawing/2014/chart" uri="{C3380CC4-5D6E-409C-BE32-E72D297353CC}">
                <c16:uniqueId val="{0000000D-16A5-4B34-955C-E6C8A33632B6}"/>
              </c:ext>
            </c:extLst>
          </c:dPt>
          <c:dLbls>
            <c:dLbl>
              <c:idx val="0"/>
              <c:layout>
                <c:manualLayout>
                  <c:x val="-0.1301907968574636"/>
                  <c:y val="6.821705426356583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6A5-4B34-955C-E6C8A33632B6}"/>
                </c:ext>
              </c:extLst>
            </c:dLbl>
            <c:dLbl>
              <c:idx val="1"/>
              <c:layout>
                <c:manualLayout>
                  <c:x val="6.7340067340067339E-2"/>
                  <c:y val="-0.192248062015503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6A5-4B34-955C-E6C8A33632B6}"/>
                </c:ext>
              </c:extLst>
            </c:dLbl>
            <c:dLbl>
              <c:idx val="2"/>
              <c:layout>
                <c:manualLayout>
                  <c:x val="0.18855218855218855"/>
                  <c:y val="0.1178294573643410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6A5-4B34-955C-E6C8A33632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table'!$G$4:$G$7</c:f>
              <c:strCache>
                <c:ptCount val="3"/>
                <c:pt idx="0">
                  <c:v>Cereals</c:v>
                </c:pt>
                <c:pt idx="1">
                  <c:v>Dairy</c:v>
                </c:pt>
                <c:pt idx="2">
                  <c:v>Drinks &amp; Bevrages</c:v>
                </c:pt>
              </c:strCache>
            </c:strRef>
          </c:cat>
          <c:val>
            <c:numRef>
              <c:f>'Pivot table'!$H$4:$H$7</c:f>
              <c:numCache>
                <c:formatCode>General</c:formatCode>
                <c:ptCount val="3"/>
                <c:pt idx="0">
                  <c:v>47593</c:v>
                </c:pt>
                <c:pt idx="1">
                  <c:v>36952</c:v>
                </c:pt>
                <c:pt idx="2">
                  <c:v>39741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A5-4B34-955C-E6C8A3363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604602996054062E-2"/>
          <c:y val="0.40689430408876615"/>
          <c:w val="0.31972789115646261"/>
          <c:h val="0.47305643666579594"/>
        </c:manualLayout>
      </c:layout>
      <c:overlay val="0"/>
      <c:txPr>
        <a:bodyPr/>
        <a:lstStyle/>
        <a:p>
          <a:pPr>
            <a:defRPr>
              <a:solidFill>
                <a:schemeClr val="bg1">
                  <a:lumMod val="9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[Super_Store_Sales_Data.xlsx]Pivot table!PivotTable4</c:name>
    <c:fmtId val="2"/>
  </c:pivotSource>
  <c:chart>
    <c:title>
      <c:tx>
        <c:rich>
          <a:bodyPr/>
          <a:lstStyle/>
          <a:p>
            <a:pPr>
              <a:defRPr sz="1400">
                <a:solidFill>
                  <a:schemeClr val="accent6">
                    <a:lumMod val="60000"/>
                    <a:lumOff val="40000"/>
                  </a:schemeClr>
                </a:solidFill>
              </a:defRPr>
            </a:pPr>
            <a:r>
              <a:rPr lang="en-US" sz="1400">
                <a:solidFill>
                  <a:schemeClr val="accent6">
                    <a:lumMod val="60000"/>
                    <a:lumOff val="40000"/>
                  </a:schemeClr>
                </a:solidFill>
              </a:rPr>
              <a:t>Sales</a:t>
            </a:r>
            <a:r>
              <a:rPr lang="en-US" sz="14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By States</a:t>
            </a:r>
            <a:endParaRPr lang="en-US" sz="1400">
              <a:solidFill>
                <a:schemeClr val="accent6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31153276713661265"/>
          <c:y val="8.0979609620950941E-3"/>
        </c:manualLayout>
      </c:layout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70C0"/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70C0"/>
          </a:solidFill>
          <a:ln>
            <a:noFill/>
          </a:ln>
          <a:effectLst/>
        </c:spPr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chemeClr val="bg1">
                      <a:lumMod val="95000"/>
                    </a:schemeClr>
                  </a:solidFill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  <c:spPr>
          <a:solidFill>
            <a:srgbClr val="C00000"/>
          </a:solidFill>
          <a:ln>
            <a:noFill/>
          </a:ln>
          <a:effectLst/>
        </c:spPr>
      </c:pivotFmt>
      <c:pivotFmt>
        <c:idx val="17"/>
        <c:spPr>
          <a:solidFill>
            <a:srgbClr val="0070C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1697287839020138E-3"/>
          <c:y val="0.11945670367394047"/>
          <c:w val="0.98372265966754158"/>
          <c:h val="0.532684552243459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97-4B70-8FBE-A794421F097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407-49B3-AE58-8BC54267B8A5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07-49B3-AE58-8BC54267B8A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407-49B3-AE58-8BC54267B8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table'!$A$19:$A$26</c:f>
              <c:strCache>
                <c:ptCount val="7"/>
                <c:pt idx="0">
                  <c:v>Delhi</c:v>
                </c:pt>
                <c:pt idx="1">
                  <c:v>Karnataka</c:v>
                </c:pt>
                <c:pt idx="2">
                  <c:v>Maharashtra</c:v>
                </c:pt>
                <c:pt idx="3">
                  <c:v>Tamil 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'Pivot table'!$B$19:$B$26</c:f>
              <c:numCache>
                <c:formatCode>General</c:formatCode>
                <c:ptCount val="7"/>
                <c:pt idx="0">
                  <c:v>17918</c:v>
                </c:pt>
                <c:pt idx="1">
                  <c:v>30159</c:v>
                </c:pt>
                <c:pt idx="2">
                  <c:v>27060</c:v>
                </c:pt>
                <c:pt idx="3">
                  <c:v>10533</c:v>
                </c:pt>
                <c:pt idx="4">
                  <c:v>12535</c:v>
                </c:pt>
                <c:pt idx="5">
                  <c:v>18625</c:v>
                </c:pt>
                <c:pt idx="6">
                  <c:v>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07-49B3-AE58-8BC54267B8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32038831"/>
        <c:axId val="1101412735"/>
      </c:barChart>
      <c:catAx>
        <c:axId val="1832038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12735"/>
        <c:crosses val="autoZero"/>
        <c:auto val="1"/>
        <c:lblAlgn val="ctr"/>
        <c:lblOffset val="100"/>
        <c:noMultiLvlLbl val="0"/>
      </c:catAx>
      <c:valAx>
        <c:axId val="11014127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3203883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60000"/>
                    <a:lumOff val="40000"/>
                  </a:schemeClr>
                </a:solidFill>
              </a:rPr>
              <a:t>Sales by 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809273840769918E-3"/>
          <c:y val="0.18097222222222226"/>
          <c:w val="0.96486351706036766"/>
          <c:h val="0.71162839020122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weekday'!$B$1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91-4B27-B2E2-E9AF38D99C43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91-4B27-B2E2-E9AF38D99C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weekday'!$A$2:$A$8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'Sales by weekday'!$B$2:$B$8</c:f>
              <c:numCache>
                <c:formatCode>General</c:formatCode>
                <c:ptCount val="7"/>
                <c:pt idx="0">
                  <c:v>5858</c:v>
                </c:pt>
                <c:pt idx="1">
                  <c:v>8286</c:v>
                </c:pt>
                <c:pt idx="2">
                  <c:v>5212</c:v>
                </c:pt>
                <c:pt idx="3">
                  <c:v>4795</c:v>
                </c:pt>
                <c:pt idx="4">
                  <c:v>4344</c:v>
                </c:pt>
                <c:pt idx="5">
                  <c:v>4629</c:v>
                </c:pt>
                <c:pt idx="6">
                  <c:v>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1-4B27-B2E2-E9AF38D99C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927119"/>
        <c:axId val="16422127"/>
      </c:barChart>
      <c:catAx>
        <c:axId val="155927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127"/>
        <c:crosses val="autoZero"/>
        <c:auto val="1"/>
        <c:lblAlgn val="ctr"/>
        <c:lblOffset val="100"/>
        <c:noMultiLvlLbl val="0"/>
      </c:catAx>
      <c:valAx>
        <c:axId val="164221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92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480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89675214761547E-3"/>
          <c:y val="0.16485702177342382"/>
          <c:w val="0.9771847795189238"/>
          <c:h val="0.746262583999083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revenue per state'!$D$1</c:f>
              <c:strCache>
                <c:ptCount val="1"/>
                <c:pt idx="0">
                  <c:v>Average revenue per state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F54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E5-490B-BED1-491D65853340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E5-490B-BED1-491D658533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revenue per state'!$A$2:$A$8</c:f>
              <c:strCache>
                <c:ptCount val="7"/>
                <c:pt idx="0">
                  <c:v>Uttar Pradesh</c:v>
                </c:pt>
                <c:pt idx="1">
                  <c:v>Karnataka</c:v>
                </c:pt>
                <c:pt idx="2">
                  <c:v>Delhi</c:v>
                </c:pt>
                <c:pt idx="3">
                  <c:v>Telangana</c:v>
                </c:pt>
                <c:pt idx="4">
                  <c:v>West Bengal</c:v>
                </c:pt>
                <c:pt idx="5">
                  <c:v>Tamil Nadu</c:v>
                </c:pt>
                <c:pt idx="6">
                  <c:v>Maharashtra</c:v>
                </c:pt>
              </c:strCache>
            </c:strRef>
          </c:cat>
          <c:val>
            <c:numRef>
              <c:f>'Average revenue per state'!$D$2:$D$8</c:f>
              <c:numCache>
                <c:formatCode>0.00</c:formatCode>
                <c:ptCount val="7"/>
                <c:pt idx="0">
                  <c:v>3104.1666666666665</c:v>
                </c:pt>
                <c:pt idx="1">
                  <c:v>3015.9</c:v>
                </c:pt>
                <c:pt idx="2">
                  <c:v>2559.7142857142858</c:v>
                </c:pt>
                <c:pt idx="3">
                  <c:v>2507</c:v>
                </c:pt>
                <c:pt idx="4">
                  <c:v>2485.3333333333335</c:v>
                </c:pt>
                <c:pt idx="5">
                  <c:v>2106.6</c:v>
                </c:pt>
                <c:pt idx="6">
                  <c:v>1932.8571428571429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5-490B-BED1-491D658533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5251791"/>
        <c:axId val="1575879263"/>
      </c:barChart>
      <c:catAx>
        <c:axId val="97525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79263"/>
        <c:crosses val="autoZero"/>
        <c:auto val="1"/>
        <c:lblAlgn val="ctr"/>
        <c:lblOffset val="100"/>
        <c:noMultiLvlLbl val="0"/>
      </c:catAx>
      <c:valAx>
        <c:axId val="157587926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7525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480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476251</xdr:colOff>
      <xdr:row>10</xdr:row>
      <xdr:rowOff>161925</xdr:rowOff>
    </xdr:from>
    <xdr:to>
      <xdr:col>18</xdr:col>
      <xdr:colOff>419101</xdr:colOff>
      <xdr:row>21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4F2CF-E9D1-4CCB-B918-F81F391C8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11</xdr:row>
      <xdr:rowOff>95250</xdr:rowOff>
    </xdr:from>
    <xdr:to>
      <xdr:col>12</xdr:col>
      <xdr:colOff>209551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DF1659-1FFD-4315-8D9E-409462568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11</xdr:row>
      <xdr:rowOff>85725</xdr:rowOff>
    </xdr:from>
    <xdr:to>
      <xdr:col>4</xdr:col>
      <xdr:colOff>552450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229ED-57F6-445B-B86E-720494842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171449</xdr:colOff>
      <xdr:row>24</xdr:row>
      <xdr:rowOff>38100</xdr:rowOff>
    </xdr:from>
    <xdr:to>
      <xdr:col>6</xdr:col>
      <xdr:colOff>428625</xdr:colOff>
      <xdr:row>38</xdr:row>
      <xdr:rowOff>161926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D608CC-F7C0-40B1-B123-38608BFEE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295275</xdr:colOff>
      <xdr:row>4</xdr:row>
      <xdr:rowOff>114300</xdr:rowOff>
    </xdr:from>
    <xdr:ext cx="870751" cy="2802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6B985FF-BEB0-3F64-C6D2-F6B7444A58C7}"/>
            </a:ext>
          </a:extLst>
        </xdr:cNvPr>
        <xdr:cNvSpPr txBox="1"/>
      </xdr:nvSpPr>
      <xdr:spPr>
        <a:xfrm>
          <a:off x="295275" y="876300"/>
          <a:ext cx="87075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bg1">
                  <a:lumMod val="95000"/>
                </a:schemeClr>
              </a:solidFill>
            </a:rPr>
            <a:t>Total Sales</a:t>
          </a:r>
        </a:p>
      </xdr:txBody>
    </xdr:sp>
    <xdr:clientData/>
  </xdr:oneCellAnchor>
  <xdr:oneCellAnchor>
    <xdr:from>
      <xdr:col>0</xdr:col>
      <xdr:colOff>409575</xdr:colOff>
      <xdr:row>6</xdr:row>
      <xdr:rowOff>9525</xdr:rowOff>
    </xdr:from>
    <xdr:ext cx="652486" cy="280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A27BAF2-55CC-4971-B12B-23A3B3030B39}"/>
            </a:ext>
          </a:extLst>
        </xdr:cNvPr>
        <xdr:cNvSpPr txBox="1"/>
      </xdr:nvSpPr>
      <xdr:spPr>
        <a:xfrm>
          <a:off x="409575" y="1152525"/>
          <a:ext cx="65248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bg1">
                  <a:lumMod val="95000"/>
                </a:schemeClr>
              </a:solidFill>
            </a:rPr>
            <a:t>124286</a:t>
          </a:r>
        </a:p>
      </xdr:txBody>
    </xdr:sp>
    <xdr:clientData/>
  </xdr:oneCellAnchor>
  <xdr:oneCellAnchor>
    <xdr:from>
      <xdr:col>6</xdr:col>
      <xdr:colOff>504825</xdr:colOff>
      <xdr:row>4</xdr:row>
      <xdr:rowOff>104775</xdr:rowOff>
    </xdr:from>
    <xdr:ext cx="1903470" cy="28020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B6B6A32-D636-44E0-BF1B-BF9DE08D1B2C}"/>
            </a:ext>
          </a:extLst>
        </xdr:cNvPr>
        <xdr:cNvSpPr txBox="1"/>
      </xdr:nvSpPr>
      <xdr:spPr>
        <a:xfrm>
          <a:off x="4162425" y="866775"/>
          <a:ext cx="19034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bg1">
                  <a:lumMod val="95000"/>
                </a:schemeClr>
              </a:solidFill>
            </a:rPr>
            <a:t>State</a:t>
          </a:r>
          <a:r>
            <a:rPr lang="en-US" sz="1200" b="1" baseline="0">
              <a:solidFill>
                <a:schemeClr val="bg1">
                  <a:lumMod val="95000"/>
                </a:schemeClr>
              </a:solidFill>
            </a:rPr>
            <a:t> with highest revenue</a:t>
          </a:r>
        </a:p>
      </xdr:txBody>
    </xdr:sp>
    <xdr:clientData/>
  </xdr:oneCellAnchor>
  <xdr:oneCellAnchor>
    <xdr:from>
      <xdr:col>7</xdr:col>
      <xdr:colOff>381000</xdr:colOff>
      <xdr:row>5</xdr:row>
      <xdr:rowOff>123825</xdr:rowOff>
    </xdr:from>
    <xdr:ext cx="184731" cy="28020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B10149D-6629-489E-AAE9-9BFA427AF1B5}"/>
            </a:ext>
          </a:extLst>
        </xdr:cNvPr>
        <xdr:cNvSpPr txBox="1"/>
      </xdr:nvSpPr>
      <xdr:spPr>
        <a:xfrm>
          <a:off x="4648200" y="1076325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2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oneCellAnchor>
    <xdr:from>
      <xdr:col>10</xdr:col>
      <xdr:colOff>66675</xdr:colOff>
      <xdr:row>4</xdr:row>
      <xdr:rowOff>95250</xdr:rowOff>
    </xdr:from>
    <xdr:ext cx="1800621" cy="28020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6886A37-D10F-4E44-A42C-F5DE1A5CCEBB}"/>
            </a:ext>
          </a:extLst>
        </xdr:cNvPr>
        <xdr:cNvSpPr txBox="1"/>
      </xdr:nvSpPr>
      <xdr:spPr>
        <a:xfrm>
          <a:off x="6629400" y="857250"/>
          <a:ext cx="18006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bg1">
                  <a:lumMod val="95000"/>
                </a:schemeClr>
              </a:solidFill>
            </a:rPr>
            <a:t>Stores</a:t>
          </a:r>
          <a:r>
            <a:rPr lang="en-US" sz="1200" b="1" baseline="0">
              <a:solidFill>
                <a:schemeClr val="bg1">
                  <a:lumMod val="95000"/>
                </a:schemeClr>
              </a:solidFill>
            </a:rPr>
            <a:t> Available In States</a:t>
          </a:r>
          <a:endParaRPr lang="en-US" sz="12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oneCellAnchor>
    <xdr:from>
      <xdr:col>11</xdr:col>
      <xdr:colOff>171450</xdr:colOff>
      <xdr:row>5</xdr:row>
      <xdr:rowOff>161925</xdr:rowOff>
    </xdr:from>
    <xdr:ext cx="262636" cy="28020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070AAE4-2E32-4335-A5D7-CCA6ED87765D}"/>
            </a:ext>
          </a:extLst>
        </xdr:cNvPr>
        <xdr:cNvSpPr txBox="1"/>
      </xdr:nvSpPr>
      <xdr:spPr>
        <a:xfrm>
          <a:off x="7343775" y="1114425"/>
          <a:ext cx="26263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bg1">
                  <a:lumMod val="95000"/>
                </a:schemeClr>
              </a:solidFill>
            </a:rPr>
            <a:t>7</a:t>
          </a:r>
        </a:p>
      </xdr:txBody>
    </xdr:sp>
    <xdr:clientData/>
  </xdr:oneCellAnchor>
  <xdr:oneCellAnchor>
    <xdr:from>
      <xdr:col>13</xdr:col>
      <xdr:colOff>495300</xdr:colOff>
      <xdr:row>4</xdr:row>
      <xdr:rowOff>85725</xdr:rowOff>
    </xdr:from>
    <xdr:ext cx="1755545" cy="28020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DC5FB9E-18DA-40E4-A874-3C7E753E5BB7}"/>
            </a:ext>
          </a:extLst>
        </xdr:cNvPr>
        <xdr:cNvSpPr txBox="1"/>
      </xdr:nvSpPr>
      <xdr:spPr>
        <a:xfrm>
          <a:off x="8829675" y="847725"/>
          <a:ext cx="175554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bg1">
                  <a:lumMod val="95000"/>
                </a:schemeClr>
              </a:solidFill>
            </a:rPr>
            <a:t>Stores</a:t>
          </a:r>
          <a:r>
            <a:rPr lang="en-US" sz="1200" b="1" baseline="0">
              <a:solidFill>
                <a:schemeClr val="bg1">
                  <a:lumMod val="95000"/>
                </a:schemeClr>
              </a:solidFill>
            </a:rPr>
            <a:t> Available In Cities</a:t>
          </a:r>
          <a:endParaRPr lang="en-US" sz="12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oneCellAnchor>
    <xdr:from>
      <xdr:col>14</xdr:col>
      <xdr:colOff>152400</xdr:colOff>
      <xdr:row>5</xdr:row>
      <xdr:rowOff>152400</xdr:rowOff>
    </xdr:from>
    <xdr:ext cx="340606" cy="28020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25D394D-D631-4F6E-975A-F189F2747FCD}"/>
            </a:ext>
          </a:extLst>
        </xdr:cNvPr>
        <xdr:cNvSpPr txBox="1"/>
      </xdr:nvSpPr>
      <xdr:spPr>
        <a:xfrm>
          <a:off x="9363075" y="1104900"/>
          <a:ext cx="34060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bg1">
                  <a:lumMod val="95000"/>
                </a:schemeClr>
              </a:solidFill>
            </a:rPr>
            <a:t>10</a:t>
          </a:r>
        </a:p>
      </xdr:txBody>
    </xdr:sp>
    <xdr:clientData/>
  </xdr:oneCellAnchor>
  <xdr:oneCellAnchor>
    <xdr:from>
      <xdr:col>7</xdr:col>
      <xdr:colOff>342900</xdr:colOff>
      <xdr:row>5</xdr:row>
      <xdr:rowOff>161925</xdr:rowOff>
    </xdr:from>
    <xdr:ext cx="837280" cy="28020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19EC71E-B432-471B-ADC9-39905C930D4E}"/>
            </a:ext>
          </a:extLst>
        </xdr:cNvPr>
        <xdr:cNvSpPr txBox="1"/>
      </xdr:nvSpPr>
      <xdr:spPr>
        <a:xfrm>
          <a:off x="4610100" y="1114425"/>
          <a:ext cx="83728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baseline="0">
              <a:solidFill>
                <a:schemeClr val="bg1">
                  <a:lumMod val="95000"/>
                </a:schemeClr>
              </a:solidFill>
            </a:rPr>
            <a:t>Karnataka</a:t>
          </a:r>
        </a:p>
      </xdr:txBody>
    </xdr:sp>
    <xdr:clientData/>
  </xdr:oneCellAnchor>
  <xdr:oneCellAnchor>
    <xdr:from>
      <xdr:col>2</xdr:col>
      <xdr:colOff>257175</xdr:colOff>
      <xdr:row>4</xdr:row>
      <xdr:rowOff>104775</xdr:rowOff>
    </xdr:from>
    <xdr:ext cx="2445670" cy="280205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B66D349-DF0A-4740-B862-F779A9F55468}"/>
            </a:ext>
          </a:extLst>
        </xdr:cNvPr>
        <xdr:cNvSpPr txBox="1"/>
      </xdr:nvSpPr>
      <xdr:spPr>
        <a:xfrm>
          <a:off x="1476375" y="866775"/>
          <a:ext cx="24456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bg1">
                  <a:lumMod val="95000"/>
                </a:schemeClr>
              </a:solidFill>
            </a:rPr>
            <a:t>State</a:t>
          </a:r>
          <a:r>
            <a:rPr lang="en-US" sz="1200" b="1" baseline="0">
              <a:solidFill>
                <a:schemeClr val="bg1">
                  <a:lumMod val="95000"/>
                </a:schemeClr>
              </a:solidFill>
            </a:rPr>
            <a:t> with highest average revenue</a:t>
          </a:r>
        </a:p>
      </xdr:txBody>
    </xdr:sp>
    <xdr:clientData/>
  </xdr:oneCellAnchor>
  <xdr:oneCellAnchor>
    <xdr:from>
      <xdr:col>3</xdr:col>
      <xdr:colOff>323850</xdr:colOff>
      <xdr:row>5</xdr:row>
      <xdr:rowOff>180975</xdr:rowOff>
    </xdr:from>
    <xdr:ext cx="1073884" cy="280205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91B26BC-2A8A-47ED-B93F-D78B97CB2096}"/>
            </a:ext>
          </a:extLst>
        </xdr:cNvPr>
        <xdr:cNvSpPr txBox="1"/>
      </xdr:nvSpPr>
      <xdr:spPr>
        <a:xfrm>
          <a:off x="2152650" y="1133475"/>
          <a:ext cx="107388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baseline="0">
              <a:solidFill>
                <a:schemeClr val="bg1">
                  <a:lumMod val="95000"/>
                </a:schemeClr>
              </a:solidFill>
            </a:rPr>
            <a:t>Uttar Pradesh</a:t>
          </a:r>
        </a:p>
      </xdr:txBody>
    </xdr:sp>
    <xdr:clientData/>
  </xdr:oneCellAnchor>
  <xdr:twoCellAnchor>
    <xdr:from>
      <xdr:col>8</xdr:col>
      <xdr:colOff>828675</xdr:colOff>
      <xdr:row>39</xdr:row>
      <xdr:rowOff>9525</xdr:rowOff>
    </xdr:from>
    <xdr:to>
      <xdr:col>15</xdr:col>
      <xdr:colOff>276225</xdr:colOff>
      <xdr:row>53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FB9B2B4-7F83-44E4-B3F2-4CC6D953E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85726</xdr:colOff>
      <xdr:row>39</xdr:row>
      <xdr:rowOff>104775</xdr:rowOff>
    </xdr:from>
    <xdr:to>
      <xdr:col>7</xdr:col>
      <xdr:colOff>476250</xdr:colOff>
      <xdr:row>53</xdr:row>
      <xdr:rowOff>38101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94ECD4F-2581-4970-8668-ED5B9C1DF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27.5127125" createdVersion="8" refreshedVersion="8" minRefreshableVersion="3" recordCount="544" xr:uid="{8B0EB8B5-C1DE-45D0-9BAC-3D45AC4A756B}">
  <cacheSource type="worksheet">
    <worksheetSource name="Sheet1"/>
  </cacheSource>
  <cacheFields count="13">
    <cacheField name="Date" numFmtId="164">
      <sharedItems containsSemiMixedTypes="0" containsNonDate="0" containsDate="1" containsString="0" minDate="2020-11-30T00:00:00" maxDate="2020-12-16T00:00:00" count="16"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1-30T00:00:00"/>
      </sharedItems>
      <fieldGroup par="12"/>
    </cacheField>
    <cacheField name="Transaction_id" numFmtId="0">
      <sharedItems containsSemiMixedTypes="0" containsString="0" containsNumber="1" containsInteger="1" minValue="31245001" maxValue="31245050" count="50">
        <n v="31245001"/>
        <n v="31245002"/>
        <n v="31245003"/>
        <n v="31245004"/>
        <n v="31245005"/>
        <n v="31245006"/>
        <n v="31245007"/>
        <n v="31245008"/>
        <n v="31245009"/>
        <n v="31245010"/>
        <n v="31245011"/>
        <n v="31245012"/>
        <n v="31245013"/>
        <n v="31245014"/>
        <n v="31245015"/>
        <n v="31245016"/>
        <n v="31245017"/>
        <n v="31245018"/>
        <n v="31245019"/>
        <n v="31245020"/>
        <n v="31245021"/>
        <n v="31245022"/>
        <n v="31245023"/>
        <n v="31245024"/>
        <n v="31245025"/>
        <n v="31245026"/>
        <n v="31245027"/>
        <n v="31245028"/>
        <n v="31245029"/>
        <n v="31245030"/>
        <n v="31245031"/>
        <n v="31245032"/>
        <n v="31245033"/>
        <n v="31245034"/>
        <n v="31245035"/>
        <n v="31245036"/>
        <n v="31245037"/>
        <n v="31245038"/>
        <n v="31245039"/>
        <n v="31245040"/>
        <n v="31245041"/>
        <n v="31245042"/>
        <n v="31245043"/>
        <n v="31245044"/>
        <n v="31245045"/>
        <n v="31245046"/>
        <n v="31245047"/>
        <n v="31245048"/>
        <n v="31245049"/>
        <n v="31245050"/>
      </sharedItems>
    </cacheField>
    <cacheField name="Customer_id" numFmtId="0">
      <sharedItems containsSemiMixedTypes="0" containsString="0" containsNumber="1" containsInteger="1" minValue="712345011" maxValue="712345500" count="50">
        <n v="712345011"/>
        <n v="712345022"/>
        <n v="712345033"/>
        <n v="712345044"/>
        <n v="712345055"/>
        <n v="712345066"/>
        <n v="712345077"/>
        <n v="712345088"/>
        <n v="712345099"/>
        <n v="712345100"/>
        <n v="712345111"/>
        <n v="712345122"/>
        <n v="712345133"/>
        <n v="712345144"/>
        <n v="712345155"/>
        <n v="712345166"/>
        <n v="712345177"/>
        <n v="712345188"/>
        <n v="712345199"/>
        <n v="712345200"/>
        <n v="712345211"/>
        <n v="712345222"/>
        <n v="712345233"/>
        <n v="712345244"/>
        <n v="712345255"/>
        <n v="712345266"/>
        <n v="712345277"/>
        <n v="712345288"/>
        <n v="712345299"/>
        <n v="712345300"/>
        <n v="712345311"/>
        <n v="712345322"/>
        <n v="712345333"/>
        <n v="712345344"/>
        <n v="712345355"/>
        <n v="712345366"/>
        <n v="712345377"/>
        <n v="712345388"/>
        <n v="712345399"/>
        <n v="712345400"/>
        <n v="712345411"/>
        <n v="712345422"/>
        <n v="712345433"/>
        <n v="712345444"/>
        <n v="712345455"/>
        <n v="712345466"/>
        <n v="712345477"/>
        <n v="712345488"/>
        <n v="712345499"/>
        <n v="712345500"/>
      </sharedItems>
    </cacheField>
    <cacheField name="Product_id" numFmtId="0">
      <sharedItems containsSemiMixedTypes="0" containsString="0" containsNumber="1" containsInteger="1" minValue="10000321" maxValue="10000350" count="30">
        <n v="10000346"/>
        <n v="10000339"/>
        <n v="10000347"/>
        <n v="10000350"/>
        <n v="10000332"/>
        <n v="10000343"/>
        <n v="10000333"/>
        <n v="10000342"/>
        <n v="10000321"/>
        <n v="10000331"/>
        <n v="10000326"/>
        <n v="10000344"/>
        <n v="10000349"/>
        <n v="10000325"/>
        <n v="10000323"/>
        <n v="10000338"/>
        <n v="10000348"/>
        <n v="10000327"/>
        <n v="10000328"/>
        <n v="10000345"/>
        <n v="10000336"/>
        <n v="10000322"/>
        <n v="10000334"/>
        <n v="10000329"/>
        <n v="10000337"/>
        <n v="10000330"/>
        <n v="10000335"/>
        <n v="10000341"/>
        <n v="10000340"/>
        <n v="10000324"/>
      </sharedItems>
    </cacheField>
    <cacheField name="Category_desc" numFmtId="0">
      <sharedItems count="3">
        <s v="Cereals"/>
        <s v="Dairy"/>
        <s v="Drinks &amp; Bevrages"/>
      </sharedItems>
    </cacheField>
    <cacheField name="Store_id" numFmtId="0">
      <sharedItems containsSemiMixedTypes="0" containsString="0" containsNumber="1" containsInteger="1" minValue="36000" maxValue="36009" count="10">
        <n v="36001"/>
        <n v="36002"/>
        <n v="36003"/>
        <n v="36004"/>
        <n v="36005"/>
        <n v="36006"/>
        <n v="36000"/>
        <n v="36008"/>
        <n v="36007"/>
        <n v="36009"/>
      </sharedItems>
    </cacheField>
    <cacheField name="City" numFmtId="0">
      <sharedItems count="10">
        <s v="Delhi"/>
        <s v="Bangalore"/>
        <s v="Hyderabad"/>
        <s v="Pune"/>
        <s v="Chennai"/>
        <s v="Kolkata"/>
        <s v="Mumbai"/>
        <s v="Lucknow"/>
        <s v="Mysore"/>
        <s v="Kanpur"/>
      </sharedItems>
    </cacheField>
    <cacheField name="State" numFmtId="0">
      <sharedItems count="7">
        <s v="Delhi"/>
        <s v="Karnataka"/>
        <s v="Telangana"/>
        <s v="Maharashtra"/>
        <s v="Tamil Nadu"/>
        <s v="West Bengal"/>
        <s v="Uttar Pradesh"/>
      </sharedItems>
    </cacheField>
    <cacheField name="Quantity" numFmtId="0">
      <sharedItems containsSemiMixedTypes="0" containsString="0" containsNumber="1" containsInteger="1" minValue="1" maxValue="6"/>
    </cacheField>
    <cacheField name="Price (INR)" numFmtId="0">
      <sharedItems containsSemiMixedTypes="0" containsString="0" containsNumber="1" containsInteger="1" minValue="15" maxValue="220"/>
    </cacheField>
    <cacheField name="Sales" numFmtId="0">
      <sharedItems containsSemiMixedTypes="0" containsString="0" containsNumber="1" containsInteger="1" minValue="15" maxValue="1320"/>
    </cacheField>
    <cacheField name="Days (Date)" numFmtId="0" databaseField="0">
      <fieldGroup base="0">
        <rangePr groupBy="days" startDate="2020-11-30T00:00:00" endDate="2020-12-16T00:00:00"/>
        <groupItems count="368">
          <s v="&lt;11/30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6/2020"/>
        </groupItems>
      </fieldGroup>
    </cacheField>
    <cacheField name="Months (Date)" numFmtId="0" databaseField="0">
      <fieldGroup base="0">
        <rangePr groupBy="months" startDate="2020-11-30T00:00:00" endDate="2020-12-16T00:00:00"/>
        <groupItems count="14">
          <s v="&lt;11/30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27.627811574072" createdVersion="8" refreshedVersion="8" minRefreshableVersion="3" recordCount="10" xr:uid="{17A0834E-F116-4CC4-AAD7-F957D5BFE319}">
  <cacheSource type="worksheet">
    <worksheetSource ref="A1:B11" sheet="Store_id"/>
  </cacheSource>
  <cacheFields count="2">
    <cacheField name="State" numFmtId="0">
      <sharedItems count="7">
        <s v="Delhi"/>
        <s v="Karnataka"/>
        <s v="Telangana"/>
        <s v="Maharashtra"/>
        <s v="Tamil Nadu"/>
        <s v="West Bengal"/>
        <s v="Uttar Pradesh"/>
      </sharedItems>
    </cacheField>
    <cacheField name="Store_id" numFmtId="0">
      <sharedItems containsSemiMixedTypes="0" containsString="0" containsNumber="1" containsInteger="1" minValue="36000" maxValue="36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4">
  <r>
    <x v="0"/>
    <x v="0"/>
    <x v="0"/>
    <x v="0"/>
    <x v="0"/>
    <x v="0"/>
    <x v="0"/>
    <x v="0"/>
    <n v="2"/>
    <n v="192"/>
    <n v="384"/>
  </r>
  <r>
    <x v="0"/>
    <x v="0"/>
    <x v="0"/>
    <x v="1"/>
    <x v="1"/>
    <x v="0"/>
    <x v="0"/>
    <x v="0"/>
    <n v="2"/>
    <n v="120"/>
    <n v="240"/>
  </r>
  <r>
    <x v="0"/>
    <x v="0"/>
    <x v="0"/>
    <x v="2"/>
    <x v="0"/>
    <x v="0"/>
    <x v="0"/>
    <x v="0"/>
    <n v="2"/>
    <n v="47"/>
    <n v="94"/>
  </r>
  <r>
    <x v="0"/>
    <x v="0"/>
    <x v="0"/>
    <x v="3"/>
    <x v="0"/>
    <x v="0"/>
    <x v="0"/>
    <x v="0"/>
    <n v="1"/>
    <n v="67"/>
    <n v="67"/>
  </r>
  <r>
    <x v="0"/>
    <x v="0"/>
    <x v="0"/>
    <x v="4"/>
    <x v="1"/>
    <x v="0"/>
    <x v="0"/>
    <x v="0"/>
    <n v="2"/>
    <n v="28"/>
    <n v="56"/>
  </r>
  <r>
    <x v="0"/>
    <x v="0"/>
    <x v="0"/>
    <x v="4"/>
    <x v="1"/>
    <x v="0"/>
    <x v="0"/>
    <x v="0"/>
    <n v="1"/>
    <n v="28"/>
    <n v="28"/>
  </r>
  <r>
    <x v="0"/>
    <x v="0"/>
    <x v="0"/>
    <x v="5"/>
    <x v="1"/>
    <x v="0"/>
    <x v="0"/>
    <x v="0"/>
    <n v="1"/>
    <n v="54"/>
    <n v="54"/>
  </r>
  <r>
    <x v="0"/>
    <x v="0"/>
    <x v="0"/>
    <x v="6"/>
    <x v="1"/>
    <x v="0"/>
    <x v="0"/>
    <x v="0"/>
    <n v="3"/>
    <n v="54"/>
    <n v="162"/>
  </r>
  <r>
    <x v="0"/>
    <x v="0"/>
    <x v="0"/>
    <x v="7"/>
    <x v="1"/>
    <x v="0"/>
    <x v="0"/>
    <x v="0"/>
    <n v="2"/>
    <n v="56"/>
    <n v="112"/>
  </r>
  <r>
    <x v="0"/>
    <x v="0"/>
    <x v="0"/>
    <x v="8"/>
    <x v="2"/>
    <x v="0"/>
    <x v="0"/>
    <x v="0"/>
    <n v="2"/>
    <n v="48"/>
    <n v="96"/>
  </r>
  <r>
    <x v="0"/>
    <x v="0"/>
    <x v="0"/>
    <x v="9"/>
    <x v="2"/>
    <x v="0"/>
    <x v="0"/>
    <x v="0"/>
    <n v="2"/>
    <n v="57"/>
    <n v="114"/>
  </r>
  <r>
    <x v="0"/>
    <x v="0"/>
    <x v="0"/>
    <x v="10"/>
    <x v="2"/>
    <x v="0"/>
    <x v="0"/>
    <x v="0"/>
    <n v="3"/>
    <n v="72"/>
    <n v="216"/>
  </r>
  <r>
    <x v="1"/>
    <x v="1"/>
    <x v="1"/>
    <x v="7"/>
    <x v="1"/>
    <x v="1"/>
    <x v="1"/>
    <x v="1"/>
    <n v="1"/>
    <n v="56"/>
    <n v="56"/>
  </r>
  <r>
    <x v="1"/>
    <x v="1"/>
    <x v="1"/>
    <x v="11"/>
    <x v="0"/>
    <x v="1"/>
    <x v="1"/>
    <x v="1"/>
    <n v="3"/>
    <n v="82"/>
    <n v="246"/>
  </r>
  <r>
    <x v="1"/>
    <x v="1"/>
    <x v="1"/>
    <x v="4"/>
    <x v="1"/>
    <x v="1"/>
    <x v="1"/>
    <x v="1"/>
    <n v="1"/>
    <n v="28"/>
    <n v="28"/>
  </r>
  <r>
    <x v="1"/>
    <x v="1"/>
    <x v="1"/>
    <x v="12"/>
    <x v="0"/>
    <x v="1"/>
    <x v="1"/>
    <x v="1"/>
    <n v="1"/>
    <n v="152"/>
    <n v="152"/>
  </r>
  <r>
    <x v="1"/>
    <x v="1"/>
    <x v="1"/>
    <x v="13"/>
    <x v="2"/>
    <x v="1"/>
    <x v="1"/>
    <x v="1"/>
    <n v="1"/>
    <n v="20"/>
    <n v="20"/>
  </r>
  <r>
    <x v="1"/>
    <x v="1"/>
    <x v="1"/>
    <x v="7"/>
    <x v="1"/>
    <x v="1"/>
    <x v="1"/>
    <x v="1"/>
    <n v="2"/>
    <n v="56"/>
    <n v="112"/>
  </r>
  <r>
    <x v="1"/>
    <x v="1"/>
    <x v="1"/>
    <x v="14"/>
    <x v="2"/>
    <x v="1"/>
    <x v="1"/>
    <x v="1"/>
    <n v="1"/>
    <n v="15"/>
    <n v="15"/>
  </r>
  <r>
    <x v="1"/>
    <x v="1"/>
    <x v="1"/>
    <x v="15"/>
    <x v="1"/>
    <x v="1"/>
    <x v="1"/>
    <x v="1"/>
    <n v="2"/>
    <n v="100"/>
    <n v="200"/>
  </r>
  <r>
    <x v="2"/>
    <x v="2"/>
    <x v="2"/>
    <x v="12"/>
    <x v="0"/>
    <x v="2"/>
    <x v="2"/>
    <x v="2"/>
    <n v="3"/>
    <n v="152"/>
    <n v="456"/>
  </r>
  <r>
    <x v="2"/>
    <x v="2"/>
    <x v="2"/>
    <x v="16"/>
    <x v="0"/>
    <x v="2"/>
    <x v="2"/>
    <x v="2"/>
    <n v="2"/>
    <n v="80"/>
    <n v="160"/>
  </r>
  <r>
    <x v="2"/>
    <x v="2"/>
    <x v="2"/>
    <x v="13"/>
    <x v="2"/>
    <x v="2"/>
    <x v="2"/>
    <x v="2"/>
    <n v="2"/>
    <n v="20"/>
    <n v="40"/>
  </r>
  <r>
    <x v="2"/>
    <x v="2"/>
    <x v="2"/>
    <x v="2"/>
    <x v="0"/>
    <x v="2"/>
    <x v="2"/>
    <x v="2"/>
    <n v="3"/>
    <n v="47"/>
    <n v="141"/>
  </r>
  <r>
    <x v="2"/>
    <x v="2"/>
    <x v="2"/>
    <x v="17"/>
    <x v="2"/>
    <x v="2"/>
    <x v="2"/>
    <x v="2"/>
    <n v="1"/>
    <n v="40"/>
    <n v="40"/>
  </r>
  <r>
    <x v="2"/>
    <x v="2"/>
    <x v="2"/>
    <x v="3"/>
    <x v="0"/>
    <x v="2"/>
    <x v="2"/>
    <x v="2"/>
    <n v="3"/>
    <n v="67"/>
    <n v="201"/>
  </r>
  <r>
    <x v="2"/>
    <x v="2"/>
    <x v="2"/>
    <x v="18"/>
    <x v="2"/>
    <x v="2"/>
    <x v="2"/>
    <x v="2"/>
    <n v="2"/>
    <n v="220"/>
    <n v="440"/>
  </r>
  <r>
    <x v="2"/>
    <x v="2"/>
    <x v="2"/>
    <x v="7"/>
    <x v="1"/>
    <x v="2"/>
    <x v="2"/>
    <x v="2"/>
    <n v="3"/>
    <n v="56"/>
    <n v="168"/>
  </r>
  <r>
    <x v="2"/>
    <x v="2"/>
    <x v="2"/>
    <x v="1"/>
    <x v="1"/>
    <x v="2"/>
    <x v="2"/>
    <x v="2"/>
    <n v="3"/>
    <n v="120"/>
    <n v="360"/>
  </r>
  <r>
    <x v="2"/>
    <x v="2"/>
    <x v="2"/>
    <x v="9"/>
    <x v="2"/>
    <x v="2"/>
    <x v="2"/>
    <x v="2"/>
    <n v="1"/>
    <n v="57"/>
    <n v="57"/>
  </r>
  <r>
    <x v="2"/>
    <x v="2"/>
    <x v="2"/>
    <x v="16"/>
    <x v="0"/>
    <x v="2"/>
    <x v="2"/>
    <x v="2"/>
    <n v="1"/>
    <n v="80"/>
    <n v="80"/>
  </r>
  <r>
    <x v="2"/>
    <x v="2"/>
    <x v="2"/>
    <x v="19"/>
    <x v="0"/>
    <x v="2"/>
    <x v="2"/>
    <x v="2"/>
    <n v="1"/>
    <n v="158"/>
    <n v="158"/>
  </r>
  <r>
    <x v="2"/>
    <x v="2"/>
    <x v="2"/>
    <x v="8"/>
    <x v="2"/>
    <x v="2"/>
    <x v="2"/>
    <x v="2"/>
    <n v="3"/>
    <n v="48"/>
    <n v="144"/>
  </r>
  <r>
    <x v="2"/>
    <x v="2"/>
    <x v="2"/>
    <x v="20"/>
    <x v="1"/>
    <x v="2"/>
    <x v="2"/>
    <x v="2"/>
    <n v="2"/>
    <n v="26"/>
    <n v="52"/>
  </r>
  <r>
    <x v="3"/>
    <x v="3"/>
    <x v="3"/>
    <x v="17"/>
    <x v="2"/>
    <x v="3"/>
    <x v="3"/>
    <x v="3"/>
    <n v="3"/>
    <n v="40"/>
    <n v="120"/>
  </r>
  <r>
    <x v="3"/>
    <x v="3"/>
    <x v="3"/>
    <x v="21"/>
    <x v="2"/>
    <x v="3"/>
    <x v="3"/>
    <x v="3"/>
    <n v="3"/>
    <n v="30"/>
    <n v="90"/>
  </r>
  <r>
    <x v="3"/>
    <x v="3"/>
    <x v="3"/>
    <x v="10"/>
    <x v="2"/>
    <x v="3"/>
    <x v="3"/>
    <x v="3"/>
    <n v="2"/>
    <n v="72"/>
    <n v="144"/>
  </r>
  <r>
    <x v="3"/>
    <x v="3"/>
    <x v="3"/>
    <x v="6"/>
    <x v="1"/>
    <x v="3"/>
    <x v="3"/>
    <x v="3"/>
    <n v="1"/>
    <n v="54"/>
    <n v="54"/>
  </r>
  <r>
    <x v="3"/>
    <x v="3"/>
    <x v="3"/>
    <x v="13"/>
    <x v="2"/>
    <x v="3"/>
    <x v="3"/>
    <x v="3"/>
    <n v="3"/>
    <n v="20"/>
    <n v="60"/>
  </r>
  <r>
    <x v="3"/>
    <x v="3"/>
    <x v="3"/>
    <x v="20"/>
    <x v="1"/>
    <x v="3"/>
    <x v="3"/>
    <x v="3"/>
    <n v="3"/>
    <n v="26"/>
    <n v="78"/>
  </r>
  <r>
    <x v="3"/>
    <x v="3"/>
    <x v="3"/>
    <x v="22"/>
    <x v="1"/>
    <x v="3"/>
    <x v="3"/>
    <x v="3"/>
    <n v="1"/>
    <n v="48"/>
    <n v="48"/>
  </r>
  <r>
    <x v="3"/>
    <x v="3"/>
    <x v="3"/>
    <x v="6"/>
    <x v="1"/>
    <x v="3"/>
    <x v="3"/>
    <x v="3"/>
    <n v="3"/>
    <n v="54"/>
    <n v="162"/>
  </r>
  <r>
    <x v="3"/>
    <x v="3"/>
    <x v="3"/>
    <x v="15"/>
    <x v="1"/>
    <x v="3"/>
    <x v="3"/>
    <x v="3"/>
    <n v="3"/>
    <n v="100"/>
    <n v="300"/>
  </r>
  <r>
    <x v="3"/>
    <x v="3"/>
    <x v="3"/>
    <x v="23"/>
    <x v="2"/>
    <x v="3"/>
    <x v="3"/>
    <x v="3"/>
    <n v="1"/>
    <n v="30"/>
    <n v="30"/>
  </r>
  <r>
    <x v="4"/>
    <x v="4"/>
    <x v="4"/>
    <x v="20"/>
    <x v="1"/>
    <x v="4"/>
    <x v="4"/>
    <x v="4"/>
    <n v="6"/>
    <n v="26"/>
    <n v="156"/>
  </r>
  <r>
    <x v="4"/>
    <x v="4"/>
    <x v="4"/>
    <x v="6"/>
    <x v="1"/>
    <x v="4"/>
    <x v="4"/>
    <x v="4"/>
    <n v="5"/>
    <n v="54"/>
    <n v="270"/>
  </r>
  <r>
    <x v="4"/>
    <x v="4"/>
    <x v="4"/>
    <x v="11"/>
    <x v="0"/>
    <x v="4"/>
    <x v="4"/>
    <x v="4"/>
    <n v="5"/>
    <n v="82"/>
    <n v="410"/>
  </r>
  <r>
    <x v="4"/>
    <x v="4"/>
    <x v="4"/>
    <x v="21"/>
    <x v="2"/>
    <x v="4"/>
    <x v="4"/>
    <x v="4"/>
    <n v="4"/>
    <n v="30"/>
    <n v="120"/>
  </r>
  <r>
    <x v="4"/>
    <x v="4"/>
    <x v="4"/>
    <x v="22"/>
    <x v="1"/>
    <x v="4"/>
    <x v="4"/>
    <x v="4"/>
    <n v="5"/>
    <n v="48"/>
    <n v="240"/>
  </r>
  <r>
    <x v="4"/>
    <x v="4"/>
    <x v="4"/>
    <x v="13"/>
    <x v="2"/>
    <x v="4"/>
    <x v="4"/>
    <x v="4"/>
    <n v="5"/>
    <n v="20"/>
    <n v="100"/>
  </r>
  <r>
    <x v="5"/>
    <x v="5"/>
    <x v="5"/>
    <x v="13"/>
    <x v="2"/>
    <x v="5"/>
    <x v="5"/>
    <x v="5"/>
    <n v="4"/>
    <n v="20"/>
    <n v="80"/>
  </r>
  <r>
    <x v="5"/>
    <x v="5"/>
    <x v="5"/>
    <x v="15"/>
    <x v="1"/>
    <x v="5"/>
    <x v="5"/>
    <x v="5"/>
    <n v="4"/>
    <n v="100"/>
    <n v="400"/>
  </r>
  <r>
    <x v="5"/>
    <x v="5"/>
    <x v="5"/>
    <x v="7"/>
    <x v="1"/>
    <x v="5"/>
    <x v="5"/>
    <x v="5"/>
    <n v="4"/>
    <n v="56"/>
    <n v="224"/>
  </r>
  <r>
    <x v="5"/>
    <x v="5"/>
    <x v="5"/>
    <x v="9"/>
    <x v="2"/>
    <x v="5"/>
    <x v="5"/>
    <x v="5"/>
    <n v="5"/>
    <n v="57"/>
    <n v="285"/>
  </r>
  <r>
    <x v="5"/>
    <x v="5"/>
    <x v="5"/>
    <x v="10"/>
    <x v="2"/>
    <x v="5"/>
    <x v="5"/>
    <x v="5"/>
    <n v="6"/>
    <n v="72"/>
    <n v="432"/>
  </r>
  <r>
    <x v="5"/>
    <x v="5"/>
    <x v="5"/>
    <x v="3"/>
    <x v="0"/>
    <x v="5"/>
    <x v="5"/>
    <x v="5"/>
    <n v="4"/>
    <n v="67"/>
    <n v="268"/>
  </r>
  <r>
    <x v="5"/>
    <x v="5"/>
    <x v="5"/>
    <x v="19"/>
    <x v="0"/>
    <x v="5"/>
    <x v="5"/>
    <x v="5"/>
    <n v="6"/>
    <n v="158"/>
    <n v="948"/>
  </r>
  <r>
    <x v="6"/>
    <x v="6"/>
    <x v="6"/>
    <x v="6"/>
    <x v="1"/>
    <x v="6"/>
    <x v="6"/>
    <x v="3"/>
    <n v="4"/>
    <n v="54"/>
    <n v="216"/>
  </r>
  <r>
    <x v="6"/>
    <x v="6"/>
    <x v="6"/>
    <x v="24"/>
    <x v="1"/>
    <x v="6"/>
    <x v="6"/>
    <x v="3"/>
    <n v="4"/>
    <n v="20"/>
    <n v="80"/>
  </r>
  <r>
    <x v="6"/>
    <x v="6"/>
    <x v="6"/>
    <x v="14"/>
    <x v="2"/>
    <x v="6"/>
    <x v="6"/>
    <x v="3"/>
    <n v="4"/>
    <n v="15"/>
    <n v="60"/>
  </r>
  <r>
    <x v="6"/>
    <x v="6"/>
    <x v="6"/>
    <x v="13"/>
    <x v="2"/>
    <x v="6"/>
    <x v="6"/>
    <x v="3"/>
    <n v="2"/>
    <n v="20"/>
    <n v="40"/>
  </r>
  <r>
    <x v="6"/>
    <x v="6"/>
    <x v="6"/>
    <x v="25"/>
    <x v="2"/>
    <x v="6"/>
    <x v="6"/>
    <x v="3"/>
    <n v="4"/>
    <n v="160"/>
    <n v="640"/>
  </r>
  <r>
    <x v="6"/>
    <x v="6"/>
    <x v="6"/>
    <x v="11"/>
    <x v="0"/>
    <x v="6"/>
    <x v="6"/>
    <x v="3"/>
    <n v="4"/>
    <n v="82"/>
    <n v="328"/>
  </r>
  <r>
    <x v="7"/>
    <x v="7"/>
    <x v="7"/>
    <x v="24"/>
    <x v="1"/>
    <x v="7"/>
    <x v="7"/>
    <x v="6"/>
    <n v="4"/>
    <n v="20"/>
    <n v="80"/>
  </r>
  <r>
    <x v="7"/>
    <x v="7"/>
    <x v="7"/>
    <x v="11"/>
    <x v="0"/>
    <x v="7"/>
    <x v="7"/>
    <x v="6"/>
    <n v="4"/>
    <n v="82"/>
    <n v="328"/>
  </r>
  <r>
    <x v="7"/>
    <x v="7"/>
    <x v="7"/>
    <x v="24"/>
    <x v="1"/>
    <x v="7"/>
    <x v="7"/>
    <x v="6"/>
    <n v="2"/>
    <n v="20"/>
    <n v="40"/>
  </r>
  <r>
    <x v="7"/>
    <x v="7"/>
    <x v="7"/>
    <x v="13"/>
    <x v="2"/>
    <x v="7"/>
    <x v="7"/>
    <x v="6"/>
    <n v="3"/>
    <n v="20"/>
    <n v="60"/>
  </r>
  <r>
    <x v="7"/>
    <x v="7"/>
    <x v="7"/>
    <x v="15"/>
    <x v="1"/>
    <x v="7"/>
    <x v="7"/>
    <x v="6"/>
    <n v="2"/>
    <n v="100"/>
    <n v="200"/>
  </r>
  <r>
    <x v="7"/>
    <x v="7"/>
    <x v="7"/>
    <x v="21"/>
    <x v="2"/>
    <x v="7"/>
    <x v="7"/>
    <x v="6"/>
    <n v="3"/>
    <n v="30"/>
    <n v="90"/>
  </r>
  <r>
    <x v="7"/>
    <x v="7"/>
    <x v="7"/>
    <x v="6"/>
    <x v="1"/>
    <x v="7"/>
    <x v="7"/>
    <x v="6"/>
    <n v="2"/>
    <n v="54"/>
    <n v="108"/>
  </r>
  <r>
    <x v="7"/>
    <x v="7"/>
    <x v="7"/>
    <x v="14"/>
    <x v="2"/>
    <x v="7"/>
    <x v="7"/>
    <x v="6"/>
    <n v="4"/>
    <n v="15"/>
    <n v="60"/>
  </r>
  <r>
    <x v="7"/>
    <x v="7"/>
    <x v="7"/>
    <x v="1"/>
    <x v="1"/>
    <x v="7"/>
    <x v="7"/>
    <x v="6"/>
    <n v="2"/>
    <n v="120"/>
    <n v="240"/>
  </r>
  <r>
    <x v="7"/>
    <x v="7"/>
    <x v="7"/>
    <x v="19"/>
    <x v="0"/>
    <x v="7"/>
    <x v="7"/>
    <x v="6"/>
    <n v="3"/>
    <n v="158"/>
    <n v="474"/>
  </r>
  <r>
    <x v="8"/>
    <x v="8"/>
    <x v="8"/>
    <x v="4"/>
    <x v="1"/>
    <x v="0"/>
    <x v="0"/>
    <x v="0"/>
    <n v="5"/>
    <n v="28"/>
    <n v="140"/>
  </r>
  <r>
    <x v="8"/>
    <x v="8"/>
    <x v="8"/>
    <x v="23"/>
    <x v="2"/>
    <x v="0"/>
    <x v="0"/>
    <x v="0"/>
    <n v="5"/>
    <n v="30"/>
    <n v="150"/>
  </r>
  <r>
    <x v="8"/>
    <x v="8"/>
    <x v="8"/>
    <x v="24"/>
    <x v="1"/>
    <x v="0"/>
    <x v="0"/>
    <x v="0"/>
    <n v="3"/>
    <n v="20"/>
    <n v="60"/>
  </r>
  <r>
    <x v="8"/>
    <x v="8"/>
    <x v="8"/>
    <x v="26"/>
    <x v="1"/>
    <x v="0"/>
    <x v="0"/>
    <x v="0"/>
    <n v="3"/>
    <n v="52"/>
    <n v="156"/>
  </r>
  <r>
    <x v="8"/>
    <x v="8"/>
    <x v="8"/>
    <x v="10"/>
    <x v="2"/>
    <x v="0"/>
    <x v="0"/>
    <x v="0"/>
    <n v="5"/>
    <n v="72"/>
    <n v="360"/>
  </r>
  <r>
    <x v="8"/>
    <x v="8"/>
    <x v="8"/>
    <x v="3"/>
    <x v="0"/>
    <x v="0"/>
    <x v="0"/>
    <x v="0"/>
    <n v="5"/>
    <n v="67"/>
    <n v="335"/>
  </r>
  <r>
    <x v="8"/>
    <x v="8"/>
    <x v="8"/>
    <x v="15"/>
    <x v="1"/>
    <x v="0"/>
    <x v="0"/>
    <x v="0"/>
    <n v="4"/>
    <n v="100"/>
    <n v="400"/>
  </r>
  <r>
    <x v="8"/>
    <x v="8"/>
    <x v="8"/>
    <x v="19"/>
    <x v="0"/>
    <x v="0"/>
    <x v="0"/>
    <x v="0"/>
    <n v="3"/>
    <n v="158"/>
    <n v="474"/>
  </r>
  <r>
    <x v="8"/>
    <x v="8"/>
    <x v="8"/>
    <x v="27"/>
    <x v="1"/>
    <x v="0"/>
    <x v="0"/>
    <x v="0"/>
    <n v="3"/>
    <n v="29"/>
    <n v="87"/>
  </r>
  <r>
    <x v="8"/>
    <x v="8"/>
    <x v="8"/>
    <x v="27"/>
    <x v="1"/>
    <x v="0"/>
    <x v="0"/>
    <x v="0"/>
    <n v="5"/>
    <n v="29"/>
    <n v="145"/>
  </r>
  <r>
    <x v="8"/>
    <x v="8"/>
    <x v="8"/>
    <x v="7"/>
    <x v="1"/>
    <x v="0"/>
    <x v="0"/>
    <x v="0"/>
    <n v="3"/>
    <n v="56"/>
    <n v="168"/>
  </r>
  <r>
    <x v="8"/>
    <x v="8"/>
    <x v="8"/>
    <x v="13"/>
    <x v="2"/>
    <x v="0"/>
    <x v="0"/>
    <x v="0"/>
    <n v="4"/>
    <n v="20"/>
    <n v="80"/>
  </r>
  <r>
    <x v="9"/>
    <x v="9"/>
    <x v="9"/>
    <x v="4"/>
    <x v="1"/>
    <x v="6"/>
    <x v="6"/>
    <x v="3"/>
    <n v="4"/>
    <n v="28"/>
    <n v="112"/>
  </r>
  <r>
    <x v="9"/>
    <x v="9"/>
    <x v="9"/>
    <x v="2"/>
    <x v="0"/>
    <x v="6"/>
    <x v="6"/>
    <x v="3"/>
    <n v="3"/>
    <n v="47"/>
    <n v="141"/>
  </r>
  <r>
    <x v="9"/>
    <x v="9"/>
    <x v="9"/>
    <x v="22"/>
    <x v="1"/>
    <x v="6"/>
    <x v="6"/>
    <x v="3"/>
    <n v="4"/>
    <n v="48"/>
    <n v="192"/>
  </r>
  <r>
    <x v="9"/>
    <x v="9"/>
    <x v="9"/>
    <x v="10"/>
    <x v="2"/>
    <x v="6"/>
    <x v="6"/>
    <x v="3"/>
    <n v="3"/>
    <n v="72"/>
    <n v="216"/>
  </r>
  <r>
    <x v="9"/>
    <x v="9"/>
    <x v="9"/>
    <x v="15"/>
    <x v="1"/>
    <x v="6"/>
    <x v="6"/>
    <x v="3"/>
    <n v="3"/>
    <n v="100"/>
    <n v="300"/>
  </r>
  <r>
    <x v="9"/>
    <x v="9"/>
    <x v="9"/>
    <x v="6"/>
    <x v="1"/>
    <x v="6"/>
    <x v="6"/>
    <x v="3"/>
    <n v="5"/>
    <n v="54"/>
    <n v="270"/>
  </r>
  <r>
    <x v="10"/>
    <x v="10"/>
    <x v="10"/>
    <x v="4"/>
    <x v="1"/>
    <x v="0"/>
    <x v="0"/>
    <x v="0"/>
    <n v="5"/>
    <n v="28"/>
    <n v="140"/>
  </r>
  <r>
    <x v="10"/>
    <x v="10"/>
    <x v="10"/>
    <x v="28"/>
    <x v="1"/>
    <x v="0"/>
    <x v="0"/>
    <x v="0"/>
    <n v="4"/>
    <n v="30"/>
    <n v="120"/>
  </r>
  <r>
    <x v="10"/>
    <x v="10"/>
    <x v="10"/>
    <x v="18"/>
    <x v="2"/>
    <x v="0"/>
    <x v="0"/>
    <x v="0"/>
    <n v="4"/>
    <n v="220"/>
    <n v="880"/>
  </r>
  <r>
    <x v="10"/>
    <x v="10"/>
    <x v="10"/>
    <x v="18"/>
    <x v="2"/>
    <x v="0"/>
    <x v="0"/>
    <x v="0"/>
    <n v="5"/>
    <n v="220"/>
    <n v="1100"/>
  </r>
  <r>
    <x v="10"/>
    <x v="10"/>
    <x v="10"/>
    <x v="2"/>
    <x v="0"/>
    <x v="0"/>
    <x v="0"/>
    <x v="0"/>
    <n v="5"/>
    <n v="47"/>
    <n v="235"/>
  </r>
  <r>
    <x v="10"/>
    <x v="10"/>
    <x v="10"/>
    <x v="1"/>
    <x v="1"/>
    <x v="0"/>
    <x v="0"/>
    <x v="0"/>
    <n v="4"/>
    <n v="120"/>
    <n v="480"/>
  </r>
  <r>
    <x v="10"/>
    <x v="10"/>
    <x v="10"/>
    <x v="27"/>
    <x v="1"/>
    <x v="0"/>
    <x v="0"/>
    <x v="0"/>
    <n v="3"/>
    <n v="29"/>
    <n v="87"/>
  </r>
  <r>
    <x v="10"/>
    <x v="10"/>
    <x v="10"/>
    <x v="10"/>
    <x v="2"/>
    <x v="0"/>
    <x v="0"/>
    <x v="0"/>
    <n v="4"/>
    <n v="72"/>
    <n v="288"/>
  </r>
  <r>
    <x v="10"/>
    <x v="10"/>
    <x v="10"/>
    <x v="29"/>
    <x v="2"/>
    <x v="0"/>
    <x v="0"/>
    <x v="0"/>
    <n v="3"/>
    <n v="36"/>
    <n v="108"/>
  </r>
  <r>
    <x v="10"/>
    <x v="10"/>
    <x v="10"/>
    <x v="24"/>
    <x v="1"/>
    <x v="0"/>
    <x v="0"/>
    <x v="0"/>
    <n v="3"/>
    <n v="20"/>
    <n v="60"/>
  </r>
  <r>
    <x v="10"/>
    <x v="10"/>
    <x v="10"/>
    <x v="27"/>
    <x v="1"/>
    <x v="0"/>
    <x v="0"/>
    <x v="0"/>
    <n v="5"/>
    <n v="29"/>
    <n v="145"/>
  </r>
  <r>
    <x v="10"/>
    <x v="10"/>
    <x v="10"/>
    <x v="17"/>
    <x v="2"/>
    <x v="0"/>
    <x v="0"/>
    <x v="0"/>
    <n v="3"/>
    <n v="40"/>
    <n v="120"/>
  </r>
  <r>
    <x v="10"/>
    <x v="10"/>
    <x v="10"/>
    <x v="10"/>
    <x v="2"/>
    <x v="0"/>
    <x v="0"/>
    <x v="0"/>
    <n v="3"/>
    <n v="72"/>
    <n v="216"/>
  </r>
  <r>
    <x v="11"/>
    <x v="11"/>
    <x v="11"/>
    <x v="22"/>
    <x v="1"/>
    <x v="1"/>
    <x v="1"/>
    <x v="1"/>
    <n v="4"/>
    <n v="48"/>
    <n v="192"/>
  </r>
  <r>
    <x v="11"/>
    <x v="11"/>
    <x v="11"/>
    <x v="3"/>
    <x v="0"/>
    <x v="1"/>
    <x v="1"/>
    <x v="1"/>
    <n v="4"/>
    <n v="67"/>
    <n v="268"/>
  </r>
  <r>
    <x v="11"/>
    <x v="11"/>
    <x v="11"/>
    <x v="8"/>
    <x v="2"/>
    <x v="1"/>
    <x v="1"/>
    <x v="1"/>
    <n v="4"/>
    <n v="48"/>
    <n v="192"/>
  </r>
  <r>
    <x v="11"/>
    <x v="11"/>
    <x v="11"/>
    <x v="28"/>
    <x v="1"/>
    <x v="1"/>
    <x v="1"/>
    <x v="1"/>
    <n v="4"/>
    <n v="30"/>
    <n v="120"/>
  </r>
  <r>
    <x v="11"/>
    <x v="11"/>
    <x v="11"/>
    <x v="25"/>
    <x v="2"/>
    <x v="1"/>
    <x v="1"/>
    <x v="1"/>
    <n v="6"/>
    <n v="160"/>
    <n v="960"/>
  </r>
  <r>
    <x v="11"/>
    <x v="11"/>
    <x v="11"/>
    <x v="29"/>
    <x v="2"/>
    <x v="1"/>
    <x v="1"/>
    <x v="1"/>
    <n v="6"/>
    <n v="36"/>
    <n v="216"/>
  </r>
  <r>
    <x v="11"/>
    <x v="11"/>
    <x v="11"/>
    <x v="7"/>
    <x v="1"/>
    <x v="1"/>
    <x v="1"/>
    <x v="1"/>
    <n v="4"/>
    <n v="56"/>
    <n v="224"/>
  </r>
  <r>
    <x v="11"/>
    <x v="11"/>
    <x v="11"/>
    <x v="17"/>
    <x v="2"/>
    <x v="1"/>
    <x v="1"/>
    <x v="1"/>
    <n v="6"/>
    <n v="40"/>
    <n v="240"/>
  </r>
  <r>
    <x v="11"/>
    <x v="11"/>
    <x v="11"/>
    <x v="21"/>
    <x v="2"/>
    <x v="1"/>
    <x v="1"/>
    <x v="1"/>
    <n v="6"/>
    <n v="30"/>
    <n v="180"/>
  </r>
  <r>
    <x v="11"/>
    <x v="11"/>
    <x v="11"/>
    <x v="14"/>
    <x v="2"/>
    <x v="1"/>
    <x v="1"/>
    <x v="1"/>
    <n v="5"/>
    <n v="15"/>
    <n v="75"/>
  </r>
  <r>
    <x v="11"/>
    <x v="11"/>
    <x v="11"/>
    <x v="9"/>
    <x v="2"/>
    <x v="1"/>
    <x v="1"/>
    <x v="1"/>
    <n v="6"/>
    <n v="57"/>
    <n v="342"/>
  </r>
  <r>
    <x v="11"/>
    <x v="11"/>
    <x v="11"/>
    <x v="19"/>
    <x v="0"/>
    <x v="1"/>
    <x v="1"/>
    <x v="1"/>
    <n v="6"/>
    <n v="158"/>
    <n v="948"/>
  </r>
  <r>
    <x v="11"/>
    <x v="11"/>
    <x v="11"/>
    <x v="0"/>
    <x v="0"/>
    <x v="1"/>
    <x v="1"/>
    <x v="1"/>
    <n v="6"/>
    <n v="192"/>
    <n v="1152"/>
  </r>
  <r>
    <x v="11"/>
    <x v="11"/>
    <x v="11"/>
    <x v="29"/>
    <x v="2"/>
    <x v="1"/>
    <x v="1"/>
    <x v="1"/>
    <n v="5"/>
    <n v="36"/>
    <n v="180"/>
  </r>
  <r>
    <x v="11"/>
    <x v="11"/>
    <x v="11"/>
    <x v="9"/>
    <x v="2"/>
    <x v="1"/>
    <x v="1"/>
    <x v="1"/>
    <n v="5"/>
    <n v="57"/>
    <n v="285"/>
  </r>
  <r>
    <x v="11"/>
    <x v="11"/>
    <x v="11"/>
    <x v="3"/>
    <x v="0"/>
    <x v="1"/>
    <x v="1"/>
    <x v="1"/>
    <n v="6"/>
    <n v="67"/>
    <n v="402"/>
  </r>
  <r>
    <x v="11"/>
    <x v="11"/>
    <x v="11"/>
    <x v="5"/>
    <x v="1"/>
    <x v="1"/>
    <x v="1"/>
    <x v="1"/>
    <n v="4"/>
    <n v="54"/>
    <n v="216"/>
  </r>
  <r>
    <x v="11"/>
    <x v="11"/>
    <x v="11"/>
    <x v="26"/>
    <x v="1"/>
    <x v="1"/>
    <x v="1"/>
    <x v="1"/>
    <n v="4"/>
    <n v="52"/>
    <n v="208"/>
  </r>
  <r>
    <x v="11"/>
    <x v="11"/>
    <x v="11"/>
    <x v="16"/>
    <x v="0"/>
    <x v="1"/>
    <x v="1"/>
    <x v="1"/>
    <n v="6"/>
    <n v="80"/>
    <n v="480"/>
  </r>
  <r>
    <x v="12"/>
    <x v="12"/>
    <x v="12"/>
    <x v="11"/>
    <x v="0"/>
    <x v="2"/>
    <x v="2"/>
    <x v="2"/>
    <n v="6"/>
    <n v="82"/>
    <n v="492"/>
  </r>
  <r>
    <x v="12"/>
    <x v="12"/>
    <x v="12"/>
    <x v="11"/>
    <x v="0"/>
    <x v="2"/>
    <x v="2"/>
    <x v="2"/>
    <n v="4"/>
    <n v="82"/>
    <n v="328"/>
  </r>
  <r>
    <x v="12"/>
    <x v="12"/>
    <x v="12"/>
    <x v="17"/>
    <x v="2"/>
    <x v="2"/>
    <x v="2"/>
    <x v="2"/>
    <n v="4"/>
    <n v="40"/>
    <n v="160"/>
  </r>
  <r>
    <x v="12"/>
    <x v="12"/>
    <x v="12"/>
    <x v="18"/>
    <x v="2"/>
    <x v="2"/>
    <x v="2"/>
    <x v="2"/>
    <n v="6"/>
    <n v="220"/>
    <n v="1320"/>
  </r>
  <r>
    <x v="12"/>
    <x v="12"/>
    <x v="12"/>
    <x v="22"/>
    <x v="1"/>
    <x v="2"/>
    <x v="2"/>
    <x v="2"/>
    <n v="5"/>
    <n v="48"/>
    <n v="240"/>
  </r>
  <r>
    <x v="12"/>
    <x v="12"/>
    <x v="12"/>
    <x v="10"/>
    <x v="2"/>
    <x v="2"/>
    <x v="2"/>
    <x v="2"/>
    <n v="5"/>
    <n v="72"/>
    <n v="360"/>
  </r>
  <r>
    <x v="12"/>
    <x v="12"/>
    <x v="12"/>
    <x v="8"/>
    <x v="2"/>
    <x v="2"/>
    <x v="2"/>
    <x v="2"/>
    <n v="4"/>
    <n v="48"/>
    <n v="192"/>
  </r>
  <r>
    <x v="13"/>
    <x v="13"/>
    <x v="13"/>
    <x v="28"/>
    <x v="1"/>
    <x v="3"/>
    <x v="3"/>
    <x v="3"/>
    <n v="3"/>
    <n v="30"/>
    <n v="90"/>
  </r>
  <r>
    <x v="13"/>
    <x v="13"/>
    <x v="13"/>
    <x v="5"/>
    <x v="1"/>
    <x v="3"/>
    <x v="3"/>
    <x v="3"/>
    <n v="2"/>
    <n v="54"/>
    <n v="108"/>
  </r>
  <r>
    <x v="13"/>
    <x v="13"/>
    <x v="13"/>
    <x v="12"/>
    <x v="0"/>
    <x v="3"/>
    <x v="3"/>
    <x v="3"/>
    <n v="4"/>
    <n v="152"/>
    <n v="608"/>
  </r>
  <r>
    <x v="13"/>
    <x v="13"/>
    <x v="13"/>
    <x v="9"/>
    <x v="2"/>
    <x v="3"/>
    <x v="3"/>
    <x v="3"/>
    <n v="2"/>
    <n v="57"/>
    <n v="114"/>
  </r>
  <r>
    <x v="13"/>
    <x v="13"/>
    <x v="13"/>
    <x v="14"/>
    <x v="2"/>
    <x v="3"/>
    <x v="3"/>
    <x v="3"/>
    <n v="2"/>
    <n v="15"/>
    <n v="30"/>
  </r>
  <r>
    <x v="13"/>
    <x v="13"/>
    <x v="13"/>
    <x v="26"/>
    <x v="1"/>
    <x v="3"/>
    <x v="3"/>
    <x v="3"/>
    <n v="3"/>
    <n v="52"/>
    <n v="156"/>
  </r>
  <r>
    <x v="13"/>
    <x v="13"/>
    <x v="13"/>
    <x v="23"/>
    <x v="2"/>
    <x v="3"/>
    <x v="3"/>
    <x v="3"/>
    <n v="3"/>
    <n v="30"/>
    <n v="90"/>
  </r>
  <r>
    <x v="13"/>
    <x v="13"/>
    <x v="13"/>
    <x v="16"/>
    <x v="0"/>
    <x v="3"/>
    <x v="3"/>
    <x v="3"/>
    <n v="4"/>
    <n v="80"/>
    <n v="320"/>
  </r>
  <r>
    <x v="13"/>
    <x v="13"/>
    <x v="13"/>
    <x v="20"/>
    <x v="1"/>
    <x v="3"/>
    <x v="3"/>
    <x v="3"/>
    <n v="2"/>
    <n v="26"/>
    <n v="52"/>
  </r>
  <r>
    <x v="13"/>
    <x v="13"/>
    <x v="13"/>
    <x v="2"/>
    <x v="0"/>
    <x v="3"/>
    <x v="3"/>
    <x v="3"/>
    <n v="2"/>
    <n v="47"/>
    <n v="94"/>
  </r>
  <r>
    <x v="14"/>
    <x v="14"/>
    <x v="14"/>
    <x v="13"/>
    <x v="2"/>
    <x v="4"/>
    <x v="4"/>
    <x v="4"/>
    <n v="3"/>
    <n v="20"/>
    <n v="60"/>
  </r>
  <r>
    <x v="14"/>
    <x v="14"/>
    <x v="14"/>
    <x v="10"/>
    <x v="2"/>
    <x v="4"/>
    <x v="4"/>
    <x v="4"/>
    <n v="3"/>
    <n v="72"/>
    <n v="216"/>
  </r>
  <r>
    <x v="14"/>
    <x v="14"/>
    <x v="14"/>
    <x v="12"/>
    <x v="0"/>
    <x v="4"/>
    <x v="4"/>
    <x v="4"/>
    <n v="3"/>
    <n v="152"/>
    <n v="456"/>
  </r>
  <r>
    <x v="14"/>
    <x v="14"/>
    <x v="14"/>
    <x v="22"/>
    <x v="1"/>
    <x v="4"/>
    <x v="4"/>
    <x v="4"/>
    <n v="3"/>
    <n v="48"/>
    <n v="144"/>
  </r>
  <r>
    <x v="14"/>
    <x v="14"/>
    <x v="14"/>
    <x v="2"/>
    <x v="0"/>
    <x v="4"/>
    <x v="4"/>
    <x v="4"/>
    <n v="3"/>
    <n v="47"/>
    <n v="141"/>
  </r>
  <r>
    <x v="14"/>
    <x v="14"/>
    <x v="14"/>
    <x v="14"/>
    <x v="2"/>
    <x v="4"/>
    <x v="4"/>
    <x v="4"/>
    <n v="2"/>
    <n v="15"/>
    <n v="30"/>
  </r>
  <r>
    <x v="14"/>
    <x v="14"/>
    <x v="14"/>
    <x v="16"/>
    <x v="0"/>
    <x v="4"/>
    <x v="4"/>
    <x v="4"/>
    <n v="2"/>
    <n v="80"/>
    <n v="160"/>
  </r>
  <r>
    <x v="14"/>
    <x v="14"/>
    <x v="14"/>
    <x v="0"/>
    <x v="0"/>
    <x v="4"/>
    <x v="4"/>
    <x v="4"/>
    <n v="3"/>
    <n v="192"/>
    <n v="576"/>
  </r>
  <r>
    <x v="15"/>
    <x v="15"/>
    <x v="15"/>
    <x v="18"/>
    <x v="2"/>
    <x v="6"/>
    <x v="6"/>
    <x v="3"/>
    <n v="1"/>
    <n v="220"/>
    <n v="220"/>
  </r>
  <r>
    <x v="15"/>
    <x v="15"/>
    <x v="15"/>
    <x v="8"/>
    <x v="2"/>
    <x v="6"/>
    <x v="6"/>
    <x v="3"/>
    <n v="1"/>
    <n v="48"/>
    <n v="48"/>
  </r>
  <r>
    <x v="15"/>
    <x v="15"/>
    <x v="15"/>
    <x v="6"/>
    <x v="1"/>
    <x v="6"/>
    <x v="6"/>
    <x v="3"/>
    <n v="3"/>
    <n v="54"/>
    <n v="162"/>
  </r>
  <r>
    <x v="15"/>
    <x v="15"/>
    <x v="15"/>
    <x v="20"/>
    <x v="1"/>
    <x v="6"/>
    <x v="6"/>
    <x v="3"/>
    <n v="1"/>
    <n v="26"/>
    <n v="26"/>
  </r>
  <r>
    <x v="15"/>
    <x v="15"/>
    <x v="15"/>
    <x v="20"/>
    <x v="1"/>
    <x v="6"/>
    <x v="6"/>
    <x v="3"/>
    <n v="2"/>
    <n v="26"/>
    <n v="52"/>
  </r>
  <r>
    <x v="15"/>
    <x v="15"/>
    <x v="15"/>
    <x v="13"/>
    <x v="2"/>
    <x v="6"/>
    <x v="6"/>
    <x v="3"/>
    <n v="2"/>
    <n v="20"/>
    <n v="40"/>
  </r>
  <r>
    <x v="15"/>
    <x v="15"/>
    <x v="15"/>
    <x v="29"/>
    <x v="2"/>
    <x v="6"/>
    <x v="6"/>
    <x v="3"/>
    <n v="3"/>
    <n v="36"/>
    <n v="108"/>
  </r>
  <r>
    <x v="15"/>
    <x v="15"/>
    <x v="15"/>
    <x v="25"/>
    <x v="2"/>
    <x v="6"/>
    <x v="6"/>
    <x v="3"/>
    <n v="1"/>
    <n v="160"/>
    <n v="160"/>
  </r>
  <r>
    <x v="15"/>
    <x v="15"/>
    <x v="15"/>
    <x v="1"/>
    <x v="1"/>
    <x v="6"/>
    <x v="6"/>
    <x v="3"/>
    <n v="2"/>
    <n v="120"/>
    <n v="240"/>
  </r>
  <r>
    <x v="15"/>
    <x v="15"/>
    <x v="15"/>
    <x v="23"/>
    <x v="2"/>
    <x v="6"/>
    <x v="6"/>
    <x v="3"/>
    <n v="3"/>
    <n v="30"/>
    <n v="90"/>
  </r>
  <r>
    <x v="15"/>
    <x v="15"/>
    <x v="15"/>
    <x v="29"/>
    <x v="2"/>
    <x v="6"/>
    <x v="6"/>
    <x v="3"/>
    <n v="1"/>
    <n v="36"/>
    <n v="36"/>
  </r>
  <r>
    <x v="15"/>
    <x v="15"/>
    <x v="15"/>
    <x v="25"/>
    <x v="2"/>
    <x v="6"/>
    <x v="6"/>
    <x v="3"/>
    <n v="3"/>
    <n v="160"/>
    <n v="480"/>
  </r>
  <r>
    <x v="15"/>
    <x v="15"/>
    <x v="15"/>
    <x v="0"/>
    <x v="0"/>
    <x v="6"/>
    <x v="6"/>
    <x v="3"/>
    <n v="3"/>
    <n v="192"/>
    <n v="576"/>
  </r>
  <r>
    <x v="0"/>
    <x v="16"/>
    <x v="16"/>
    <x v="8"/>
    <x v="2"/>
    <x v="8"/>
    <x v="8"/>
    <x v="1"/>
    <n v="2"/>
    <n v="48"/>
    <n v="96"/>
  </r>
  <r>
    <x v="0"/>
    <x v="16"/>
    <x v="16"/>
    <x v="14"/>
    <x v="2"/>
    <x v="8"/>
    <x v="8"/>
    <x v="1"/>
    <n v="3"/>
    <n v="15"/>
    <n v="45"/>
  </r>
  <r>
    <x v="0"/>
    <x v="16"/>
    <x v="16"/>
    <x v="14"/>
    <x v="2"/>
    <x v="8"/>
    <x v="8"/>
    <x v="1"/>
    <n v="1"/>
    <n v="15"/>
    <n v="15"/>
  </r>
  <r>
    <x v="0"/>
    <x v="16"/>
    <x v="16"/>
    <x v="23"/>
    <x v="2"/>
    <x v="8"/>
    <x v="8"/>
    <x v="1"/>
    <n v="3"/>
    <n v="30"/>
    <n v="90"/>
  </r>
  <r>
    <x v="0"/>
    <x v="16"/>
    <x v="16"/>
    <x v="28"/>
    <x v="1"/>
    <x v="8"/>
    <x v="8"/>
    <x v="1"/>
    <n v="1"/>
    <n v="30"/>
    <n v="30"/>
  </r>
  <r>
    <x v="0"/>
    <x v="16"/>
    <x v="16"/>
    <x v="19"/>
    <x v="0"/>
    <x v="8"/>
    <x v="8"/>
    <x v="1"/>
    <n v="2"/>
    <n v="158"/>
    <n v="316"/>
  </r>
  <r>
    <x v="0"/>
    <x v="16"/>
    <x v="16"/>
    <x v="1"/>
    <x v="1"/>
    <x v="8"/>
    <x v="8"/>
    <x v="1"/>
    <n v="3"/>
    <n v="120"/>
    <n v="360"/>
  </r>
  <r>
    <x v="0"/>
    <x v="16"/>
    <x v="16"/>
    <x v="27"/>
    <x v="1"/>
    <x v="8"/>
    <x v="8"/>
    <x v="1"/>
    <n v="2"/>
    <n v="29"/>
    <n v="58"/>
  </r>
  <r>
    <x v="0"/>
    <x v="16"/>
    <x v="16"/>
    <x v="21"/>
    <x v="2"/>
    <x v="8"/>
    <x v="8"/>
    <x v="1"/>
    <n v="3"/>
    <n v="30"/>
    <n v="90"/>
  </r>
  <r>
    <x v="0"/>
    <x v="16"/>
    <x v="16"/>
    <x v="13"/>
    <x v="2"/>
    <x v="8"/>
    <x v="8"/>
    <x v="1"/>
    <n v="2"/>
    <n v="20"/>
    <n v="40"/>
  </r>
  <r>
    <x v="0"/>
    <x v="16"/>
    <x v="16"/>
    <x v="15"/>
    <x v="1"/>
    <x v="8"/>
    <x v="8"/>
    <x v="1"/>
    <n v="2"/>
    <n v="100"/>
    <n v="200"/>
  </r>
  <r>
    <x v="0"/>
    <x v="16"/>
    <x v="16"/>
    <x v="6"/>
    <x v="1"/>
    <x v="8"/>
    <x v="8"/>
    <x v="1"/>
    <n v="2"/>
    <n v="54"/>
    <n v="108"/>
  </r>
  <r>
    <x v="0"/>
    <x v="16"/>
    <x v="16"/>
    <x v="22"/>
    <x v="1"/>
    <x v="8"/>
    <x v="8"/>
    <x v="1"/>
    <n v="1"/>
    <n v="48"/>
    <n v="48"/>
  </r>
  <r>
    <x v="0"/>
    <x v="16"/>
    <x v="16"/>
    <x v="28"/>
    <x v="1"/>
    <x v="8"/>
    <x v="8"/>
    <x v="1"/>
    <n v="2"/>
    <n v="30"/>
    <n v="60"/>
  </r>
  <r>
    <x v="0"/>
    <x v="16"/>
    <x v="16"/>
    <x v="20"/>
    <x v="1"/>
    <x v="8"/>
    <x v="8"/>
    <x v="1"/>
    <n v="3"/>
    <n v="26"/>
    <n v="78"/>
  </r>
  <r>
    <x v="0"/>
    <x v="16"/>
    <x v="16"/>
    <x v="16"/>
    <x v="0"/>
    <x v="8"/>
    <x v="8"/>
    <x v="1"/>
    <n v="3"/>
    <n v="80"/>
    <n v="240"/>
  </r>
  <r>
    <x v="1"/>
    <x v="17"/>
    <x v="17"/>
    <x v="25"/>
    <x v="2"/>
    <x v="1"/>
    <x v="1"/>
    <x v="1"/>
    <n v="3"/>
    <n v="160"/>
    <n v="480"/>
  </r>
  <r>
    <x v="1"/>
    <x v="17"/>
    <x v="17"/>
    <x v="25"/>
    <x v="2"/>
    <x v="1"/>
    <x v="1"/>
    <x v="1"/>
    <n v="2"/>
    <n v="160"/>
    <n v="320"/>
  </r>
  <r>
    <x v="1"/>
    <x v="17"/>
    <x v="17"/>
    <x v="5"/>
    <x v="1"/>
    <x v="1"/>
    <x v="1"/>
    <x v="1"/>
    <n v="2"/>
    <n v="54"/>
    <n v="108"/>
  </r>
  <r>
    <x v="1"/>
    <x v="17"/>
    <x v="17"/>
    <x v="6"/>
    <x v="1"/>
    <x v="1"/>
    <x v="1"/>
    <x v="1"/>
    <n v="3"/>
    <n v="54"/>
    <n v="162"/>
  </r>
  <r>
    <x v="1"/>
    <x v="17"/>
    <x v="17"/>
    <x v="18"/>
    <x v="2"/>
    <x v="1"/>
    <x v="1"/>
    <x v="1"/>
    <n v="3"/>
    <n v="220"/>
    <n v="660"/>
  </r>
  <r>
    <x v="1"/>
    <x v="17"/>
    <x v="17"/>
    <x v="4"/>
    <x v="1"/>
    <x v="1"/>
    <x v="1"/>
    <x v="1"/>
    <n v="2"/>
    <n v="28"/>
    <n v="56"/>
  </r>
  <r>
    <x v="1"/>
    <x v="17"/>
    <x v="17"/>
    <x v="26"/>
    <x v="1"/>
    <x v="1"/>
    <x v="1"/>
    <x v="1"/>
    <n v="3"/>
    <n v="52"/>
    <n v="156"/>
  </r>
  <r>
    <x v="1"/>
    <x v="17"/>
    <x v="17"/>
    <x v="22"/>
    <x v="1"/>
    <x v="1"/>
    <x v="1"/>
    <x v="1"/>
    <n v="1"/>
    <n v="48"/>
    <n v="48"/>
  </r>
  <r>
    <x v="1"/>
    <x v="17"/>
    <x v="17"/>
    <x v="8"/>
    <x v="2"/>
    <x v="1"/>
    <x v="1"/>
    <x v="1"/>
    <n v="1"/>
    <n v="48"/>
    <n v="48"/>
  </r>
  <r>
    <x v="1"/>
    <x v="17"/>
    <x v="17"/>
    <x v="13"/>
    <x v="2"/>
    <x v="1"/>
    <x v="1"/>
    <x v="1"/>
    <n v="3"/>
    <n v="20"/>
    <n v="60"/>
  </r>
  <r>
    <x v="2"/>
    <x v="18"/>
    <x v="18"/>
    <x v="18"/>
    <x v="2"/>
    <x v="0"/>
    <x v="0"/>
    <x v="0"/>
    <n v="1"/>
    <n v="220"/>
    <n v="220"/>
  </r>
  <r>
    <x v="2"/>
    <x v="18"/>
    <x v="18"/>
    <x v="6"/>
    <x v="1"/>
    <x v="0"/>
    <x v="0"/>
    <x v="0"/>
    <n v="1"/>
    <n v="54"/>
    <n v="54"/>
  </r>
  <r>
    <x v="2"/>
    <x v="18"/>
    <x v="18"/>
    <x v="3"/>
    <x v="0"/>
    <x v="0"/>
    <x v="0"/>
    <x v="0"/>
    <n v="1"/>
    <n v="67"/>
    <n v="67"/>
  </r>
  <r>
    <x v="2"/>
    <x v="18"/>
    <x v="18"/>
    <x v="19"/>
    <x v="0"/>
    <x v="0"/>
    <x v="0"/>
    <x v="0"/>
    <n v="2"/>
    <n v="158"/>
    <n v="316"/>
  </r>
  <r>
    <x v="2"/>
    <x v="18"/>
    <x v="18"/>
    <x v="20"/>
    <x v="1"/>
    <x v="0"/>
    <x v="0"/>
    <x v="0"/>
    <n v="3"/>
    <n v="26"/>
    <n v="78"/>
  </r>
  <r>
    <x v="2"/>
    <x v="18"/>
    <x v="18"/>
    <x v="3"/>
    <x v="0"/>
    <x v="0"/>
    <x v="0"/>
    <x v="0"/>
    <n v="2"/>
    <n v="67"/>
    <n v="134"/>
  </r>
  <r>
    <x v="2"/>
    <x v="18"/>
    <x v="18"/>
    <x v="12"/>
    <x v="0"/>
    <x v="0"/>
    <x v="0"/>
    <x v="0"/>
    <n v="3"/>
    <n v="152"/>
    <n v="456"/>
  </r>
  <r>
    <x v="2"/>
    <x v="18"/>
    <x v="18"/>
    <x v="10"/>
    <x v="2"/>
    <x v="0"/>
    <x v="0"/>
    <x v="0"/>
    <n v="1"/>
    <n v="72"/>
    <n v="72"/>
  </r>
  <r>
    <x v="2"/>
    <x v="18"/>
    <x v="18"/>
    <x v="23"/>
    <x v="2"/>
    <x v="0"/>
    <x v="0"/>
    <x v="0"/>
    <n v="1"/>
    <n v="30"/>
    <n v="30"/>
  </r>
  <r>
    <x v="2"/>
    <x v="18"/>
    <x v="18"/>
    <x v="1"/>
    <x v="1"/>
    <x v="0"/>
    <x v="0"/>
    <x v="0"/>
    <n v="2"/>
    <n v="120"/>
    <n v="240"/>
  </r>
  <r>
    <x v="2"/>
    <x v="18"/>
    <x v="18"/>
    <x v="17"/>
    <x v="2"/>
    <x v="0"/>
    <x v="0"/>
    <x v="0"/>
    <n v="2"/>
    <n v="40"/>
    <n v="80"/>
  </r>
  <r>
    <x v="2"/>
    <x v="18"/>
    <x v="18"/>
    <x v="2"/>
    <x v="0"/>
    <x v="0"/>
    <x v="0"/>
    <x v="0"/>
    <n v="1"/>
    <n v="47"/>
    <n v="47"/>
  </r>
  <r>
    <x v="2"/>
    <x v="18"/>
    <x v="18"/>
    <x v="22"/>
    <x v="1"/>
    <x v="0"/>
    <x v="0"/>
    <x v="0"/>
    <n v="3"/>
    <n v="48"/>
    <n v="144"/>
  </r>
  <r>
    <x v="2"/>
    <x v="18"/>
    <x v="18"/>
    <x v="1"/>
    <x v="1"/>
    <x v="0"/>
    <x v="0"/>
    <x v="0"/>
    <n v="1"/>
    <n v="120"/>
    <n v="120"/>
  </r>
  <r>
    <x v="3"/>
    <x v="19"/>
    <x v="19"/>
    <x v="26"/>
    <x v="1"/>
    <x v="6"/>
    <x v="6"/>
    <x v="3"/>
    <n v="3"/>
    <n v="52"/>
    <n v="156"/>
  </r>
  <r>
    <x v="3"/>
    <x v="19"/>
    <x v="19"/>
    <x v="8"/>
    <x v="2"/>
    <x v="6"/>
    <x v="6"/>
    <x v="3"/>
    <n v="2"/>
    <n v="48"/>
    <n v="96"/>
  </r>
  <r>
    <x v="3"/>
    <x v="19"/>
    <x v="19"/>
    <x v="20"/>
    <x v="1"/>
    <x v="6"/>
    <x v="6"/>
    <x v="3"/>
    <n v="1"/>
    <n v="26"/>
    <n v="26"/>
  </r>
  <r>
    <x v="3"/>
    <x v="19"/>
    <x v="19"/>
    <x v="22"/>
    <x v="1"/>
    <x v="6"/>
    <x v="6"/>
    <x v="3"/>
    <n v="1"/>
    <n v="48"/>
    <n v="48"/>
  </r>
  <r>
    <x v="3"/>
    <x v="19"/>
    <x v="19"/>
    <x v="9"/>
    <x v="2"/>
    <x v="6"/>
    <x v="6"/>
    <x v="3"/>
    <n v="2"/>
    <n v="57"/>
    <n v="114"/>
  </r>
  <r>
    <x v="3"/>
    <x v="19"/>
    <x v="19"/>
    <x v="1"/>
    <x v="1"/>
    <x v="6"/>
    <x v="6"/>
    <x v="3"/>
    <n v="3"/>
    <n v="120"/>
    <n v="360"/>
  </r>
  <r>
    <x v="3"/>
    <x v="19"/>
    <x v="19"/>
    <x v="29"/>
    <x v="2"/>
    <x v="6"/>
    <x v="6"/>
    <x v="3"/>
    <n v="1"/>
    <n v="36"/>
    <n v="36"/>
  </r>
  <r>
    <x v="3"/>
    <x v="19"/>
    <x v="19"/>
    <x v="3"/>
    <x v="0"/>
    <x v="6"/>
    <x v="6"/>
    <x v="3"/>
    <n v="3"/>
    <n v="67"/>
    <n v="201"/>
  </r>
  <r>
    <x v="3"/>
    <x v="19"/>
    <x v="19"/>
    <x v="27"/>
    <x v="1"/>
    <x v="6"/>
    <x v="6"/>
    <x v="3"/>
    <n v="3"/>
    <n v="29"/>
    <n v="87"/>
  </r>
  <r>
    <x v="3"/>
    <x v="19"/>
    <x v="19"/>
    <x v="11"/>
    <x v="0"/>
    <x v="6"/>
    <x v="6"/>
    <x v="3"/>
    <n v="1"/>
    <n v="82"/>
    <n v="82"/>
  </r>
  <r>
    <x v="3"/>
    <x v="19"/>
    <x v="19"/>
    <x v="1"/>
    <x v="1"/>
    <x v="6"/>
    <x v="6"/>
    <x v="3"/>
    <n v="1"/>
    <n v="120"/>
    <n v="120"/>
  </r>
  <r>
    <x v="3"/>
    <x v="19"/>
    <x v="19"/>
    <x v="19"/>
    <x v="0"/>
    <x v="6"/>
    <x v="6"/>
    <x v="3"/>
    <n v="3"/>
    <n v="158"/>
    <n v="474"/>
  </r>
  <r>
    <x v="4"/>
    <x v="20"/>
    <x v="20"/>
    <x v="10"/>
    <x v="2"/>
    <x v="0"/>
    <x v="0"/>
    <x v="0"/>
    <n v="5"/>
    <n v="72"/>
    <n v="360"/>
  </r>
  <r>
    <x v="4"/>
    <x v="20"/>
    <x v="20"/>
    <x v="9"/>
    <x v="2"/>
    <x v="0"/>
    <x v="0"/>
    <x v="0"/>
    <n v="5"/>
    <n v="57"/>
    <n v="285"/>
  </r>
  <r>
    <x v="4"/>
    <x v="20"/>
    <x v="20"/>
    <x v="3"/>
    <x v="0"/>
    <x v="0"/>
    <x v="0"/>
    <x v="0"/>
    <n v="5"/>
    <n v="67"/>
    <n v="335"/>
  </r>
  <r>
    <x v="4"/>
    <x v="20"/>
    <x v="20"/>
    <x v="29"/>
    <x v="2"/>
    <x v="0"/>
    <x v="0"/>
    <x v="0"/>
    <n v="5"/>
    <n v="36"/>
    <n v="180"/>
  </r>
  <r>
    <x v="4"/>
    <x v="20"/>
    <x v="20"/>
    <x v="11"/>
    <x v="0"/>
    <x v="0"/>
    <x v="0"/>
    <x v="0"/>
    <n v="4"/>
    <n v="82"/>
    <n v="328"/>
  </r>
  <r>
    <x v="4"/>
    <x v="20"/>
    <x v="20"/>
    <x v="3"/>
    <x v="0"/>
    <x v="0"/>
    <x v="0"/>
    <x v="0"/>
    <n v="4"/>
    <n v="67"/>
    <n v="268"/>
  </r>
  <r>
    <x v="4"/>
    <x v="20"/>
    <x v="20"/>
    <x v="10"/>
    <x v="2"/>
    <x v="0"/>
    <x v="0"/>
    <x v="0"/>
    <n v="6"/>
    <n v="72"/>
    <n v="432"/>
  </r>
  <r>
    <x v="4"/>
    <x v="20"/>
    <x v="20"/>
    <x v="26"/>
    <x v="1"/>
    <x v="0"/>
    <x v="0"/>
    <x v="0"/>
    <n v="6"/>
    <n v="52"/>
    <n v="312"/>
  </r>
  <r>
    <x v="4"/>
    <x v="20"/>
    <x v="20"/>
    <x v="0"/>
    <x v="0"/>
    <x v="0"/>
    <x v="0"/>
    <x v="0"/>
    <n v="6"/>
    <n v="192"/>
    <n v="1152"/>
  </r>
  <r>
    <x v="4"/>
    <x v="20"/>
    <x v="20"/>
    <x v="24"/>
    <x v="1"/>
    <x v="0"/>
    <x v="0"/>
    <x v="0"/>
    <n v="5"/>
    <n v="20"/>
    <n v="100"/>
  </r>
  <r>
    <x v="5"/>
    <x v="21"/>
    <x v="21"/>
    <x v="22"/>
    <x v="1"/>
    <x v="1"/>
    <x v="1"/>
    <x v="1"/>
    <n v="6"/>
    <n v="48"/>
    <n v="288"/>
  </r>
  <r>
    <x v="5"/>
    <x v="21"/>
    <x v="21"/>
    <x v="26"/>
    <x v="1"/>
    <x v="1"/>
    <x v="1"/>
    <x v="1"/>
    <n v="6"/>
    <n v="52"/>
    <n v="312"/>
  </r>
  <r>
    <x v="5"/>
    <x v="21"/>
    <x v="21"/>
    <x v="8"/>
    <x v="2"/>
    <x v="1"/>
    <x v="1"/>
    <x v="1"/>
    <n v="6"/>
    <n v="48"/>
    <n v="288"/>
  </r>
  <r>
    <x v="5"/>
    <x v="21"/>
    <x v="21"/>
    <x v="10"/>
    <x v="2"/>
    <x v="1"/>
    <x v="1"/>
    <x v="1"/>
    <n v="5"/>
    <n v="72"/>
    <n v="360"/>
  </r>
  <r>
    <x v="5"/>
    <x v="21"/>
    <x v="21"/>
    <x v="16"/>
    <x v="0"/>
    <x v="1"/>
    <x v="1"/>
    <x v="1"/>
    <n v="6"/>
    <n v="80"/>
    <n v="480"/>
  </r>
  <r>
    <x v="5"/>
    <x v="21"/>
    <x v="21"/>
    <x v="23"/>
    <x v="2"/>
    <x v="1"/>
    <x v="1"/>
    <x v="1"/>
    <n v="4"/>
    <n v="30"/>
    <n v="120"/>
  </r>
  <r>
    <x v="5"/>
    <x v="21"/>
    <x v="21"/>
    <x v="13"/>
    <x v="2"/>
    <x v="1"/>
    <x v="1"/>
    <x v="1"/>
    <n v="4"/>
    <n v="20"/>
    <n v="80"/>
  </r>
  <r>
    <x v="5"/>
    <x v="21"/>
    <x v="21"/>
    <x v="27"/>
    <x v="1"/>
    <x v="1"/>
    <x v="1"/>
    <x v="1"/>
    <n v="5"/>
    <n v="29"/>
    <n v="145"/>
  </r>
  <r>
    <x v="6"/>
    <x v="22"/>
    <x v="22"/>
    <x v="4"/>
    <x v="1"/>
    <x v="2"/>
    <x v="2"/>
    <x v="2"/>
    <n v="3"/>
    <n v="28"/>
    <n v="84"/>
  </r>
  <r>
    <x v="6"/>
    <x v="22"/>
    <x v="22"/>
    <x v="21"/>
    <x v="2"/>
    <x v="2"/>
    <x v="2"/>
    <x v="2"/>
    <n v="4"/>
    <n v="30"/>
    <n v="120"/>
  </r>
  <r>
    <x v="6"/>
    <x v="22"/>
    <x v="22"/>
    <x v="28"/>
    <x v="1"/>
    <x v="2"/>
    <x v="2"/>
    <x v="2"/>
    <n v="4"/>
    <n v="30"/>
    <n v="120"/>
  </r>
  <r>
    <x v="6"/>
    <x v="22"/>
    <x v="22"/>
    <x v="23"/>
    <x v="2"/>
    <x v="2"/>
    <x v="2"/>
    <x v="2"/>
    <n v="3"/>
    <n v="30"/>
    <n v="90"/>
  </r>
  <r>
    <x v="6"/>
    <x v="22"/>
    <x v="22"/>
    <x v="19"/>
    <x v="0"/>
    <x v="2"/>
    <x v="2"/>
    <x v="2"/>
    <n v="4"/>
    <n v="158"/>
    <n v="632"/>
  </r>
  <r>
    <x v="6"/>
    <x v="22"/>
    <x v="22"/>
    <x v="6"/>
    <x v="1"/>
    <x v="2"/>
    <x v="2"/>
    <x v="2"/>
    <n v="2"/>
    <n v="54"/>
    <n v="108"/>
  </r>
  <r>
    <x v="6"/>
    <x v="22"/>
    <x v="22"/>
    <x v="29"/>
    <x v="2"/>
    <x v="2"/>
    <x v="2"/>
    <x v="2"/>
    <n v="2"/>
    <n v="36"/>
    <n v="72"/>
  </r>
  <r>
    <x v="6"/>
    <x v="22"/>
    <x v="22"/>
    <x v="16"/>
    <x v="0"/>
    <x v="2"/>
    <x v="2"/>
    <x v="2"/>
    <n v="4"/>
    <n v="80"/>
    <n v="320"/>
  </r>
  <r>
    <x v="6"/>
    <x v="22"/>
    <x v="22"/>
    <x v="21"/>
    <x v="2"/>
    <x v="2"/>
    <x v="2"/>
    <x v="2"/>
    <n v="2"/>
    <n v="30"/>
    <n v="60"/>
  </r>
  <r>
    <x v="7"/>
    <x v="23"/>
    <x v="23"/>
    <x v="10"/>
    <x v="2"/>
    <x v="1"/>
    <x v="1"/>
    <x v="1"/>
    <n v="4"/>
    <n v="72"/>
    <n v="288"/>
  </r>
  <r>
    <x v="7"/>
    <x v="23"/>
    <x v="23"/>
    <x v="26"/>
    <x v="1"/>
    <x v="1"/>
    <x v="1"/>
    <x v="1"/>
    <n v="3"/>
    <n v="52"/>
    <n v="156"/>
  </r>
  <r>
    <x v="7"/>
    <x v="23"/>
    <x v="23"/>
    <x v="11"/>
    <x v="0"/>
    <x v="1"/>
    <x v="1"/>
    <x v="1"/>
    <n v="4"/>
    <n v="82"/>
    <n v="328"/>
  </r>
  <r>
    <x v="7"/>
    <x v="23"/>
    <x v="23"/>
    <x v="6"/>
    <x v="1"/>
    <x v="1"/>
    <x v="1"/>
    <x v="1"/>
    <n v="2"/>
    <n v="54"/>
    <n v="108"/>
  </r>
  <r>
    <x v="7"/>
    <x v="23"/>
    <x v="23"/>
    <x v="0"/>
    <x v="0"/>
    <x v="1"/>
    <x v="1"/>
    <x v="1"/>
    <n v="4"/>
    <n v="192"/>
    <n v="768"/>
  </r>
  <r>
    <x v="7"/>
    <x v="23"/>
    <x v="23"/>
    <x v="11"/>
    <x v="0"/>
    <x v="1"/>
    <x v="1"/>
    <x v="1"/>
    <n v="2"/>
    <n v="82"/>
    <n v="164"/>
  </r>
  <r>
    <x v="7"/>
    <x v="23"/>
    <x v="23"/>
    <x v="23"/>
    <x v="2"/>
    <x v="1"/>
    <x v="1"/>
    <x v="1"/>
    <n v="2"/>
    <n v="30"/>
    <n v="60"/>
  </r>
  <r>
    <x v="7"/>
    <x v="23"/>
    <x v="23"/>
    <x v="6"/>
    <x v="1"/>
    <x v="1"/>
    <x v="1"/>
    <x v="1"/>
    <n v="4"/>
    <n v="54"/>
    <n v="216"/>
  </r>
  <r>
    <x v="7"/>
    <x v="23"/>
    <x v="23"/>
    <x v="7"/>
    <x v="1"/>
    <x v="1"/>
    <x v="1"/>
    <x v="1"/>
    <n v="4"/>
    <n v="56"/>
    <n v="224"/>
  </r>
  <r>
    <x v="7"/>
    <x v="23"/>
    <x v="23"/>
    <x v="20"/>
    <x v="1"/>
    <x v="1"/>
    <x v="1"/>
    <x v="1"/>
    <n v="2"/>
    <n v="26"/>
    <n v="52"/>
  </r>
  <r>
    <x v="7"/>
    <x v="23"/>
    <x v="23"/>
    <x v="20"/>
    <x v="1"/>
    <x v="1"/>
    <x v="1"/>
    <x v="1"/>
    <n v="3"/>
    <n v="26"/>
    <n v="78"/>
  </r>
  <r>
    <x v="7"/>
    <x v="23"/>
    <x v="23"/>
    <x v="25"/>
    <x v="2"/>
    <x v="1"/>
    <x v="1"/>
    <x v="1"/>
    <n v="2"/>
    <n v="160"/>
    <n v="320"/>
  </r>
  <r>
    <x v="7"/>
    <x v="23"/>
    <x v="23"/>
    <x v="10"/>
    <x v="2"/>
    <x v="1"/>
    <x v="1"/>
    <x v="1"/>
    <n v="2"/>
    <n v="72"/>
    <n v="144"/>
  </r>
  <r>
    <x v="8"/>
    <x v="24"/>
    <x v="24"/>
    <x v="19"/>
    <x v="0"/>
    <x v="4"/>
    <x v="4"/>
    <x v="4"/>
    <n v="3"/>
    <n v="158"/>
    <n v="474"/>
  </r>
  <r>
    <x v="8"/>
    <x v="24"/>
    <x v="24"/>
    <x v="12"/>
    <x v="0"/>
    <x v="4"/>
    <x v="4"/>
    <x v="4"/>
    <n v="4"/>
    <n v="152"/>
    <n v="608"/>
  </r>
  <r>
    <x v="8"/>
    <x v="24"/>
    <x v="24"/>
    <x v="5"/>
    <x v="1"/>
    <x v="4"/>
    <x v="4"/>
    <x v="4"/>
    <n v="4"/>
    <n v="54"/>
    <n v="216"/>
  </r>
  <r>
    <x v="8"/>
    <x v="24"/>
    <x v="24"/>
    <x v="15"/>
    <x v="1"/>
    <x v="4"/>
    <x v="4"/>
    <x v="4"/>
    <n v="4"/>
    <n v="100"/>
    <n v="400"/>
  </r>
  <r>
    <x v="8"/>
    <x v="24"/>
    <x v="24"/>
    <x v="19"/>
    <x v="0"/>
    <x v="4"/>
    <x v="4"/>
    <x v="4"/>
    <n v="5"/>
    <n v="158"/>
    <n v="790"/>
  </r>
  <r>
    <x v="8"/>
    <x v="24"/>
    <x v="24"/>
    <x v="8"/>
    <x v="2"/>
    <x v="4"/>
    <x v="4"/>
    <x v="4"/>
    <n v="3"/>
    <n v="48"/>
    <n v="144"/>
  </r>
  <r>
    <x v="8"/>
    <x v="24"/>
    <x v="24"/>
    <x v="2"/>
    <x v="0"/>
    <x v="4"/>
    <x v="4"/>
    <x v="4"/>
    <n v="5"/>
    <n v="47"/>
    <n v="235"/>
  </r>
  <r>
    <x v="8"/>
    <x v="24"/>
    <x v="24"/>
    <x v="11"/>
    <x v="0"/>
    <x v="4"/>
    <x v="4"/>
    <x v="4"/>
    <n v="4"/>
    <n v="82"/>
    <n v="328"/>
  </r>
  <r>
    <x v="8"/>
    <x v="24"/>
    <x v="24"/>
    <x v="16"/>
    <x v="0"/>
    <x v="4"/>
    <x v="4"/>
    <x v="4"/>
    <n v="5"/>
    <n v="80"/>
    <n v="400"/>
  </r>
  <r>
    <x v="8"/>
    <x v="24"/>
    <x v="24"/>
    <x v="26"/>
    <x v="1"/>
    <x v="4"/>
    <x v="4"/>
    <x v="4"/>
    <n v="4"/>
    <n v="52"/>
    <n v="208"/>
  </r>
  <r>
    <x v="8"/>
    <x v="24"/>
    <x v="24"/>
    <x v="25"/>
    <x v="2"/>
    <x v="4"/>
    <x v="4"/>
    <x v="4"/>
    <n v="3"/>
    <n v="160"/>
    <n v="480"/>
  </r>
  <r>
    <x v="8"/>
    <x v="24"/>
    <x v="24"/>
    <x v="7"/>
    <x v="1"/>
    <x v="4"/>
    <x v="4"/>
    <x v="4"/>
    <n v="3"/>
    <n v="56"/>
    <n v="168"/>
  </r>
  <r>
    <x v="9"/>
    <x v="25"/>
    <x v="25"/>
    <x v="13"/>
    <x v="2"/>
    <x v="5"/>
    <x v="5"/>
    <x v="5"/>
    <n v="5"/>
    <n v="20"/>
    <n v="100"/>
  </r>
  <r>
    <x v="9"/>
    <x v="25"/>
    <x v="25"/>
    <x v="5"/>
    <x v="1"/>
    <x v="5"/>
    <x v="5"/>
    <x v="5"/>
    <n v="3"/>
    <n v="54"/>
    <n v="162"/>
  </r>
  <r>
    <x v="9"/>
    <x v="25"/>
    <x v="25"/>
    <x v="9"/>
    <x v="2"/>
    <x v="5"/>
    <x v="5"/>
    <x v="5"/>
    <n v="3"/>
    <n v="57"/>
    <n v="171"/>
  </r>
  <r>
    <x v="9"/>
    <x v="25"/>
    <x v="25"/>
    <x v="14"/>
    <x v="2"/>
    <x v="5"/>
    <x v="5"/>
    <x v="5"/>
    <n v="4"/>
    <n v="15"/>
    <n v="60"/>
  </r>
  <r>
    <x v="9"/>
    <x v="25"/>
    <x v="25"/>
    <x v="25"/>
    <x v="2"/>
    <x v="5"/>
    <x v="5"/>
    <x v="5"/>
    <n v="3"/>
    <n v="160"/>
    <n v="480"/>
  </r>
  <r>
    <x v="9"/>
    <x v="25"/>
    <x v="25"/>
    <x v="16"/>
    <x v="0"/>
    <x v="5"/>
    <x v="5"/>
    <x v="5"/>
    <n v="5"/>
    <n v="80"/>
    <n v="400"/>
  </r>
  <r>
    <x v="9"/>
    <x v="25"/>
    <x v="25"/>
    <x v="19"/>
    <x v="0"/>
    <x v="5"/>
    <x v="5"/>
    <x v="5"/>
    <n v="4"/>
    <n v="158"/>
    <n v="632"/>
  </r>
  <r>
    <x v="9"/>
    <x v="25"/>
    <x v="25"/>
    <x v="28"/>
    <x v="1"/>
    <x v="5"/>
    <x v="5"/>
    <x v="5"/>
    <n v="5"/>
    <n v="30"/>
    <n v="150"/>
  </r>
  <r>
    <x v="9"/>
    <x v="25"/>
    <x v="25"/>
    <x v="11"/>
    <x v="0"/>
    <x v="5"/>
    <x v="5"/>
    <x v="5"/>
    <n v="3"/>
    <n v="82"/>
    <n v="246"/>
  </r>
  <r>
    <x v="9"/>
    <x v="25"/>
    <x v="25"/>
    <x v="29"/>
    <x v="2"/>
    <x v="5"/>
    <x v="5"/>
    <x v="5"/>
    <n v="3"/>
    <n v="36"/>
    <n v="108"/>
  </r>
  <r>
    <x v="9"/>
    <x v="25"/>
    <x v="25"/>
    <x v="10"/>
    <x v="2"/>
    <x v="5"/>
    <x v="5"/>
    <x v="5"/>
    <n v="3"/>
    <n v="72"/>
    <n v="216"/>
  </r>
  <r>
    <x v="10"/>
    <x v="26"/>
    <x v="26"/>
    <x v="27"/>
    <x v="1"/>
    <x v="6"/>
    <x v="6"/>
    <x v="3"/>
    <n v="4"/>
    <n v="29"/>
    <n v="116"/>
  </r>
  <r>
    <x v="10"/>
    <x v="26"/>
    <x v="26"/>
    <x v="14"/>
    <x v="2"/>
    <x v="6"/>
    <x v="6"/>
    <x v="3"/>
    <n v="3"/>
    <n v="15"/>
    <n v="45"/>
  </r>
  <r>
    <x v="10"/>
    <x v="26"/>
    <x v="26"/>
    <x v="8"/>
    <x v="2"/>
    <x v="6"/>
    <x v="6"/>
    <x v="3"/>
    <n v="3"/>
    <n v="48"/>
    <n v="144"/>
  </r>
  <r>
    <x v="10"/>
    <x v="26"/>
    <x v="26"/>
    <x v="22"/>
    <x v="1"/>
    <x v="6"/>
    <x v="6"/>
    <x v="3"/>
    <n v="5"/>
    <n v="48"/>
    <n v="240"/>
  </r>
  <r>
    <x v="10"/>
    <x v="26"/>
    <x v="26"/>
    <x v="2"/>
    <x v="0"/>
    <x v="6"/>
    <x v="6"/>
    <x v="3"/>
    <n v="5"/>
    <n v="47"/>
    <n v="235"/>
  </r>
  <r>
    <x v="10"/>
    <x v="26"/>
    <x v="26"/>
    <x v="22"/>
    <x v="1"/>
    <x v="6"/>
    <x v="6"/>
    <x v="3"/>
    <n v="3"/>
    <n v="48"/>
    <n v="144"/>
  </r>
  <r>
    <x v="10"/>
    <x v="26"/>
    <x v="26"/>
    <x v="15"/>
    <x v="1"/>
    <x v="6"/>
    <x v="6"/>
    <x v="3"/>
    <n v="5"/>
    <n v="100"/>
    <n v="500"/>
  </r>
  <r>
    <x v="10"/>
    <x v="26"/>
    <x v="26"/>
    <x v="8"/>
    <x v="2"/>
    <x v="6"/>
    <x v="6"/>
    <x v="3"/>
    <n v="5"/>
    <n v="48"/>
    <n v="240"/>
  </r>
  <r>
    <x v="10"/>
    <x v="26"/>
    <x v="26"/>
    <x v="25"/>
    <x v="2"/>
    <x v="6"/>
    <x v="6"/>
    <x v="3"/>
    <n v="3"/>
    <n v="160"/>
    <n v="480"/>
  </r>
  <r>
    <x v="10"/>
    <x v="26"/>
    <x v="26"/>
    <x v="11"/>
    <x v="0"/>
    <x v="6"/>
    <x v="6"/>
    <x v="3"/>
    <n v="4"/>
    <n v="82"/>
    <n v="328"/>
  </r>
  <r>
    <x v="11"/>
    <x v="27"/>
    <x v="27"/>
    <x v="1"/>
    <x v="1"/>
    <x v="7"/>
    <x v="7"/>
    <x v="6"/>
    <n v="5"/>
    <n v="120"/>
    <n v="600"/>
  </r>
  <r>
    <x v="11"/>
    <x v="27"/>
    <x v="27"/>
    <x v="20"/>
    <x v="1"/>
    <x v="7"/>
    <x v="7"/>
    <x v="6"/>
    <n v="6"/>
    <n v="26"/>
    <n v="156"/>
  </r>
  <r>
    <x v="11"/>
    <x v="27"/>
    <x v="27"/>
    <x v="23"/>
    <x v="2"/>
    <x v="7"/>
    <x v="7"/>
    <x v="6"/>
    <n v="6"/>
    <n v="30"/>
    <n v="180"/>
  </r>
  <r>
    <x v="11"/>
    <x v="27"/>
    <x v="27"/>
    <x v="3"/>
    <x v="0"/>
    <x v="7"/>
    <x v="7"/>
    <x v="6"/>
    <n v="4"/>
    <n v="67"/>
    <n v="268"/>
  </r>
  <r>
    <x v="11"/>
    <x v="27"/>
    <x v="27"/>
    <x v="28"/>
    <x v="1"/>
    <x v="7"/>
    <x v="7"/>
    <x v="6"/>
    <n v="6"/>
    <n v="30"/>
    <n v="180"/>
  </r>
  <r>
    <x v="11"/>
    <x v="27"/>
    <x v="27"/>
    <x v="4"/>
    <x v="1"/>
    <x v="7"/>
    <x v="7"/>
    <x v="6"/>
    <n v="5"/>
    <n v="28"/>
    <n v="140"/>
  </r>
  <r>
    <x v="11"/>
    <x v="27"/>
    <x v="27"/>
    <x v="17"/>
    <x v="2"/>
    <x v="7"/>
    <x v="7"/>
    <x v="6"/>
    <n v="6"/>
    <n v="40"/>
    <n v="240"/>
  </r>
  <r>
    <x v="11"/>
    <x v="27"/>
    <x v="27"/>
    <x v="25"/>
    <x v="2"/>
    <x v="7"/>
    <x v="7"/>
    <x v="6"/>
    <n v="5"/>
    <n v="160"/>
    <n v="800"/>
  </r>
  <r>
    <x v="11"/>
    <x v="27"/>
    <x v="27"/>
    <x v="24"/>
    <x v="1"/>
    <x v="7"/>
    <x v="7"/>
    <x v="6"/>
    <n v="6"/>
    <n v="20"/>
    <n v="120"/>
  </r>
  <r>
    <x v="11"/>
    <x v="27"/>
    <x v="27"/>
    <x v="27"/>
    <x v="1"/>
    <x v="7"/>
    <x v="7"/>
    <x v="6"/>
    <n v="4"/>
    <n v="29"/>
    <n v="116"/>
  </r>
  <r>
    <x v="11"/>
    <x v="27"/>
    <x v="27"/>
    <x v="10"/>
    <x v="2"/>
    <x v="7"/>
    <x v="7"/>
    <x v="6"/>
    <n v="4"/>
    <n v="72"/>
    <n v="288"/>
  </r>
  <r>
    <x v="11"/>
    <x v="27"/>
    <x v="27"/>
    <x v="2"/>
    <x v="0"/>
    <x v="7"/>
    <x v="7"/>
    <x v="6"/>
    <n v="6"/>
    <n v="47"/>
    <n v="282"/>
  </r>
  <r>
    <x v="11"/>
    <x v="27"/>
    <x v="27"/>
    <x v="12"/>
    <x v="0"/>
    <x v="7"/>
    <x v="7"/>
    <x v="6"/>
    <n v="4"/>
    <n v="152"/>
    <n v="608"/>
  </r>
  <r>
    <x v="11"/>
    <x v="27"/>
    <x v="27"/>
    <x v="1"/>
    <x v="1"/>
    <x v="7"/>
    <x v="7"/>
    <x v="6"/>
    <n v="6"/>
    <n v="120"/>
    <n v="720"/>
  </r>
  <r>
    <x v="12"/>
    <x v="28"/>
    <x v="28"/>
    <x v="25"/>
    <x v="2"/>
    <x v="9"/>
    <x v="9"/>
    <x v="6"/>
    <n v="4"/>
    <n v="160"/>
    <n v="640"/>
  </r>
  <r>
    <x v="12"/>
    <x v="28"/>
    <x v="28"/>
    <x v="15"/>
    <x v="1"/>
    <x v="9"/>
    <x v="9"/>
    <x v="6"/>
    <n v="5"/>
    <n v="100"/>
    <n v="500"/>
  </r>
  <r>
    <x v="12"/>
    <x v="28"/>
    <x v="28"/>
    <x v="4"/>
    <x v="1"/>
    <x v="9"/>
    <x v="9"/>
    <x v="6"/>
    <n v="6"/>
    <n v="28"/>
    <n v="168"/>
  </r>
  <r>
    <x v="12"/>
    <x v="28"/>
    <x v="28"/>
    <x v="3"/>
    <x v="0"/>
    <x v="9"/>
    <x v="9"/>
    <x v="6"/>
    <n v="4"/>
    <n v="67"/>
    <n v="268"/>
  </r>
  <r>
    <x v="12"/>
    <x v="28"/>
    <x v="28"/>
    <x v="14"/>
    <x v="2"/>
    <x v="9"/>
    <x v="9"/>
    <x v="6"/>
    <n v="6"/>
    <n v="15"/>
    <n v="90"/>
  </r>
  <r>
    <x v="12"/>
    <x v="28"/>
    <x v="28"/>
    <x v="29"/>
    <x v="2"/>
    <x v="9"/>
    <x v="9"/>
    <x v="6"/>
    <n v="5"/>
    <n v="36"/>
    <n v="180"/>
  </r>
  <r>
    <x v="12"/>
    <x v="28"/>
    <x v="28"/>
    <x v="1"/>
    <x v="1"/>
    <x v="9"/>
    <x v="9"/>
    <x v="6"/>
    <n v="4"/>
    <n v="120"/>
    <n v="480"/>
  </r>
  <r>
    <x v="12"/>
    <x v="28"/>
    <x v="28"/>
    <x v="0"/>
    <x v="0"/>
    <x v="9"/>
    <x v="9"/>
    <x v="6"/>
    <n v="6"/>
    <n v="192"/>
    <n v="1152"/>
  </r>
  <r>
    <x v="12"/>
    <x v="28"/>
    <x v="28"/>
    <x v="12"/>
    <x v="0"/>
    <x v="9"/>
    <x v="9"/>
    <x v="6"/>
    <n v="5"/>
    <n v="152"/>
    <n v="760"/>
  </r>
  <r>
    <x v="12"/>
    <x v="28"/>
    <x v="28"/>
    <x v="1"/>
    <x v="1"/>
    <x v="9"/>
    <x v="9"/>
    <x v="6"/>
    <n v="6"/>
    <n v="120"/>
    <n v="720"/>
  </r>
  <r>
    <x v="12"/>
    <x v="28"/>
    <x v="28"/>
    <x v="6"/>
    <x v="1"/>
    <x v="9"/>
    <x v="9"/>
    <x v="6"/>
    <n v="6"/>
    <n v="54"/>
    <n v="324"/>
  </r>
  <r>
    <x v="12"/>
    <x v="28"/>
    <x v="28"/>
    <x v="9"/>
    <x v="2"/>
    <x v="9"/>
    <x v="9"/>
    <x v="6"/>
    <n v="4"/>
    <n v="57"/>
    <n v="228"/>
  </r>
  <r>
    <x v="13"/>
    <x v="29"/>
    <x v="29"/>
    <x v="4"/>
    <x v="1"/>
    <x v="6"/>
    <x v="6"/>
    <x v="3"/>
    <n v="4"/>
    <n v="28"/>
    <n v="112"/>
  </r>
  <r>
    <x v="13"/>
    <x v="29"/>
    <x v="29"/>
    <x v="9"/>
    <x v="2"/>
    <x v="6"/>
    <x v="6"/>
    <x v="3"/>
    <n v="2"/>
    <n v="57"/>
    <n v="114"/>
  </r>
  <r>
    <x v="13"/>
    <x v="29"/>
    <x v="29"/>
    <x v="11"/>
    <x v="0"/>
    <x v="6"/>
    <x v="6"/>
    <x v="3"/>
    <n v="4"/>
    <n v="82"/>
    <n v="328"/>
  </r>
  <r>
    <x v="13"/>
    <x v="29"/>
    <x v="29"/>
    <x v="28"/>
    <x v="1"/>
    <x v="6"/>
    <x v="6"/>
    <x v="3"/>
    <n v="2"/>
    <n v="30"/>
    <n v="60"/>
  </r>
  <r>
    <x v="13"/>
    <x v="29"/>
    <x v="29"/>
    <x v="5"/>
    <x v="1"/>
    <x v="6"/>
    <x v="6"/>
    <x v="3"/>
    <n v="4"/>
    <n v="54"/>
    <n v="216"/>
  </r>
  <r>
    <x v="13"/>
    <x v="29"/>
    <x v="29"/>
    <x v="6"/>
    <x v="1"/>
    <x v="6"/>
    <x v="6"/>
    <x v="3"/>
    <n v="3"/>
    <n v="54"/>
    <n v="162"/>
  </r>
  <r>
    <x v="13"/>
    <x v="29"/>
    <x v="29"/>
    <x v="26"/>
    <x v="1"/>
    <x v="6"/>
    <x v="6"/>
    <x v="3"/>
    <n v="3"/>
    <n v="52"/>
    <n v="156"/>
  </r>
  <r>
    <x v="14"/>
    <x v="30"/>
    <x v="30"/>
    <x v="14"/>
    <x v="2"/>
    <x v="0"/>
    <x v="0"/>
    <x v="0"/>
    <n v="4"/>
    <n v="15"/>
    <n v="60"/>
  </r>
  <r>
    <x v="14"/>
    <x v="30"/>
    <x v="30"/>
    <x v="9"/>
    <x v="2"/>
    <x v="0"/>
    <x v="0"/>
    <x v="0"/>
    <n v="3"/>
    <n v="57"/>
    <n v="171"/>
  </r>
  <r>
    <x v="14"/>
    <x v="30"/>
    <x v="30"/>
    <x v="14"/>
    <x v="2"/>
    <x v="0"/>
    <x v="0"/>
    <x v="0"/>
    <n v="2"/>
    <n v="15"/>
    <n v="30"/>
  </r>
  <r>
    <x v="14"/>
    <x v="30"/>
    <x v="30"/>
    <x v="16"/>
    <x v="0"/>
    <x v="0"/>
    <x v="0"/>
    <x v="0"/>
    <n v="4"/>
    <n v="80"/>
    <n v="320"/>
  </r>
  <r>
    <x v="14"/>
    <x v="30"/>
    <x v="30"/>
    <x v="23"/>
    <x v="2"/>
    <x v="0"/>
    <x v="0"/>
    <x v="0"/>
    <n v="3"/>
    <n v="30"/>
    <n v="90"/>
  </r>
  <r>
    <x v="14"/>
    <x v="30"/>
    <x v="30"/>
    <x v="23"/>
    <x v="2"/>
    <x v="0"/>
    <x v="0"/>
    <x v="0"/>
    <n v="2"/>
    <n v="30"/>
    <n v="60"/>
  </r>
  <r>
    <x v="14"/>
    <x v="30"/>
    <x v="30"/>
    <x v="20"/>
    <x v="1"/>
    <x v="0"/>
    <x v="0"/>
    <x v="0"/>
    <n v="4"/>
    <n v="26"/>
    <n v="104"/>
  </r>
  <r>
    <x v="14"/>
    <x v="30"/>
    <x v="30"/>
    <x v="16"/>
    <x v="0"/>
    <x v="0"/>
    <x v="0"/>
    <x v="0"/>
    <n v="2"/>
    <n v="80"/>
    <n v="160"/>
  </r>
  <r>
    <x v="14"/>
    <x v="30"/>
    <x v="30"/>
    <x v="15"/>
    <x v="1"/>
    <x v="0"/>
    <x v="0"/>
    <x v="0"/>
    <n v="2"/>
    <n v="100"/>
    <n v="200"/>
  </r>
  <r>
    <x v="14"/>
    <x v="30"/>
    <x v="30"/>
    <x v="21"/>
    <x v="2"/>
    <x v="0"/>
    <x v="0"/>
    <x v="0"/>
    <n v="2"/>
    <n v="30"/>
    <n v="60"/>
  </r>
  <r>
    <x v="14"/>
    <x v="30"/>
    <x v="30"/>
    <x v="22"/>
    <x v="1"/>
    <x v="0"/>
    <x v="0"/>
    <x v="0"/>
    <n v="3"/>
    <n v="48"/>
    <n v="144"/>
  </r>
  <r>
    <x v="14"/>
    <x v="30"/>
    <x v="30"/>
    <x v="2"/>
    <x v="0"/>
    <x v="0"/>
    <x v="0"/>
    <x v="0"/>
    <n v="4"/>
    <n v="47"/>
    <n v="188"/>
  </r>
  <r>
    <x v="14"/>
    <x v="30"/>
    <x v="30"/>
    <x v="10"/>
    <x v="2"/>
    <x v="0"/>
    <x v="0"/>
    <x v="0"/>
    <n v="4"/>
    <n v="72"/>
    <n v="288"/>
  </r>
  <r>
    <x v="14"/>
    <x v="30"/>
    <x v="30"/>
    <x v="12"/>
    <x v="0"/>
    <x v="0"/>
    <x v="0"/>
    <x v="0"/>
    <n v="2"/>
    <n v="152"/>
    <n v="304"/>
  </r>
  <r>
    <x v="15"/>
    <x v="31"/>
    <x v="31"/>
    <x v="4"/>
    <x v="1"/>
    <x v="1"/>
    <x v="1"/>
    <x v="1"/>
    <n v="2"/>
    <n v="28"/>
    <n v="56"/>
  </r>
  <r>
    <x v="15"/>
    <x v="31"/>
    <x v="31"/>
    <x v="13"/>
    <x v="2"/>
    <x v="1"/>
    <x v="1"/>
    <x v="1"/>
    <n v="1"/>
    <n v="20"/>
    <n v="20"/>
  </r>
  <r>
    <x v="15"/>
    <x v="31"/>
    <x v="31"/>
    <x v="8"/>
    <x v="2"/>
    <x v="1"/>
    <x v="1"/>
    <x v="1"/>
    <n v="2"/>
    <n v="48"/>
    <n v="96"/>
  </r>
  <r>
    <x v="15"/>
    <x v="31"/>
    <x v="31"/>
    <x v="21"/>
    <x v="2"/>
    <x v="1"/>
    <x v="1"/>
    <x v="1"/>
    <n v="3"/>
    <n v="30"/>
    <n v="90"/>
  </r>
  <r>
    <x v="15"/>
    <x v="31"/>
    <x v="31"/>
    <x v="24"/>
    <x v="1"/>
    <x v="1"/>
    <x v="1"/>
    <x v="1"/>
    <n v="2"/>
    <n v="20"/>
    <n v="40"/>
  </r>
  <r>
    <x v="15"/>
    <x v="31"/>
    <x v="31"/>
    <x v="21"/>
    <x v="2"/>
    <x v="1"/>
    <x v="1"/>
    <x v="1"/>
    <n v="1"/>
    <n v="30"/>
    <n v="30"/>
  </r>
  <r>
    <x v="15"/>
    <x v="31"/>
    <x v="31"/>
    <x v="5"/>
    <x v="1"/>
    <x v="1"/>
    <x v="1"/>
    <x v="1"/>
    <n v="3"/>
    <n v="54"/>
    <n v="162"/>
  </r>
  <r>
    <x v="15"/>
    <x v="31"/>
    <x v="31"/>
    <x v="15"/>
    <x v="1"/>
    <x v="1"/>
    <x v="1"/>
    <x v="1"/>
    <n v="3"/>
    <n v="100"/>
    <n v="300"/>
  </r>
  <r>
    <x v="15"/>
    <x v="31"/>
    <x v="31"/>
    <x v="29"/>
    <x v="2"/>
    <x v="1"/>
    <x v="1"/>
    <x v="1"/>
    <n v="3"/>
    <n v="36"/>
    <n v="108"/>
  </r>
  <r>
    <x v="15"/>
    <x v="31"/>
    <x v="31"/>
    <x v="12"/>
    <x v="0"/>
    <x v="1"/>
    <x v="1"/>
    <x v="1"/>
    <n v="1"/>
    <n v="152"/>
    <n v="152"/>
  </r>
  <r>
    <x v="0"/>
    <x v="32"/>
    <x v="32"/>
    <x v="25"/>
    <x v="2"/>
    <x v="2"/>
    <x v="2"/>
    <x v="2"/>
    <n v="2"/>
    <n v="160"/>
    <n v="320"/>
  </r>
  <r>
    <x v="0"/>
    <x v="32"/>
    <x v="32"/>
    <x v="14"/>
    <x v="2"/>
    <x v="2"/>
    <x v="2"/>
    <x v="2"/>
    <n v="3"/>
    <n v="15"/>
    <n v="45"/>
  </r>
  <r>
    <x v="0"/>
    <x v="32"/>
    <x v="32"/>
    <x v="19"/>
    <x v="0"/>
    <x v="2"/>
    <x v="2"/>
    <x v="2"/>
    <n v="2"/>
    <n v="158"/>
    <n v="316"/>
  </r>
  <r>
    <x v="0"/>
    <x v="32"/>
    <x v="32"/>
    <x v="18"/>
    <x v="2"/>
    <x v="2"/>
    <x v="2"/>
    <x v="2"/>
    <n v="2"/>
    <n v="220"/>
    <n v="440"/>
  </r>
  <r>
    <x v="0"/>
    <x v="32"/>
    <x v="32"/>
    <x v="17"/>
    <x v="2"/>
    <x v="2"/>
    <x v="2"/>
    <x v="2"/>
    <n v="1"/>
    <n v="40"/>
    <n v="40"/>
  </r>
  <r>
    <x v="0"/>
    <x v="32"/>
    <x v="32"/>
    <x v="26"/>
    <x v="1"/>
    <x v="2"/>
    <x v="2"/>
    <x v="2"/>
    <n v="1"/>
    <n v="52"/>
    <n v="52"/>
  </r>
  <r>
    <x v="0"/>
    <x v="32"/>
    <x v="32"/>
    <x v="10"/>
    <x v="2"/>
    <x v="2"/>
    <x v="2"/>
    <x v="2"/>
    <n v="3"/>
    <n v="72"/>
    <n v="216"/>
  </r>
  <r>
    <x v="0"/>
    <x v="32"/>
    <x v="32"/>
    <x v="6"/>
    <x v="1"/>
    <x v="2"/>
    <x v="2"/>
    <x v="2"/>
    <n v="1"/>
    <n v="54"/>
    <n v="54"/>
  </r>
  <r>
    <x v="0"/>
    <x v="32"/>
    <x v="32"/>
    <x v="5"/>
    <x v="1"/>
    <x v="2"/>
    <x v="2"/>
    <x v="2"/>
    <n v="2"/>
    <n v="54"/>
    <n v="108"/>
  </r>
  <r>
    <x v="0"/>
    <x v="32"/>
    <x v="32"/>
    <x v="12"/>
    <x v="0"/>
    <x v="2"/>
    <x v="2"/>
    <x v="2"/>
    <n v="3"/>
    <n v="152"/>
    <n v="456"/>
  </r>
  <r>
    <x v="0"/>
    <x v="32"/>
    <x v="32"/>
    <x v="28"/>
    <x v="1"/>
    <x v="2"/>
    <x v="2"/>
    <x v="2"/>
    <n v="3"/>
    <n v="30"/>
    <n v="90"/>
  </r>
  <r>
    <x v="0"/>
    <x v="32"/>
    <x v="32"/>
    <x v="21"/>
    <x v="2"/>
    <x v="2"/>
    <x v="2"/>
    <x v="2"/>
    <n v="2"/>
    <n v="30"/>
    <n v="60"/>
  </r>
  <r>
    <x v="0"/>
    <x v="32"/>
    <x v="32"/>
    <x v="5"/>
    <x v="1"/>
    <x v="2"/>
    <x v="2"/>
    <x v="2"/>
    <n v="1"/>
    <n v="54"/>
    <n v="54"/>
  </r>
  <r>
    <x v="0"/>
    <x v="32"/>
    <x v="32"/>
    <x v="16"/>
    <x v="0"/>
    <x v="2"/>
    <x v="2"/>
    <x v="2"/>
    <n v="1"/>
    <n v="80"/>
    <n v="80"/>
  </r>
  <r>
    <x v="0"/>
    <x v="32"/>
    <x v="32"/>
    <x v="23"/>
    <x v="2"/>
    <x v="2"/>
    <x v="2"/>
    <x v="2"/>
    <n v="1"/>
    <n v="30"/>
    <n v="30"/>
  </r>
  <r>
    <x v="1"/>
    <x v="33"/>
    <x v="33"/>
    <x v="23"/>
    <x v="2"/>
    <x v="3"/>
    <x v="3"/>
    <x v="3"/>
    <n v="2"/>
    <n v="30"/>
    <n v="60"/>
  </r>
  <r>
    <x v="1"/>
    <x v="33"/>
    <x v="33"/>
    <x v="26"/>
    <x v="1"/>
    <x v="3"/>
    <x v="3"/>
    <x v="3"/>
    <n v="1"/>
    <n v="52"/>
    <n v="52"/>
  </r>
  <r>
    <x v="1"/>
    <x v="33"/>
    <x v="33"/>
    <x v="8"/>
    <x v="2"/>
    <x v="3"/>
    <x v="3"/>
    <x v="3"/>
    <n v="2"/>
    <n v="48"/>
    <n v="96"/>
  </r>
  <r>
    <x v="1"/>
    <x v="33"/>
    <x v="33"/>
    <x v="11"/>
    <x v="0"/>
    <x v="3"/>
    <x v="3"/>
    <x v="3"/>
    <n v="1"/>
    <n v="82"/>
    <n v="82"/>
  </r>
  <r>
    <x v="1"/>
    <x v="33"/>
    <x v="33"/>
    <x v="17"/>
    <x v="2"/>
    <x v="3"/>
    <x v="3"/>
    <x v="3"/>
    <n v="2"/>
    <n v="40"/>
    <n v="80"/>
  </r>
  <r>
    <x v="1"/>
    <x v="33"/>
    <x v="33"/>
    <x v="19"/>
    <x v="0"/>
    <x v="3"/>
    <x v="3"/>
    <x v="3"/>
    <n v="3"/>
    <n v="158"/>
    <n v="474"/>
  </r>
  <r>
    <x v="1"/>
    <x v="33"/>
    <x v="33"/>
    <x v="16"/>
    <x v="0"/>
    <x v="3"/>
    <x v="3"/>
    <x v="3"/>
    <n v="1"/>
    <n v="80"/>
    <n v="80"/>
  </r>
  <r>
    <x v="1"/>
    <x v="33"/>
    <x v="33"/>
    <x v="11"/>
    <x v="0"/>
    <x v="3"/>
    <x v="3"/>
    <x v="3"/>
    <n v="3"/>
    <n v="82"/>
    <n v="246"/>
  </r>
  <r>
    <x v="1"/>
    <x v="33"/>
    <x v="33"/>
    <x v="5"/>
    <x v="1"/>
    <x v="3"/>
    <x v="3"/>
    <x v="3"/>
    <n v="1"/>
    <n v="54"/>
    <n v="54"/>
  </r>
  <r>
    <x v="1"/>
    <x v="33"/>
    <x v="33"/>
    <x v="1"/>
    <x v="1"/>
    <x v="3"/>
    <x v="3"/>
    <x v="3"/>
    <n v="2"/>
    <n v="120"/>
    <n v="240"/>
  </r>
  <r>
    <x v="1"/>
    <x v="33"/>
    <x v="33"/>
    <x v="29"/>
    <x v="2"/>
    <x v="3"/>
    <x v="3"/>
    <x v="3"/>
    <n v="3"/>
    <n v="36"/>
    <n v="108"/>
  </r>
  <r>
    <x v="1"/>
    <x v="33"/>
    <x v="33"/>
    <x v="1"/>
    <x v="1"/>
    <x v="3"/>
    <x v="3"/>
    <x v="3"/>
    <n v="3"/>
    <n v="120"/>
    <n v="360"/>
  </r>
  <r>
    <x v="1"/>
    <x v="33"/>
    <x v="33"/>
    <x v="27"/>
    <x v="1"/>
    <x v="3"/>
    <x v="3"/>
    <x v="3"/>
    <n v="3"/>
    <n v="29"/>
    <n v="87"/>
  </r>
  <r>
    <x v="2"/>
    <x v="34"/>
    <x v="34"/>
    <x v="18"/>
    <x v="2"/>
    <x v="4"/>
    <x v="4"/>
    <x v="4"/>
    <n v="2"/>
    <n v="220"/>
    <n v="440"/>
  </r>
  <r>
    <x v="2"/>
    <x v="34"/>
    <x v="34"/>
    <x v="15"/>
    <x v="1"/>
    <x v="4"/>
    <x v="4"/>
    <x v="4"/>
    <n v="1"/>
    <n v="100"/>
    <n v="100"/>
  </r>
  <r>
    <x v="2"/>
    <x v="34"/>
    <x v="34"/>
    <x v="23"/>
    <x v="2"/>
    <x v="4"/>
    <x v="4"/>
    <x v="4"/>
    <n v="1"/>
    <n v="30"/>
    <n v="30"/>
  </r>
  <r>
    <x v="2"/>
    <x v="34"/>
    <x v="34"/>
    <x v="4"/>
    <x v="1"/>
    <x v="4"/>
    <x v="4"/>
    <x v="4"/>
    <n v="2"/>
    <n v="28"/>
    <n v="56"/>
  </r>
  <r>
    <x v="2"/>
    <x v="34"/>
    <x v="34"/>
    <x v="23"/>
    <x v="2"/>
    <x v="4"/>
    <x v="4"/>
    <x v="4"/>
    <n v="3"/>
    <n v="30"/>
    <n v="90"/>
  </r>
  <r>
    <x v="2"/>
    <x v="34"/>
    <x v="34"/>
    <x v="10"/>
    <x v="2"/>
    <x v="4"/>
    <x v="4"/>
    <x v="4"/>
    <n v="1"/>
    <n v="72"/>
    <n v="72"/>
  </r>
  <r>
    <x v="2"/>
    <x v="34"/>
    <x v="34"/>
    <x v="17"/>
    <x v="2"/>
    <x v="4"/>
    <x v="4"/>
    <x v="4"/>
    <n v="2"/>
    <n v="40"/>
    <n v="80"/>
  </r>
  <r>
    <x v="2"/>
    <x v="34"/>
    <x v="34"/>
    <x v="5"/>
    <x v="1"/>
    <x v="4"/>
    <x v="4"/>
    <x v="4"/>
    <n v="3"/>
    <n v="54"/>
    <n v="162"/>
  </r>
  <r>
    <x v="2"/>
    <x v="34"/>
    <x v="34"/>
    <x v="16"/>
    <x v="0"/>
    <x v="4"/>
    <x v="4"/>
    <x v="4"/>
    <n v="1"/>
    <n v="80"/>
    <n v="80"/>
  </r>
  <r>
    <x v="2"/>
    <x v="34"/>
    <x v="34"/>
    <x v="12"/>
    <x v="0"/>
    <x v="4"/>
    <x v="4"/>
    <x v="4"/>
    <n v="1"/>
    <n v="152"/>
    <n v="152"/>
  </r>
  <r>
    <x v="2"/>
    <x v="34"/>
    <x v="34"/>
    <x v="23"/>
    <x v="2"/>
    <x v="4"/>
    <x v="4"/>
    <x v="4"/>
    <n v="2"/>
    <n v="30"/>
    <n v="60"/>
  </r>
  <r>
    <x v="3"/>
    <x v="35"/>
    <x v="35"/>
    <x v="0"/>
    <x v="0"/>
    <x v="6"/>
    <x v="6"/>
    <x v="3"/>
    <n v="3"/>
    <n v="192"/>
    <n v="576"/>
  </r>
  <r>
    <x v="3"/>
    <x v="35"/>
    <x v="35"/>
    <x v="17"/>
    <x v="2"/>
    <x v="6"/>
    <x v="6"/>
    <x v="3"/>
    <n v="2"/>
    <n v="40"/>
    <n v="80"/>
  </r>
  <r>
    <x v="3"/>
    <x v="35"/>
    <x v="35"/>
    <x v="24"/>
    <x v="1"/>
    <x v="6"/>
    <x v="6"/>
    <x v="3"/>
    <n v="2"/>
    <n v="20"/>
    <n v="40"/>
  </r>
  <r>
    <x v="3"/>
    <x v="35"/>
    <x v="35"/>
    <x v="26"/>
    <x v="1"/>
    <x v="6"/>
    <x v="6"/>
    <x v="3"/>
    <n v="2"/>
    <n v="52"/>
    <n v="104"/>
  </r>
  <r>
    <x v="3"/>
    <x v="35"/>
    <x v="35"/>
    <x v="21"/>
    <x v="2"/>
    <x v="6"/>
    <x v="6"/>
    <x v="3"/>
    <n v="1"/>
    <n v="30"/>
    <n v="30"/>
  </r>
  <r>
    <x v="3"/>
    <x v="35"/>
    <x v="35"/>
    <x v="12"/>
    <x v="0"/>
    <x v="6"/>
    <x v="6"/>
    <x v="3"/>
    <n v="3"/>
    <n v="152"/>
    <n v="456"/>
  </r>
  <r>
    <x v="3"/>
    <x v="35"/>
    <x v="35"/>
    <x v="24"/>
    <x v="1"/>
    <x v="6"/>
    <x v="6"/>
    <x v="3"/>
    <n v="3"/>
    <n v="20"/>
    <n v="60"/>
  </r>
  <r>
    <x v="3"/>
    <x v="35"/>
    <x v="35"/>
    <x v="11"/>
    <x v="0"/>
    <x v="6"/>
    <x v="6"/>
    <x v="3"/>
    <n v="2"/>
    <n v="82"/>
    <n v="164"/>
  </r>
  <r>
    <x v="3"/>
    <x v="35"/>
    <x v="35"/>
    <x v="21"/>
    <x v="2"/>
    <x v="6"/>
    <x v="6"/>
    <x v="3"/>
    <n v="2"/>
    <n v="30"/>
    <n v="60"/>
  </r>
  <r>
    <x v="4"/>
    <x v="36"/>
    <x v="36"/>
    <x v="16"/>
    <x v="0"/>
    <x v="8"/>
    <x v="8"/>
    <x v="1"/>
    <n v="5"/>
    <n v="80"/>
    <n v="400"/>
  </r>
  <r>
    <x v="4"/>
    <x v="36"/>
    <x v="36"/>
    <x v="12"/>
    <x v="0"/>
    <x v="8"/>
    <x v="8"/>
    <x v="1"/>
    <n v="4"/>
    <n v="152"/>
    <n v="608"/>
  </r>
  <r>
    <x v="4"/>
    <x v="36"/>
    <x v="36"/>
    <x v="18"/>
    <x v="2"/>
    <x v="8"/>
    <x v="8"/>
    <x v="1"/>
    <n v="6"/>
    <n v="220"/>
    <n v="1320"/>
  </r>
  <r>
    <x v="4"/>
    <x v="36"/>
    <x v="36"/>
    <x v="10"/>
    <x v="2"/>
    <x v="8"/>
    <x v="8"/>
    <x v="1"/>
    <n v="4"/>
    <n v="72"/>
    <n v="288"/>
  </r>
  <r>
    <x v="4"/>
    <x v="36"/>
    <x v="36"/>
    <x v="22"/>
    <x v="1"/>
    <x v="8"/>
    <x v="8"/>
    <x v="1"/>
    <n v="6"/>
    <n v="48"/>
    <n v="288"/>
  </r>
  <r>
    <x v="4"/>
    <x v="36"/>
    <x v="36"/>
    <x v="21"/>
    <x v="2"/>
    <x v="8"/>
    <x v="8"/>
    <x v="1"/>
    <n v="6"/>
    <n v="30"/>
    <n v="180"/>
  </r>
  <r>
    <x v="5"/>
    <x v="37"/>
    <x v="37"/>
    <x v="6"/>
    <x v="1"/>
    <x v="1"/>
    <x v="1"/>
    <x v="1"/>
    <n v="4"/>
    <n v="54"/>
    <n v="216"/>
  </r>
  <r>
    <x v="5"/>
    <x v="37"/>
    <x v="37"/>
    <x v="19"/>
    <x v="0"/>
    <x v="1"/>
    <x v="1"/>
    <x v="1"/>
    <n v="5"/>
    <n v="158"/>
    <n v="790"/>
  </r>
  <r>
    <x v="5"/>
    <x v="37"/>
    <x v="37"/>
    <x v="3"/>
    <x v="0"/>
    <x v="1"/>
    <x v="1"/>
    <x v="1"/>
    <n v="6"/>
    <n v="67"/>
    <n v="402"/>
  </r>
  <r>
    <x v="5"/>
    <x v="37"/>
    <x v="37"/>
    <x v="23"/>
    <x v="2"/>
    <x v="1"/>
    <x v="1"/>
    <x v="1"/>
    <n v="6"/>
    <n v="30"/>
    <n v="180"/>
  </r>
  <r>
    <x v="5"/>
    <x v="37"/>
    <x v="37"/>
    <x v="22"/>
    <x v="1"/>
    <x v="1"/>
    <x v="1"/>
    <x v="1"/>
    <n v="4"/>
    <n v="48"/>
    <n v="192"/>
  </r>
  <r>
    <x v="5"/>
    <x v="37"/>
    <x v="37"/>
    <x v="24"/>
    <x v="1"/>
    <x v="1"/>
    <x v="1"/>
    <x v="1"/>
    <n v="4"/>
    <n v="20"/>
    <n v="80"/>
  </r>
  <r>
    <x v="5"/>
    <x v="37"/>
    <x v="37"/>
    <x v="15"/>
    <x v="1"/>
    <x v="1"/>
    <x v="1"/>
    <x v="1"/>
    <n v="6"/>
    <n v="100"/>
    <n v="600"/>
  </r>
  <r>
    <x v="5"/>
    <x v="37"/>
    <x v="37"/>
    <x v="18"/>
    <x v="2"/>
    <x v="1"/>
    <x v="1"/>
    <x v="1"/>
    <n v="5"/>
    <n v="220"/>
    <n v="1100"/>
  </r>
  <r>
    <x v="5"/>
    <x v="37"/>
    <x v="37"/>
    <x v="1"/>
    <x v="1"/>
    <x v="1"/>
    <x v="1"/>
    <x v="1"/>
    <n v="6"/>
    <n v="120"/>
    <n v="720"/>
  </r>
  <r>
    <x v="5"/>
    <x v="37"/>
    <x v="37"/>
    <x v="26"/>
    <x v="1"/>
    <x v="1"/>
    <x v="1"/>
    <x v="1"/>
    <n v="5"/>
    <n v="52"/>
    <n v="260"/>
  </r>
  <r>
    <x v="5"/>
    <x v="37"/>
    <x v="37"/>
    <x v="1"/>
    <x v="1"/>
    <x v="1"/>
    <x v="1"/>
    <x v="1"/>
    <n v="5"/>
    <n v="120"/>
    <n v="600"/>
  </r>
  <r>
    <x v="5"/>
    <x v="37"/>
    <x v="37"/>
    <x v="0"/>
    <x v="0"/>
    <x v="1"/>
    <x v="1"/>
    <x v="1"/>
    <n v="5"/>
    <n v="192"/>
    <n v="960"/>
  </r>
  <r>
    <x v="5"/>
    <x v="37"/>
    <x v="37"/>
    <x v="0"/>
    <x v="0"/>
    <x v="1"/>
    <x v="1"/>
    <x v="1"/>
    <n v="6"/>
    <n v="192"/>
    <n v="1152"/>
  </r>
  <r>
    <x v="5"/>
    <x v="37"/>
    <x v="37"/>
    <x v="10"/>
    <x v="2"/>
    <x v="1"/>
    <x v="1"/>
    <x v="1"/>
    <n v="5"/>
    <n v="72"/>
    <n v="360"/>
  </r>
  <r>
    <x v="5"/>
    <x v="37"/>
    <x v="37"/>
    <x v="28"/>
    <x v="1"/>
    <x v="1"/>
    <x v="1"/>
    <x v="1"/>
    <n v="5"/>
    <n v="30"/>
    <n v="150"/>
  </r>
  <r>
    <x v="6"/>
    <x v="38"/>
    <x v="38"/>
    <x v="12"/>
    <x v="0"/>
    <x v="9"/>
    <x v="9"/>
    <x v="6"/>
    <n v="3"/>
    <n v="152"/>
    <n v="456"/>
  </r>
  <r>
    <x v="6"/>
    <x v="38"/>
    <x v="38"/>
    <x v="1"/>
    <x v="1"/>
    <x v="9"/>
    <x v="9"/>
    <x v="6"/>
    <n v="3"/>
    <n v="120"/>
    <n v="360"/>
  </r>
  <r>
    <x v="6"/>
    <x v="38"/>
    <x v="38"/>
    <x v="28"/>
    <x v="1"/>
    <x v="9"/>
    <x v="9"/>
    <x v="6"/>
    <n v="2"/>
    <n v="30"/>
    <n v="60"/>
  </r>
  <r>
    <x v="6"/>
    <x v="38"/>
    <x v="38"/>
    <x v="16"/>
    <x v="0"/>
    <x v="9"/>
    <x v="9"/>
    <x v="6"/>
    <n v="3"/>
    <n v="80"/>
    <n v="240"/>
  </r>
  <r>
    <x v="6"/>
    <x v="38"/>
    <x v="38"/>
    <x v="29"/>
    <x v="2"/>
    <x v="9"/>
    <x v="9"/>
    <x v="6"/>
    <n v="2"/>
    <n v="36"/>
    <n v="72"/>
  </r>
  <r>
    <x v="6"/>
    <x v="38"/>
    <x v="38"/>
    <x v="26"/>
    <x v="1"/>
    <x v="9"/>
    <x v="9"/>
    <x v="6"/>
    <n v="4"/>
    <n v="52"/>
    <n v="208"/>
  </r>
  <r>
    <x v="6"/>
    <x v="38"/>
    <x v="38"/>
    <x v="20"/>
    <x v="1"/>
    <x v="9"/>
    <x v="9"/>
    <x v="6"/>
    <n v="4"/>
    <n v="26"/>
    <n v="104"/>
  </r>
  <r>
    <x v="6"/>
    <x v="38"/>
    <x v="38"/>
    <x v="8"/>
    <x v="2"/>
    <x v="9"/>
    <x v="9"/>
    <x v="6"/>
    <n v="3"/>
    <n v="48"/>
    <n v="144"/>
  </r>
  <r>
    <x v="6"/>
    <x v="38"/>
    <x v="38"/>
    <x v="26"/>
    <x v="1"/>
    <x v="9"/>
    <x v="9"/>
    <x v="6"/>
    <n v="3"/>
    <n v="52"/>
    <n v="156"/>
  </r>
  <r>
    <x v="6"/>
    <x v="38"/>
    <x v="38"/>
    <x v="8"/>
    <x v="2"/>
    <x v="9"/>
    <x v="9"/>
    <x v="6"/>
    <n v="4"/>
    <n v="48"/>
    <n v="192"/>
  </r>
  <r>
    <x v="6"/>
    <x v="38"/>
    <x v="38"/>
    <x v="29"/>
    <x v="2"/>
    <x v="9"/>
    <x v="9"/>
    <x v="6"/>
    <n v="3"/>
    <n v="36"/>
    <n v="108"/>
  </r>
  <r>
    <x v="6"/>
    <x v="38"/>
    <x v="38"/>
    <x v="3"/>
    <x v="0"/>
    <x v="9"/>
    <x v="9"/>
    <x v="6"/>
    <n v="4"/>
    <n v="67"/>
    <n v="268"/>
  </r>
  <r>
    <x v="6"/>
    <x v="38"/>
    <x v="38"/>
    <x v="24"/>
    <x v="1"/>
    <x v="9"/>
    <x v="9"/>
    <x v="6"/>
    <n v="3"/>
    <n v="20"/>
    <n v="60"/>
  </r>
  <r>
    <x v="6"/>
    <x v="38"/>
    <x v="38"/>
    <x v="29"/>
    <x v="2"/>
    <x v="9"/>
    <x v="9"/>
    <x v="6"/>
    <n v="4"/>
    <n v="36"/>
    <n v="144"/>
  </r>
  <r>
    <x v="6"/>
    <x v="38"/>
    <x v="38"/>
    <x v="11"/>
    <x v="0"/>
    <x v="9"/>
    <x v="9"/>
    <x v="6"/>
    <n v="2"/>
    <n v="82"/>
    <n v="164"/>
  </r>
  <r>
    <x v="6"/>
    <x v="38"/>
    <x v="38"/>
    <x v="4"/>
    <x v="1"/>
    <x v="9"/>
    <x v="9"/>
    <x v="6"/>
    <n v="4"/>
    <n v="28"/>
    <n v="112"/>
  </r>
  <r>
    <x v="6"/>
    <x v="38"/>
    <x v="38"/>
    <x v="3"/>
    <x v="0"/>
    <x v="9"/>
    <x v="9"/>
    <x v="6"/>
    <n v="2"/>
    <n v="67"/>
    <n v="134"/>
  </r>
  <r>
    <x v="6"/>
    <x v="38"/>
    <x v="38"/>
    <x v="9"/>
    <x v="2"/>
    <x v="9"/>
    <x v="9"/>
    <x v="6"/>
    <n v="3"/>
    <n v="57"/>
    <n v="171"/>
  </r>
  <r>
    <x v="6"/>
    <x v="38"/>
    <x v="38"/>
    <x v="6"/>
    <x v="1"/>
    <x v="9"/>
    <x v="9"/>
    <x v="6"/>
    <n v="2"/>
    <n v="54"/>
    <n v="108"/>
  </r>
  <r>
    <x v="6"/>
    <x v="38"/>
    <x v="38"/>
    <x v="0"/>
    <x v="0"/>
    <x v="9"/>
    <x v="9"/>
    <x v="6"/>
    <n v="4"/>
    <n v="192"/>
    <n v="768"/>
  </r>
  <r>
    <x v="7"/>
    <x v="39"/>
    <x v="39"/>
    <x v="22"/>
    <x v="1"/>
    <x v="6"/>
    <x v="6"/>
    <x v="3"/>
    <n v="3"/>
    <n v="48"/>
    <n v="144"/>
  </r>
  <r>
    <x v="7"/>
    <x v="39"/>
    <x v="39"/>
    <x v="1"/>
    <x v="1"/>
    <x v="6"/>
    <x v="6"/>
    <x v="3"/>
    <n v="4"/>
    <n v="120"/>
    <n v="480"/>
  </r>
  <r>
    <x v="7"/>
    <x v="39"/>
    <x v="39"/>
    <x v="29"/>
    <x v="2"/>
    <x v="6"/>
    <x v="6"/>
    <x v="3"/>
    <n v="2"/>
    <n v="36"/>
    <n v="72"/>
  </r>
  <r>
    <x v="7"/>
    <x v="39"/>
    <x v="39"/>
    <x v="22"/>
    <x v="1"/>
    <x v="6"/>
    <x v="6"/>
    <x v="3"/>
    <n v="2"/>
    <n v="48"/>
    <n v="96"/>
  </r>
  <r>
    <x v="7"/>
    <x v="39"/>
    <x v="39"/>
    <x v="4"/>
    <x v="1"/>
    <x v="6"/>
    <x v="6"/>
    <x v="3"/>
    <n v="4"/>
    <n v="28"/>
    <n v="112"/>
  </r>
  <r>
    <x v="7"/>
    <x v="39"/>
    <x v="39"/>
    <x v="15"/>
    <x v="1"/>
    <x v="6"/>
    <x v="6"/>
    <x v="3"/>
    <n v="3"/>
    <n v="100"/>
    <n v="300"/>
  </r>
  <r>
    <x v="7"/>
    <x v="39"/>
    <x v="39"/>
    <x v="21"/>
    <x v="2"/>
    <x v="6"/>
    <x v="6"/>
    <x v="3"/>
    <n v="4"/>
    <n v="30"/>
    <n v="120"/>
  </r>
  <r>
    <x v="7"/>
    <x v="39"/>
    <x v="39"/>
    <x v="19"/>
    <x v="0"/>
    <x v="6"/>
    <x v="6"/>
    <x v="3"/>
    <n v="3"/>
    <n v="158"/>
    <n v="474"/>
  </r>
  <r>
    <x v="7"/>
    <x v="39"/>
    <x v="39"/>
    <x v="8"/>
    <x v="2"/>
    <x v="6"/>
    <x v="6"/>
    <x v="3"/>
    <n v="4"/>
    <n v="48"/>
    <n v="192"/>
  </r>
  <r>
    <x v="7"/>
    <x v="39"/>
    <x v="39"/>
    <x v="24"/>
    <x v="1"/>
    <x v="6"/>
    <x v="6"/>
    <x v="3"/>
    <n v="4"/>
    <n v="20"/>
    <n v="80"/>
  </r>
  <r>
    <x v="7"/>
    <x v="39"/>
    <x v="39"/>
    <x v="25"/>
    <x v="2"/>
    <x v="6"/>
    <x v="6"/>
    <x v="3"/>
    <n v="2"/>
    <n v="160"/>
    <n v="320"/>
  </r>
  <r>
    <x v="7"/>
    <x v="39"/>
    <x v="39"/>
    <x v="17"/>
    <x v="2"/>
    <x v="6"/>
    <x v="6"/>
    <x v="3"/>
    <n v="2"/>
    <n v="40"/>
    <n v="80"/>
  </r>
  <r>
    <x v="8"/>
    <x v="40"/>
    <x v="40"/>
    <x v="20"/>
    <x v="1"/>
    <x v="0"/>
    <x v="0"/>
    <x v="0"/>
    <n v="5"/>
    <n v="26"/>
    <n v="130"/>
  </r>
  <r>
    <x v="8"/>
    <x v="40"/>
    <x v="40"/>
    <x v="4"/>
    <x v="1"/>
    <x v="0"/>
    <x v="0"/>
    <x v="0"/>
    <n v="3"/>
    <n v="28"/>
    <n v="84"/>
  </r>
  <r>
    <x v="8"/>
    <x v="40"/>
    <x v="40"/>
    <x v="3"/>
    <x v="0"/>
    <x v="0"/>
    <x v="0"/>
    <x v="0"/>
    <n v="3"/>
    <n v="67"/>
    <n v="201"/>
  </r>
  <r>
    <x v="8"/>
    <x v="40"/>
    <x v="40"/>
    <x v="26"/>
    <x v="1"/>
    <x v="0"/>
    <x v="0"/>
    <x v="0"/>
    <n v="3"/>
    <n v="52"/>
    <n v="156"/>
  </r>
  <r>
    <x v="8"/>
    <x v="40"/>
    <x v="40"/>
    <x v="0"/>
    <x v="0"/>
    <x v="0"/>
    <x v="0"/>
    <x v="0"/>
    <n v="3"/>
    <n v="192"/>
    <n v="576"/>
  </r>
  <r>
    <x v="8"/>
    <x v="40"/>
    <x v="40"/>
    <x v="22"/>
    <x v="1"/>
    <x v="0"/>
    <x v="0"/>
    <x v="0"/>
    <n v="5"/>
    <n v="48"/>
    <n v="240"/>
  </r>
  <r>
    <x v="8"/>
    <x v="40"/>
    <x v="40"/>
    <x v="21"/>
    <x v="2"/>
    <x v="0"/>
    <x v="0"/>
    <x v="0"/>
    <n v="5"/>
    <n v="30"/>
    <n v="150"/>
  </r>
  <r>
    <x v="8"/>
    <x v="40"/>
    <x v="40"/>
    <x v="2"/>
    <x v="0"/>
    <x v="0"/>
    <x v="0"/>
    <x v="0"/>
    <n v="5"/>
    <n v="47"/>
    <n v="235"/>
  </r>
  <r>
    <x v="9"/>
    <x v="41"/>
    <x v="41"/>
    <x v="2"/>
    <x v="0"/>
    <x v="1"/>
    <x v="1"/>
    <x v="1"/>
    <n v="4"/>
    <n v="47"/>
    <n v="188"/>
  </r>
  <r>
    <x v="9"/>
    <x v="41"/>
    <x v="41"/>
    <x v="4"/>
    <x v="1"/>
    <x v="1"/>
    <x v="1"/>
    <x v="1"/>
    <n v="4"/>
    <n v="28"/>
    <n v="112"/>
  </r>
  <r>
    <x v="9"/>
    <x v="41"/>
    <x v="41"/>
    <x v="23"/>
    <x v="2"/>
    <x v="1"/>
    <x v="1"/>
    <x v="1"/>
    <n v="5"/>
    <n v="30"/>
    <n v="150"/>
  </r>
  <r>
    <x v="9"/>
    <x v="41"/>
    <x v="41"/>
    <x v="17"/>
    <x v="2"/>
    <x v="1"/>
    <x v="1"/>
    <x v="1"/>
    <n v="3"/>
    <n v="40"/>
    <n v="120"/>
  </r>
  <r>
    <x v="9"/>
    <x v="41"/>
    <x v="41"/>
    <x v="10"/>
    <x v="2"/>
    <x v="1"/>
    <x v="1"/>
    <x v="1"/>
    <n v="3"/>
    <n v="72"/>
    <n v="216"/>
  </r>
  <r>
    <x v="9"/>
    <x v="41"/>
    <x v="41"/>
    <x v="1"/>
    <x v="1"/>
    <x v="1"/>
    <x v="1"/>
    <x v="1"/>
    <n v="3"/>
    <n v="120"/>
    <n v="360"/>
  </r>
  <r>
    <x v="9"/>
    <x v="41"/>
    <x v="41"/>
    <x v="6"/>
    <x v="1"/>
    <x v="1"/>
    <x v="1"/>
    <x v="1"/>
    <n v="4"/>
    <n v="54"/>
    <n v="216"/>
  </r>
  <r>
    <x v="9"/>
    <x v="41"/>
    <x v="41"/>
    <x v="8"/>
    <x v="2"/>
    <x v="1"/>
    <x v="1"/>
    <x v="1"/>
    <n v="4"/>
    <n v="48"/>
    <n v="192"/>
  </r>
  <r>
    <x v="9"/>
    <x v="41"/>
    <x v="41"/>
    <x v="14"/>
    <x v="2"/>
    <x v="1"/>
    <x v="1"/>
    <x v="1"/>
    <n v="3"/>
    <n v="15"/>
    <n v="45"/>
  </r>
  <r>
    <x v="10"/>
    <x v="42"/>
    <x v="42"/>
    <x v="15"/>
    <x v="1"/>
    <x v="2"/>
    <x v="2"/>
    <x v="2"/>
    <n v="4"/>
    <n v="100"/>
    <n v="400"/>
  </r>
  <r>
    <x v="10"/>
    <x v="42"/>
    <x v="42"/>
    <x v="21"/>
    <x v="2"/>
    <x v="2"/>
    <x v="2"/>
    <x v="2"/>
    <n v="3"/>
    <n v="30"/>
    <n v="90"/>
  </r>
  <r>
    <x v="10"/>
    <x v="42"/>
    <x v="42"/>
    <x v="17"/>
    <x v="2"/>
    <x v="2"/>
    <x v="2"/>
    <x v="2"/>
    <n v="5"/>
    <n v="40"/>
    <n v="200"/>
  </r>
  <r>
    <x v="10"/>
    <x v="42"/>
    <x v="42"/>
    <x v="24"/>
    <x v="1"/>
    <x v="2"/>
    <x v="2"/>
    <x v="2"/>
    <n v="4"/>
    <n v="20"/>
    <n v="80"/>
  </r>
  <r>
    <x v="10"/>
    <x v="42"/>
    <x v="42"/>
    <x v="19"/>
    <x v="0"/>
    <x v="2"/>
    <x v="2"/>
    <x v="2"/>
    <n v="3"/>
    <n v="158"/>
    <n v="474"/>
  </r>
  <r>
    <x v="10"/>
    <x v="42"/>
    <x v="42"/>
    <x v="28"/>
    <x v="1"/>
    <x v="2"/>
    <x v="2"/>
    <x v="2"/>
    <n v="3"/>
    <n v="30"/>
    <n v="90"/>
  </r>
  <r>
    <x v="10"/>
    <x v="42"/>
    <x v="42"/>
    <x v="25"/>
    <x v="2"/>
    <x v="2"/>
    <x v="2"/>
    <x v="2"/>
    <n v="3"/>
    <n v="160"/>
    <n v="480"/>
  </r>
  <r>
    <x v="10"/>
    <x v="42"/>
    <x v="42"/>
    <x v="7"/>
    <x v="1"/>
    <x v="2"/>
    <x v="2"/>
    <x v="2"/>
    <n v="4"/>
    <n v="56"/>
    <n v="224"/>
  </r>
  <r>
    <x v="10"/>
    <x v="42"/>
    <x v="42"/>
    <x v="9"/>
    <x v="2"/>
    <x v="2"/>
    <x v="2"/>
    <x v="2"/>
    <n v="3"/>
    <n v="57"/>
    <n v="171"/>
  </r>
  <r>
    <x v="10"/>
    <x v="42"/>
    <x v="42"/>
    <x v="29"/>
    <x v="2"/>
    <x v="2"/>
    <x v="2"/>
    <x v="2"/>
    <n v="5"/>
    <n v="36"/>
    <n v="180"/>
  </r>
  <r>
    <x v="10"/>
    <x v="42"/>
    <x v="42"/>
    <x v="16"/>
    <x v="0"/>
    <x v="2"/>
    <x v="2"/>
    <x v="2"/>
    <n v="4"/>
    <n v="80"/>
    <n v="320"/>
  </r>
  <r>
    <x v="10"/>
    <x v="42"/>
    <x v="42"/>
    <x v="5"/>
    <x v="1"/>
    <x v="2"/>
    <x v="2"/>
    <x v="2"/>
    <n v="5"/>
    <n v="54"/>
    <n v="270"/>
  </r>
  <r>
    <x v="11"/>
    <x v="43"/>
    <x v="43"/>
    <x v="28"/>
    <x v="1"/>
    <x v="3"/>
    <x v="3"/>
    <x v="3"/>
    <n v="5"/>
    <n v="30"/>
    <n v="150"/>
  </r>
  <r>
    <x v="11"/>
    <x v="43"/>
    <x v="43"/>
    <x v="11"/>
    <x v="0"/>
    <x v="3"/>
    <x v="3"/>
    <x v="3"/>
    <n v="4"/>
    <n v="82"/>
    <n v="328"/>
  </r>
  <r>
    <x v="11"/>
    <x v="43"/>
    <x v="43"/>
    <x v="26"/>
    <x v="1"/>
    <x v="3"/>
    <x v="3"/>
    <x v="3"/>
    <n v="5"/>
    <n v="52"/>
    <n v="260"/>
  </r>
  <r>
    <x v="11"/>
    <x v="43"/>
    <x v="43"/>
    <x v="11"/>
    <x v="0"/>
    <x v="3"/>
    <x v="3"/>
    <x v="3"/>
    <n v="5"/>
    <n v="82"/>
    <n v="410"/>
  </r>
  <r>
    <x v="11"/>
    <x v="43"/>
    <x v="43"/>
    <x v="20"/>
    <x v="1"/>
    <x v="3"/>
    <x v="3"/>
    <x v="3"/>
    <n v="5"/>
    <n v="26"/>
    <n v="130"/>
  </r>
  <r>
    <x v="11"/>
    <x v="43"/>
    <x v="43"/>
    <x v="27"/>
    <x v="1"/>
    <x v="3"/>
    <x v="3"/>
    <x v="3"/>
    <n v="4"/>
    <n v="29"/>
    <n v="116"/>
  </r>
  <r>
    <x v="11"/>
    <x v="43"/>
    <x v="43"/>
    <x v="17"/>
    <x v="2"/>
    <x v="3"/>
    <x v="3"/>
    <x v="3"/>
    <n v="6"/>
    <n v="40"/>
    <n v="240"/>
  </r>
  <r>
    <x v="11"/>
    <x v="43"/>
    <x v="43"/>
    <x v="19"/>
    <x v="0"/>
    <x v="3"/>
    <x v="3"/>
    <x v="3"/>
    <n v="4"/>
    <n v="158"/>
    <n v="632"/>
  </r>
  <r>
    <x v="11"/>
    <x v="43"/>
    <x v="43"/>
    <x v="23"/>
    <x v="2"/>
    <x v="3"/>
    <x v="3"/>
    <x v="3"/>
    <n v="5"/>
    <n v="30"/>
    <n v="150"/>
  </r>
  <r>
    <x v="11"/>
    <x v="43"/>
    <x v="43"/>
    <x v="9"/>
    <x v="2"/>
    <x v="3"/>
    <x v="3"/>
    <x v="3"/>
    <n v="6"/>
    <n v="57"/>
    <n v="342"/>
  </r>
  <r>
    <x v="11"/>
    <x v="43"/>
    <x v="43"/>
    <x v="6"/>
    <x v="1"/>
    <x v="3"/>
    <x v="3"/>
    <x v="3"/>
    <n v="6"/>
    <n v="54"/>
    <n v="324"/>
  </r>
  <r>
    <x v="11"/>
    <x v="43"/>
    <x v="43"/>
    <x v="28"/>
    <x v="1"/>
    <x v="3"/>
    <x v="3"/>
    <x v="3"/>
    <n v="4"/>
    <n v="30"/>
    <n v="120"/>
  </r>
  <r>
    <x v="11"/>
    <x v="43"/>
    <x v="43"/>
    <x v="27"/>
    <x v="1"/>
    <x v="3"/>
    <x v="3"/>
    <x v="3"/>
    <n v="6"/>
    <n v="29"/>
    <n v="174"/>
  </r>
  <r>
    <x v="11"/>
    <x v="43"/>
    <x v="43"/>
    <x v="13"/>
    <x v="2"/>
    <x v="3"/>
    <x v="3"/>
    <x v="3"/>
    <n v="4"/>
    <n v="20"/>
    <n v="80"/>
  </r>
  <r>
    <x v="11"/>
    <x v="43"/>
    <x v="43"/>
    <x v="3"/>
    <x v="0"/>
    <x v="3"/>
    <x v="3"/>
    <x v="3"/>
    <n v="5"/>
    <n v="67"/>
    <n v="335"/>
  </r>
  <r>
    <x v="11"/>
    <x v="43"/>
    <x v="43"/>
    <x v="17"/>
    <x v="2"/>
    <x v="3"/>
    <x v="3"/>
    <x v="3"/>
    <n v="5"/>
    <n v="40"/>
    <n v="200"/>
  </r>
  <r>
    <x v="12"/>
    <x v="44"/>
    <x v="44"/>
    <x v="20"/>
    <x v="1"/>
    <x v="4"/>
    <x v="4"/>
    <x v="4"/>
    <n v="6"/>
    <n v="26"/>
    <n v="156"/>
  </r>
  <r>
    <x v="12"/>
    <x v="44"/>
    <x v="44"/>
    <x v="9"/>
    <x v="2"/>
    <x v="4"/>
    <x v="4"/>
    <x v="4"/>
    <n v="4"/>
    <n v="57"/>
    <n v="228"/>
  </r>
  <r>
    <x v="12"/>
    <x v="44"/>
    <x v="44"/>
    <x v="18"/>
    <x v="2"/>
    <x v="4"/>
    <x v="4"/>
    <x v="4"/>
    <n v="4"/>
    <n v="220"/>
    <n v="880"/>
  </r>
  <r>
    <x v="12"/>
    <x v="44"/>
    <x v="44"/>
    <x v="14"/>
    <x v="2"/>
    <x v="4"/>
    <x v="4"/>
    <x v="4"/>
    <n v="5"/>
    <n v="15"/>
    <n v="75"/>
  </r>
  <r>
    <x v="12"/>
    <x v="44"/>
    <x v="44"/>
    <x v="9"/>
    <x v="2"/>
    <x v="4"/>
    <x v="4"/>
    <x v="4"/>
    <n v="6"/>
    <n v="57"/>
    <n v="342"/>
  </r>
  <r>
    <x v="13"/>
    <x v="45"/>
    <x v="45"/>
    <x v="11"/>
    <x v="0"/>
    <x v="5"/>
    <x v="5"/>
    <x v="5"/>
    <n v="2"/>
    <n v="82"/>
    <n v="164"/>
  </r>
  <r>
    <x v="13"/>
    <x v="45"/>
    <x v="45"/>
    <x v="12"/>
    <x v="0"/>
    <x v="5"/>
    <x v="5"/>
    <x v="5"/>
    <n v="3"/>
    <n v="152"/>
    <n v="456"/>
  </r>
  <r>
    <x v="13"/>
    <x v="45"/>
    <x v="45"/>
    <x v="15"/>
    <x v="1"/>
    <x v="5"/>
    <x v="5"/>
    <x v="5"/>
    <n v="4"/>
    <n v="100"/>
    <n v="400"/>
  </r>
  <r>
    <x v="13"/>
    <x v="45"/>
    <x v="45"/>
    <x v="0"/>
    <x v="0"/>
    <x v="5"/>
    <x v="5"/>
    <x v="5"/>
    <n v="4"/>
    <n v="192"/>
    <n v="768"/>
  </r>
  <r>
    <x v="13"/>
    <x v="45"/>
    <x v="45"/>
    <x v="29"/>
    <x v="2"/>
    <x v="5"/>
    <x v="5"/>
    <x v="5"/>
    <n v="4"/>
    <n v="36"/>
    <n v="144"/>
  </r>
  <r>
    <x v="13"/>
    <x v="45"/>
    <x v="45"/>
    <x v="26"/>
    <x v="1"/>
    <x v="5"/>
    <x v="5"/>
    <x v="5"/>
    <n v="2"/>
    <n v="52"/>
    <n v="104"/>
  </r>
  <r>
    <x v="13"/>
    <x v="45"/>
    <x v="45"/>
    <x v="27"/>
    <x v="1"/>
    <x v="5"/>
    <x v="5"/>
    <x v="5"/>
    <n v="2"/>
    <n v="29"/>
    <n v="58"/>
  </r>
  <r>
    <x v="14"/>
    <x v="46"/>
    <x v="46"/>
    <x v="12"/>
    <x v="0"/>
    <x v="6"/>
    <x v="6"/>
    <x v="3"/>
    <n v="3"/>
    <n v="152"/>
    <n v="456"/>
  </r>
  <r>
    <x v="14"/>
    <x v="46"/>
    <x v="46"/>
    <x v="14"/>
    <x v="2"/>
    <x v="6"/>
    <x v="6"/>
    <x v="3"/>
    <n v="3"/>
    <n v="15"/>
    <n v="45"/>
  </r>
  <r>
    <x v="14"/>
    <x v="46"/>
    <x v="46"/>
    <x v="11"/>
    <x v="0"/>
    <x v="6"/>
    <x v="6"/>
    <x v="3"/>
    <n v="4"/>
    <n v="82"/>
    <n v="328"/>
  </r>
  <r>
    <x v="14"/>
    <x v="46"/>
    <x v="46"/>
    <x v="15"/>
    <x v="1"/>
    <x v="6"/>
    <x v="6"/>
    <x v="3"/>
    <n v="4"/>
    <n v="100"/>
    <n v="400"/>
  </r>
  <r>
    <x v="14"/>
    <x v="46"/>
    <x v="46"/>
    <x v="28"/>
    <x v="1"/>
    <x v="6"/>
    <x v="6"/>
    <x v="3"/>
    <n v="4"/>
    <n v="30"/>
    <n v="120"/>
  </r>
  <r>
    <x v="14"/>
    <x v="46"/>
    <x v="46"/>
    <x v="2"/>
    <x v="0"/>
    <x v="6"/>
    <x v="6"/>
    <x v="3"/>
    <n v="3"/>
    <n v="47"/>
    <n v="141"/>
  </r>
  <r>
    <x v="14"/>
    <x v="46"/>
    <x v="46"/>
    <x v="27"/>
    <x v="1"/>
    <x v="6"/>
    <x v="6"/>
    <x v="3"/>
    <n v="4"/>
    <n v="29"/>
    <n v="116"/>
  </r>
  <r>
    <x v="14"/>
    <x v="46"/>
    <x v="46"/>
    <x v="2"/>
    <x v="0"/>
    <x v="6"/>
    <x v="6"/>
    <x v="3"/>
    <n v="4"/>
    <n v="47"/>
    <n v="188"/>
  </r>
  <r>
    <x v="14"/>
    <x v="46"/>
    <x v="46"/>
    <x v="4"/>
    <x v="1"/>
    <x v="6"/>
    <x v="6"/>
    <x v="3"/>
    <n v="3"/>
    <n v="28"/>
    <n v="84"/>
  </r>
  <r>
    <x v="14"/>
    <x v="46"/>
    <x v="46"/>
    <x v="25"/>
    <x v="2"/>
    <x v="6"/>
    <x v="6"/>
    <x v="3"/>
    <n v="2"/>
    <n v="160"/>
    <n v="320"/>
  </r>
  <r>
    <x v="14"/>
    <x v="46"/>
    <x v="46"/>
    <x v="17"/>
    <x v="2"/>
    <x v="6"/>
    <x v="6"/>
    <x v="3"/>
    <n v="3"/>
    <n v="40"/>
    <n v="120"/>
  </r>
  <r>
    <x v="14"/>
    <x v="46"/>
    <x v="46"/>
    <x v="11"/>
    <x v="0"/>
    <x v="6"/>
    <x v="6"/>
    <x v="3"/>
    <n v="2"/>
    <n v="82"/>
    <n v="164"/>
  </r>
  <r>
    <x v="14"/>
    <x v="46"/>
    <x v="46"/>
    <x v="28"/>
    <x v="1"/>
    <x v="6"/>
    <x v="6"/>
    <x v="3"/>
    <n v="2"/>
    <n v="30"/>
    <n v="60"/>
  </r>
  <r>
    <x v="15"/>
    <x v="47"/>
    <x v="47"/>
    <x v="21"/>
    <x v="2"/>
    <x v="7"/>
    <x v="7"/>
    <x v="6"/>
    <n v="1"/>
    <n v="30"/>
    <n v="30"/>
  </r>
  <r>
    <x v="15"/>
    <x v="47"/>
    <x v="47"/>
    <x v="14"/>
    <x v="2"/>
    <x v="7"/>
    <x v="7"/>
    <x v="6"/>
    <n v="2"/>
    <n v="15"/>
    <n v="30"/>
  </r>
  <r>
    <x v="15"/>
    <x v="47"/>
    <x v="47"/>
    <x v="16"/>
    <x v="0"/>
    <x v="7"/>
    <x v="7"/>
    <x v="6"/>
    <n v="3"/>
    <n v="80"/>
    <n v="240"/>
  </r>
  <r>
    <x v="15"/>
    <x v="47"/>
    <x v="47"/>
    <x v="24"/>
    <x v="1"/>
    <x v="7"/>
    <x v="7"/>
    <x v="6"/>
    <n v="2"/>
    <n v="20"/>
    <n v="40"/>
  </r>
  <r>
    <x v="15"/>
    <x v="47"/>
    <x v="47"/>
    <x v="13"/>
    <x v="2"/>
    <x v="7"/>
    <x v="7"/>
    <x v="6"/>
    <n v="1"/>
    <n v="20"/>
    <n v="20"/>
  </r>
  <r>
    <x v="15"/>
    <x v="47"/>
    <x v="47"/>
    <x v="19"/>
    <x v="0"/>
    <x v="7"/>
    <x v="7"/>
    <x v="6"/>
    <n v="1"/>
    <n v="158"/>
    <n v="158"/>
  </r>
  <r>
    <x v="15"/>
    <x v="47"/>
    <x v="47"/>
    <x v="20"/>
    <x v="1"/>
    <x v="7"/>
    <x v="7"/>
    <x v="6"/>
    <n v="1"/>
    <n v="26"/>
    <n v="26"/>
  </r>
  <r>
    <x v="15"/>
    <x v="47"/>
    <x v="47"/>
    <x v="7"/>
    <x v="1"/>
    <x v="7"/>
    <x v="7"/>
    <x v="6"/>
    <n v="2"/>
    <n v="56"/>
    <n v="112"/>
  </r>
  <r>
    <x v="15"/>
    <x v="47"/>
    <x v="47"/>
    <x v="24"/>
    <x v="1"/>
    <x v="7"/>
    <x v="7"/>
    <x v="6"/>
    <n v="3"/>
    <n v="20"/>
    <n v="60"/>
  </r>
  <r>
    <x v="15"/>
    <x v="47"/>
    <x v="47"/>
    <x v="26"/>
    <x v="1"/>
    <x v="7"/>
    <x v="7"/>
    <x v="6"/>
    <n v="1"/>
    <n v="52"/>
    <n v="52"/>
  </r>
  <r>
    <x v="15"/>
    <x v="47"/>
    <x v="47"/>
    <x v="11"/>
    <x v="0"/>
    <x v="7"/>
    <x v="7"/>
    <x v="6"/>
    <n v="3"/>
    <n v="82"/>
    <n v="246"/>
  </r>
  <r>
    <x v="0"/>
    <x v="48"/>
    <x v="48"/>
    <x v="11"/>
    <x v="0"/>
    <x v="9"/>
    <x v="9"/>
    <x v="6"/>
    <n v="1"/>
    <n v="82"/>
    <n v="82"/>
  </r>
  <r>
    <x v="0"/>
    <x v="48"/>
    <x v="48"/>
    <x v="19"/>
    <x v="0"/>
    <x v="9"/>
    <x v="9"/>
    <x v="6"/>
    <n v="3"/>
    <n v="158"/>
    <n v="474"/>
  </r>
  <r>
    <x v="0"/>
    <x v="48"/>
    <x v="48"/>
    <x v="6"/>
    <x v="1"/>
    <x v="9"/>
    <x v="9"/>
    <x v="6"/>
    <n v="2"/>
    <n v="54"/>
    <n v="108"/>
  </r>
  <r>
    <x v="0"/>
    <x v="48"/>
    <x v="48"/>
    <x v="4"/>
    <x v="1"/>
    <x v="9"/>
    <x v="9"/>
    <x v="6"/>
    <n v="2"/>
    <n v="28"/>
    <n v="56"/>
  </r>
  <r>
    <x v="0"/>
    <x v="48"/>
    <x v="48"/>
    <x v="16"/>
    <x v="0"/>
    <x v="9"/>
    <x v="9"/>
    <x v="6"/>
    <n v="1"/>
    <n v="80"/>
    <n v="80"/>
  </r>
  <r>
    <x v="0"/>
    <x v="48"/>
    <x v="48"/>
    <x v="21"/>
    <x v="2"/>
    <x v="9"/>
    <x v="9"/>
    <x v="6"/>
    <n v="3"/>
    <n v="30"/>
    <n v="90"/>
  </r>
  <r>
    <x v="0"/>
    <x v="48"/>
    <x v="48"/>
    <x v="5"/>
    <x v="1"/>
    <x v="9"/>
    <x v="9"/>
    <x v="6"/>
    <n v="1"/>
    <n v="54"/>
    <n v="54"/>
  </r>
  <r>
    <x v="0"/>
    <x v="48"/>
    <x v="48"/>
    <x v="21"/>
    <x v="2"/>
    <x v="9"/>
    <x v="9"/>
    <x v="6"/>
    <n v="1"/>
    <n v="30"/>
    <n v="30"/>
  </r>
  <r>
    <x v="0"/>
    <x v="48"/>
    <x v="48"/>
    <x v="23"/>
    <x v="2"/>
    <x v="9"/>
    <x v="9"/>
    <x v="6"/>
    <n v="2"/>
    <n v="30"/>
    <n v="60"/>
  </r>
  <r>
    <x v="0"/>
    <x v="48"/>
    <x v="48"/>
    <x v="18"/>
    <x v="2"/>
    <x v="9"/>
    <x v="9"/>
    <x v="6"/>
    <n v="3"/>
    <n v="220"/>
    <n v="660"/>
  </r>
  <r>
    <x v="1"/>
    <x v="49"/>
    <x v="49"/>
    <x v="19"/>
    <x v="0"/>
    <x v="6"/>
    <x v="6"/>
    <x v="3"/>
    <n v="2"/>
    <n v="158"/>
    <n v="316"/>
  </r>
  <r>
    <x v="1"/>
    <x v="49"/>
    <x v="49"/>
    <x v="27"/>
    <x v="1"/>
    <x v="6"/>
    <x v="6"/>
    <x v="3"/>
    <n v="3"/>
    <n v="29"/>
    <n v="87"/>
  </r>
  <r>
    <x v="1"/>
    <x v="49"/>
    <x v="49"/>
    <x v="27"/>
    <x v="1"/>
    <x v="6"/>
    <x v="6"/>
    <x v="3"/>
    <n v="2"/>
    <n v="29"/>
    <n v="58"/>
  </r>
  <r>
    <x v="1"/>
    <x v="49"/>
    <x v="49"/>
    <x v="1"/>
    <x v="1"/>
    <x v="6"/>
    <x v="6"/>
    <x v="3"/>
    <n v="3"/>
    <n v="120"/>
    <n v="360"/>
  </r>
  <r>
    <x v="1"/>
    <x v="49"/>
    <x v="49"/>
    <x v="4"/>
    <x v="1"/>
    <x v="6"/>
    <x v="6"/>
    <x v="3"/>
    <n v="1"/>
    <n v="28"/>
    <n v="28"/>
  </r>
  <r>
    <x v="1"/>
    <x v="49"/>
    <x v="49"/>
    <x v="15"/>
    <x v="1"/>
    <x v="6"/>
    <x v="6"/>
    <x v="3"/>
    <n v="3"/>
    <n v="100"/>
    <n v="300"/>
  </r>
  <r>
    <x v="1"/>
    <x v="49"/>
    <x v="49"/>
    <x v="10"/>
    <x v="2"/>
    <x v="6"/>
    <x v="6"/>
    <x v="3"/>
    <n v="2"/>
    <n v="72"/>
    <n v="144"/>
  </r>
  <r>
    <x v="1"/>
    <x v="49"/>
    <x v="49"/>
    <x v="17"/>
    <x v="2"/>
    <x v="6"/>
    <x v="6"/>
    <x v="3"/>
    <n v="3"/>
    <n v="40"/>
    <n v="120"/>
  </r>
  <r>
    <x v="1"/>
    <x v="49"/>
    <x v="49"/>
    <x v="6"/>
    <x v="1"/>
    <x v="6"/>
    <x v="6"/>
    <x v="3"/>
    <n v="1"/>
    <n v="54"/>
    <n v="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36001"/>
  </r>
  <r>
    <x v="1"/>
    <n v="36002"/>
  </r>
  <r>
    <x v="2"/>
    <n v="36003"/>
  </r>
  <r>
    <x v="3"/>
    <n v="36004"/>
  </r>
  <r>
    <x v="4"/>
    <n v="36005"/>
  </r>
  <r>
    <x v="5"/>
    <n v="36006"/>
  </r>
  <r>
    <x v="3"/>
    <n v="36000"/>
  </r>
  <r>
    <x v="6"/>
    <n v="36008"/>
  </r>
  <r>
    <x v="1"/>
    <n v="36007"/>
  </r>
  <r>
    <x v="6"/>
    <n v="36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34D34-BACE-4535-8952-2AB5872E9A4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Category ">
  <location ref="G3:H7" firstHeaderRow="1" firstDataRow="1" firstDataCol="1"/>
  <pivotFields count="13">
    <pivotField numFmtId="164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0" baseField="0" baseItem="0"/>
  </dataFields>
  <chartFormats count="4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94C7D-152A-4A81-A71F-EBB4571145E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Store Id">
  <location ref="D3:E14" firstHeaderRow="1" firstDataRow="1" firstDataCol="1"/>
  <pivotFields count="13">
    <pivotField numFmtId="164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axis="axisRow" showAll="0">
      <items count="11">
        <item x="6"/>
        <item x="0"/>
        <item x="1"/>
        <item x="2"/>
        <item x="3"/>
        <item x="4"/>
        <item x="5"/>
        <item x="8"/>
        <item x="7"/>
        <item x="9"/>
        <item t="default"/>
      </items>
    </pivotField>
    <pivotField showAll="0"/>
    <pivotField showAll="0">
      <items count="8">
        <item x="0"/>
        <item x="1"/>
        <item x="3"/>
        <item x="4"/>
        <item x="2"/>
        <item x="6"/>
        <item x="5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" fld="10" baseField="0" baseItem="0"/>
  </dataFields>
  <chartFormats count="3">
    <chartFormat chart="2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D0192-A2EA-4463-A768-2FCC997076F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City">
  <location ref="A3:B14" firstHeaderRow="1" firstDataRow="1" firstDataCol="1"/>
  <pivotFields count="13">
    <pivotField numFmtId="164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1"/>
        <item x="4"/>
        <item x="0"/>
        <item x="2"/>
        <item x="9"/>
        <item x="5"/>
        <item x="7"/>
        <item x="6"/>
        <item x="8"/>
        <item x="3"/>
        <item t="default"/>
      </items>
    </pivotField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" fld="10" baseField="0" baseItem="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600C2-43C8-4BB2-89DA-2E548FFA904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 Id">
  <location ref="D18:E29" firstHeaderRow="1" firstDataRow="1" firstDataCol="1"/>
  <pivotFields count="13">
    <pivotField numFmtId="164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axis="axisRow" showAll="0" measureFilter="1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1">
    <i>
      <x v="10"/>
    </i>
    <i>
      <x v="11"/>
    </i>
    <i>
      <x v="12"/>
    </i>
    <i>
      <x v="20"/>
    </i>
    <i>
      <x v="24"/>
    </i>
    <i>
      <x v="27"/>
    </i>
    <i>
      <x v="28"/>
    </i>
    <i>
      <x v="37"/>
    </i>
    <i>
      <x v="38"/>
    </i>
    <i>
      <x v="43"/>
    </i>
    <i t="grand">
      <x/>
    </i>
  </rowItems>
  <colItems count="1">
    <i/>
  </colItems>
  <dataFields count="1">
    <dataField name="Sum of Sales" fld="10" baseField="0" baseItem="0"/>
  </dataField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ADA48F-260D-4D96-A2C5-843221D77230}" name="PivotTable4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7" rowHeaderCaption="State">
  <location ref="A18:B26" firstHeaderRow="1" firstDataRow="1" firstDataCol="1"/>
  <pivotFields count="13">
    <pivotField numFmtId="164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31">
        <item x="8"/>
        <item x="21"/>
        <item x="14"/>
        <item x="29"/>
        <item x="13"/>
        <item x="10"/>
        <item x="17"/>
        <item x="18"/>
        <item x="23"/>
        <item x="25"/>
        <item x="9"/>
        <item x="4"/>
        <item x="6"/>
        <item x="22"/>
        <item x="26"/>
        <item x="20"/>
        <item x="24"/>
        <item x="15"/>
        <item x="1"/>
        <item x="28"/>
        <item x="27"/>
        <item x="7"/>
        <item x="5"/>
        <item x="11"/>
        <item x="19"/>
        <item x="0"/>
        <item x="2"/>
        <item x="16"/>
        <item x="12"/>
        <item x="3"/>
        <item t="default"/>
      </items>
    </pivotField>
    <pivotField showAll="0"/>
    <pivotField showAll="0"/>
    <pivotField showAll="0">
      <items count="11">
        <item x="1"/>
        <item x="4"/>
        <item x="0"/>
        <item x="2"/>
        <item x="9"/>
        <item x="5"/>
        <item x="7"/>
        <item x="6"/>
        <item x="8"/>
        <item x="3"/>
        <item t="default"/>
      </items>
    </pivotField>
    <pivotField axis="axisRow" showAll="0">
      <items count="8">
        <item x="0"/>
        <item x="1"/>
        <item x="3"/>
        <item x="4"/>
        <item x="2"/>
        <item x="6"/>
        <item x="5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10" baseField="0" baseItem="0"/>
  </dataFields>
  <chartFormats count="83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7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8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9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4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6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7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8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9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4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C83DE-2A3B-41D7-B7BE-88602A85D5E8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">
  <location ref="G18:H26" firstHeaderRow="1" firstDataRow="1" firstDataCol="1"/>
  <pivotFields count="2">
    <pivotField axis="axisRow" showAll="0">
      <items count="8">
        <item x="0"/>
        <item x="1"/>
        <item x="3"/>
        <item x="4"/>
        <item x="2"/>
        <item x="6"/>
        <item x="5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tore_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A2979-FBDF-4280-B0DE-16EECB2C9648}" name="PivotTable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es">
  <location ref="N26:O33" firstHeaderRow="1" firstDataRow="1" firstDataCol="1"/>
  <pivotFields count="2">
    <pivotField axis="axisRow" showAll="0">
      <items count="8">
        <item x="0"/>
        <item x="1"/>
        <item x="3"/>
        <item x="4"/>
        <item x="2"/>
        <item x="6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No of Stores" fld="1" subtotal="count" baseField="0" baseItem="0"/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fieldPosition="0">
        <references count="1">
          <reference field="0" count="0"/>
        </references>
      </pivotArea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C8B31-4AA7-4E2A-92D7-5507768CA884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ustomer Id">
  <location ref="I26:J36" firstHeaderRow="1" firstDataRow="1" firstDataCol="1"/>
  <pivotFields count="13">
    <pivotField numFmtId="164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axis="axisRow" showAll="0" measureFilter="1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0">
    <i>
      <x v="10"/>
    </i>
    <i>
      <x v="11"/>
    </i>
    <i>
      <x v="12"/>
    </i>
    <i>
      <x v="20"/>
    </i>
    <i>
      <x v="24"/>
    </i>
    <i>
      <x v="27"/>
    </i>
    <i>
      <x v="28"/>
    </i>
    <i>
      <x v="37"/>
    </i>
    <i>
      <x v="38"/>
    </i>
    <i>
      <x v="43"/>
    </i>
  </rowItems>
  <colItems count="1">
    <i/>
  </colItems>
  <dataFields count="1">
    <dataField name="Total Sales" fld="10" baseField="2" baseItem="10"/>
  </dataFields>
  <formats count="16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2" type="button" dataOnly="0" labelOnly="1" outline="0" axis="axisRow" fieldPosition="0"/>
    </format>
    <format dxfId="21">
      <pivotArea dataOnly="0" labelOnly="1" fieldPosition="0">
        <references count="1">
          <reference field="2" count="10">
            <x v="10"/>
            <x v="11"/>
            <x v="12"/>
            <x v="20"/>
            <x v="24"/>
            <x v="27"/>
            <x v="28"/>
            <x v="37"/>
            <x v="38"/>
            <x v="43"/>
          </reference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10">
            <x v="10"/>
            <x v="11"/>
            <x v="12"/>
            <x v="20"/>
            <x v="24"/>
            <x v="27"/>
            <x v="28"/>
            <x v="37"/>
            <x v="38"/>
            <x v="43"/>
          </reference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field="2" type="button" dataOnly="0" labelOnly="1" outline="0" axis="axisRow" fieldPosition="0"/>
    </format>
    <format dxfId="11">
      <pivotArea dataOnly="0" labelOnly="1" outline="0" axis="axisValues" fieldPosition="0"/>
    </format>
    <format dxfId="10">
      <pivotArea dataOnly="0" fieldPosition="0">
        <references count="1">
          <reference field="2" count="1">
            <x v="37"/>
          </reference>
        </references>
      </pivotArea>
    </format>
    <format dxfId="9">
      <pivotArea dataOnly="0" fieldPosition="0">
        <references count="1">
          <reference field="2" count="1">
            <x v="37"/>
          </reference>
        </references>
      </pivotArea>
    </format>
  </formats>
  <pivotTableStyleInfo name="PivotStyleLight16" showRowHeaders="1" showColHeaders="1" showRowStripes="1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4B362F-8477-4C8D-9740-4BB7BEE8B85C}" autoFormatId="16" applyNumberFormats="0" applyBorderFormats="0" applyFontFormats="0" applyPatternFormats="0" applyAlignmentFormats="0" applyWidthHeightFormats="0">
  <queryTableRefresh nextId="17">
    <queryTableFields count="13">
      <queryTableField id="1" name="Date" tableColumnId="12"/>
      <queryTableField id="14" dataBound="0" tableColumnId="1"/>
      <queryTableField id="2" name="Transaction_id" tableColumnId="2"/>
      <queryTableField id="3" name="Customer_id" tableColumnId="3"/>
      <queryTableField id="4" name="Product_id" tableColumnId="4"/>
      <queryTableField id="15" dataBound="0" tableColumnId="13"/>
      <queryTableField id="5" name="Category_desc" tableColumnId="5"/>
      <queryTableField id="6" name="Store_id" tableColumnId="6"/>
      <queryTableField id="7" name="City" tableColumnId="7"/>
      <queryTableField id="8" name="State" tableColumnId="8"/>
      <queryTableField id="9" name="Quantity" tableColumnId="9"/>
      <queryTableField id="10" name="Price (INR)" tableColumnId="10"/>
      <queryTableField id="11" name="Sales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F2B2603-B396-44FB-8C9D-F3876735F139}" autoFormatId="16" applyNumberFormats="0" applyBorderFormats="0" applyFontFormats="0" applyPatternFormats="0" applyAlignmentFormats="0" applyWidthHeightFormats="0">
  <queryTableRefresh nextId="15">
    <queryTableFields count="7">
      <queryTableField id="1" name="Date" tableColumnId="12"/>
      <queryTableField id="14" dataBound="0" tableColumnId="1"/>
      <queryTableField id="2" name="Transaction_id" tableColumnId="2"/>
      <queryTableField id="3" name="Customer_id" tableColumnId="3"/>
      <queryTableField id="6" name="Store_id" tableColumnId="6"/>
      <queryTableField id="7" name="City" tableColumnId="7"/>
      <queryTableField id="8" name="State" tableColumnId="8"/>
    </queryTableFields>
    <queryTableDeletedFields count="5">
      <deletedField name="Product_id"/>
      <deletedField name="Category_desc"/>
      <deletedField name="Quantity"/>
      <deletedField name="Price (INR)"/>
      <deletedField name="Sal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3FEDA5-46F5-4134-962F-BB303A7F5B92}" name="Sheet1" displayName="Sheet1" ref="A1:M545" tableType="queryTable" totalsRowShown="0" headerRowDxfId="54" dataDxfId="52" headerRowBorderDxfId="53" tableBorderDxfId="51" totalsRowBorderDxfId="50">
  <autoFilter ref="A1:M545" xr:uid="{163FEDA5-46F5-4134-962F-BB303A7F5B92}"/>
  <tableColumns count="13">
    <tableColumn id="12" xr3:uid="{1BE31AC8-5ABD-4052-81EF-661C8E3DEFB8}" uniqueName="12" name="Date" queryTableFieldId="1" dataDxfId="49"/>
    <tableColumn id="1" xr3:uid="{900AD4CA-7B02-4176-AF67-07C7E10D3294}" uniqueName="1" name="Day of the week" queryTableFieldId="14" dataDxfId="48">
      <calculatedColumnFormula>TEXT(Sheet1[[#This Row],[Date]],"dddd")</calculatedColumnFormula>
    </tableColumn>
    <tableColumn id="2" xr3:uid="{43D00894-B050-4C57-94E3-3D871E81F196}" uniqueName="2" name="Transaction_id" queryTableFieldId="2" dataDxfId="47"/>
    <tableColumn id="3" xr3:uid="{9DED69B0-A542-4B61-BF5B-123B99A7C4DC}" uniqueName="3" name="Customer_id" queryTableFieldId="3" dataDxfId="46"/>
    <tableColumn id="4" xr3:uid="{DFBD3845-F779-432D-9C86-290B37AB09CA}" uniqueName="4" name="Product_id" queryTableFieldId="4" dataDxfId="45"/>
    <tableColumn id="13" xr3:uid="{7785850C-0870-4751-9DD7-426853F585DD}" uniqueName="13" name="Product description" queryTableFieldId="15" dataDxfId="44">
      <calculatedColumnFormula>VLOOKUP(Sheet1[[#This Row],[Product_id]],'Product Details'!$A$1:$F$31,2,FALSE)</calculatedColumnFormula>
    </tableColumn>
    <tableColumn id="5" xr3:uid="{CEF0487C-90F8-40D9-8972-CA8E5934E561}" uniqueName="5" name="Category_desc" queryTableFieldId="5" dataDxfId="43"/>
    <tableColumn id="6" xr3:uid="{C5717BF4-9B88-4420-9C04-DD844421D51C}" uniqueName="6" name="Store_id" queryTableFieldId="6" dataDxfId="42"/>
    <tableColumn id="7" xr3:uid="{61C26F4B-C6B6-4348-97C6-06942143D00D}" uniqueName="7" name="City" queryTableFieldId="7" dataDxfId="41"/>
    <tableColumn id="8" xr3:uid="{BC25352D-F55F-46BC-A218-F2C18A3CDECC}" uniqueName="8" name="State" queryTableFieldId="8" dataDxfId="40"/>
    <tableColumn id="9" xr3:uid="{B13E437F-5A4C-4732-B593-C028C98B747D}" uniqueName="9" name="Quantity" queryTableFieldId="9" dataDxfId="39"/>
    <tableColumn id="10" xr3:uid="{DDB7A078-AAD1-496C-BE25-2C101FD800ED}" uniqueName="10" name="Price (INR)" queryTableFieldId="10" dataDxfId="38"/>
    <tableColumn id="11" xr3:uid="{D61DFABE-ACED-43E8-B7CC-27E400CA6D6D}" uniqueName="11" name="Sales" queryTableFieldId="11" dataDxfId="37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FBB16E-0194-4A0A-A1BF-671D429E76C3}" name="Sheet14" displayName="Sheet14" ref="A1:G51" tableType="queryTable" totalsRowShown="0" headerRowDxfId="36" dataDxfId="34" headerRowBorderDxfId="35" tableBorderDxfId="33" totalsRowBorderDxfId="32">
  <autoFilter ref="A1:G51" xr:uid="{8DFBB16E-0194-4A0A-A1BF-671D429E76C3}"/>
  <tableColumns count="7">
    <tableColumn id="12" xr3:uid="{BC74C7E8-2D53-48BA-8F4A-5252EBB816F0}" uniqueName="12" name="Date" queryTableFieldId="1" dataDxfId="31"/>
    <tableColumn id="1" xr3:uid="{E02FEFD5-711B-4B15-9DDF-7FD3A40D9247}" uniqueName="1" name="Day of the week" queryTableFieldId="14" dataDxfId="30">
      <calculatedColumnFormula>TEXT(Sheet14[[#This Row],[Date]],"dddd")</calculatedColumnFormula>
    </tableColumn>
    <tableColumn id="2" xr3:uid="{D35CB5D4-8EBD-41AC-AA4E-CF2759122F3A}" uniqueName="2" name="Transaction_id" queryTableFieldId="2" dataDxfId="29"/>
    <tableColumn id="3" xr3:uid="{540C903D-346D-401D-90D9-233E4F22F618}" uniqueName="3" name="Customer_id" queryTableFieldId="3" dataDxfId="28"/>
    <tableColumn id="6" xr3:uid="{8E2E9152-D870-4897-8206-3B0B5BEF2E0F}" uniqueName="6" name="Store_id" queryTableFieldId="6" dataDxfId="27"/>
    <tableColumn id="7" xr3:uid="{8B03FEB3-56EE-4CF4-B3DF-7068E6DB4D11}" uniqueName="7" name="City" queryTableFieldId="7" dataDxfId="26"/>
    <tableColumn id="8" xr3:uid="{ADD2D344-713F-4B0B-9667-9FA78F2A154E}" uniqueName="8" name="State" queryTableFieldId="8" dataDxfId="25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9585-396D-4669-9A9F-7689A0D824A4}">
  <dimension ref="A1:M545"/>
  <sheetViews>
    <sheetView workbookViewId="0">
      <selection activeCell="F18" sqref="F18"/>
    </sheetView>
  </sheetViews>
  <sheetFormatPr defaultRowHeight="15" x14ac:dyDescent="0.25"/>
  <cols>
    <col min="1" max="1" width="12" style="2" bestFit="1" customWidth="1"/>
    <col min="2" max="2" width="17.7109375" bestFit="1" customWidth="1"/>
    <col min="3" max="3" width="14.5703125" bestFit="1" customWidth="1"/>
    <col min="4" max="4" width="12.85546875" bestFit="1" customWidth="1"/>
    <col min="5" max="5" width="17" bestFit="1" customWidth="1"/>
    <col min="6" max="6" width="20.85546875" bestFit="1" customWidth="1"/>
    <col min="7" max="7" width="10.5703125" bestFit="1" customWidth="1"/>
    <col min="8" max="8" width="13.140625" bestFit="1" customWidth="1"/>
    <col min="9" max="9" width="11" bestFit="1" customWidth="1"/>
    <col min="10" max="10" width="12.7109375" bestFit="1" customWidth="1"/>
    <col min="11" max="11" width="7.85546875" bestFit="1" customWidth="1"/>
    <col min="13" max="13" width="7.85546875" bestFit="1" customWidth="1"/>
  </cols>
  <sheetData>
    <row r="1" spans="1:13" x14ac:dyDescent="0.25">
      <c r="A1" s="3" t="s">
        <v>0</v>
      </c>
      <c r="B1" s="3" t="s">
        <v>46</v>
      </c>
      <c r="C1" s="4" t="s">
        <v>1</v>
      </c>
      <c r="D1" s="4" t="s">
        <v>2</v>
      </c>
      <c r="E1" s="4" t="s">
        <v>3</v>
      </c>
      <c r="F1" s="7" t="s">
        <v>100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5" t="s">
        <v>10</v>
      </c>
    </row>
    <row r="2" spans="1:13" x14ac:dyDescent="0.25">
      <c r="A2" s="6">
        <v>44166</v>
      </c>
      <c r="B2" s="6" t="str">
        <f>TEXT(Sheet1[[#This Row],[Date]],"dddd")</f>
        <v>Tuesday</v>
      </c>
      <c r="C2" s="7">
        <v>31245001</v>
      </c>
      <c r="D2" s="7">
        <v>712345011</v>
      </c>
      <c r="E2" s="7">
        <v>10000346</v>
      </c>
      <c r="F2" s="7" t="str">
        <f>VLOOKUP(Sheet1[[#This Row],[Product_id]],'Product Details'!$A$1:$F$31,2,FALSE)</f>
        <v>Cornflakes_almond_1Kg</v>
      </c>
      <c r="G2" s="7" t="s">
        <v>11</v>
      </c>
      <c r="H2" s="7">
        <v>36001</v>
      </c>
      <c r="I2" s="7" t="s">
        <v>12</v>
      </c>
      <c r="J2" s="7" t="s">
        <v>12</v>
      </c>
      <c r="K2" s="7">
        <v>2</v>
      </c>
      <c r="L2" s="7">
        <v>192</v>
      </c>
      <c r="M2" s="8">
        <v>384</v>
      </c>
    </row>
    <row r="3" spans="1:13" x14ac:dyDescent="0.25">
      <c r="A3" s="6">
        <v>44166</v>
      </c>
      <c r="B3" s="6" t="str">
        <f>TEXT(Sheet1[[#This Row],[Date]],"dddd")</f>
        <v>Tuesday</v>
      </c>
      <c r="C3" s="7">
        <v>31245001</v>
      </c>
      <c r="D3" s="7">
        <v>712345011</v>
      </c>
      <c r="E3" s="7">
        <v>10000339</v>
      </c>
      <c r="F3" s="7" t="str">
        <f>VLOOKUP(Sheet1[[#This Row],[Product_id]],'Product Details'!$A$1:$F$31,2,FALSE)</f>
        <v>Eggs_1x30</v>
      </c>
      <c r="G3" s="7" t="s">
        <v>13</v>
      </c>
      <c r="H3" s="7">
        <v>36001</v>
      </c>
      <c r="I3" s="7" t="s">
        <v>12</v>
      </c>
      <c r="J3" s="7" t="s">
        <v>12</v>
      </c>
      <c r="K3" s="7">
        <v>2</v>
      </c>
      <c r="L3" s="7">
        <v>120</v>
      </c>
      <c r="M3" s="8">
        <v>240</v>
      </c>
    </row>
    <row r="4" spans="1:13" x14ac:dyDescent="0.25">
      <c r="A4" s="6">
        <v>44166</v>
      </c>
      <c r="B4" s="6" t="str">
        <f>TEXT(Sheet1[[#This Row],[Date]],"dddd")</f>
        <v>Tuesday</v>
      </c>
      <c r="C4" s="7">
        <v>31245001</v>
      </c>
      <c r="D4" s="7">
        <v>712345011</v>
      </c>
      <c r="E4" s="7">
        <v>10000347</v>
      </c>
      <c r="F4" s="7" t="str">
        <f>VLOOKUP(Sheet1[[#This Row],[Product_id]],'Product Details'!$A$1:$F$31,2,FALSE)</f>
        <v>Museli_200g</v>
      </c>
      <c r="G4" s="7" t="s">
        <v>11</v>
      </c>
      <c r="H4" s="7">
        <v>36001</v>
      </c>
      <c r="I4" s="7" t="s">
        <v>12</v>
      </c>
      <c r="J4" s="7" t="s">
        <v>12</v>
      </c>
      <c r="K4" s="7">
        <v>2</v>
      </c>
      <c r="L4" s="7">
        <v>47</v>
      </c>
      <c r="M4" s="8">
        <v>94</v>
      </c>
    </row>
    <row r="5" spans="1:13" x14ac:dyDescent="0.25">
      <c r="A5" s="6">
        <v>44166</v>
      </c>
      <c r="B5" s="6" t="str">
        <f>TEXT(Sheet1[[#This Row],[Date]],"dddd")</f>
        <v>Tuesday</v>
      </c>
      <c r="C5" s="7">
        <v>31245001</v>
      </c>
      <c r="D5" s="7">
        <v>712345011</v>
      </c>
      <c r="E5" s="7">
        <v>10000350</v>
      </c>
      <c r="F5" s="7" t="str">
        <f>VLOOKUP(Sheet1[[#This Row],[Product_id]],'Product Details'!$A$1:$F$31,2,FALSE)</f>
        <v>Chocos_200g</v>
      </c>
      <c r="G5" s="7" t="s">
        <v>11</v>
      </c>
      <c r="H5" s="7">
        <v>36001</v>
      </c>
      <c r="I5" s="7" t="s">
        <v>12</v>
      </c>
      <c r="J5" s="7" t="s">
        <v>12</v>
      </c>
      <c r="K5" s="7">
        <v>1</v>
      </c>
      <c r="L5" s="7">
        <v>67</v>
      </c>
      <c r="M5" s="8">
        <v>67</v>
      </c>
    </row>
    <row r="6" spans="1:13" x14ac:dyDescent="0.25">
      <c r="A6" s="6">
        <v>44166</v>
      </c>
      <c r="B6" s="6" t="str">
        <f>TEXT(Sheet1[[#This Row],[Date]],"dddd")</f>
        <v>Tuesday</v>
      </c>
      <c r="C6" s="7">
        <v>31245001</v>
      </c>
      <c r="D6" s="7">
        <v>712345011</v>
      </c>
      <c r="E6" s="7">
        <v>10000332</v>
      </c>
      <c r="F6" s="7" t="str">
        <f>VLOOKUP(Sheet1[[#This Row],[Product_id]],'Product Details'!$A$1:$F$31,2,FALSE)</f>
        <v>Eggs_1x6</v>
      </c>
      <c r="G6" s="7" t="s">
        <v>13</v>
      </c>
      <c r="H6" s="7">
        <v>36001</v>
      </c>
      <c r="I6" s="7" t="s">
        <v>12</v>
      </c>
      <c r="J6" s="7" t="s">
        <v>12</v>
      </c>
      <c r="K6" s="7">
        <v>2</v>
      </c>
      <c r="L6" s="7">
        <v>28</v>
      </c>
      <c r="M6" s="8">
        <v>56</v>
      </c>
    </row>
    <row r="7" spans="1:13" x14ac:dyDescent="0.25">
      <c r="A7" s="6">
        <v>44166</v>
      </c>
      <c r="B7" s="6" t="str">
        <f>TEXT(Sheet1[[#This Row],[Date]],"dddd")</f>
        <v>Tuesday</v>
      </c>
      <c r="C7" s="7">
        <v>31245001</v>
      </c>
      <c r="D7" s="7">
        <v>712345011</v>
      </c>
      <c r="E7" s="7">
        <v>10000332</v>
      </c>
      <c r="F7" s="7" t="str">
        <f>VLOOKUP(Sheet1[[#This Row],[Product_id]],'Product Details'!$A$1:$F$31,2,FALSE)</f>
        <v>Eggs_1x6</v>
      </c>
      <c r="G7" s="7" t="s">
        <v>13</v>
      </c>
      <c r="H7" s="7">
        <v>36001</v>
      </c>
      <c r="I7" s="7" t="s">
        <v>12</v>
      </c>
      <c r="J7" s="7" t="s">
        <v>12</v>
      </c>
      <c r="K7" s="7">
        <v>1</v>
      </c>
      <c r="L7" s="7">
        <v>28</v>
      </c>
      <c r="M7" s="8">
        <v>28</v>
      </c>
    </row>
    <row r="8" spans="1:13" x14ac:dyDescent="0.25">
      <c r="A8" s="6">
        <v>44166</v>
      </c>
      <c r="B8" s="6" t="str">
        <f>TEXT(Sheet1[[#This Row],[Date]],"dddd")</f>
        <v>Tuesday</v>
      </c>
      <c r="C8" s="7">
        <v>31245001</v>
      </c>
      <c r="D8" s="7">
        <v>712345011</v>
      </c>
      <c r="E8" s="7">
        <v>10000343</v>
      </c>
      <c r="F8" s="7" t="str">
        <f>VLOOKUP(Sheet1[[#This Row],[Product_id]],'Product Details'!$A$1:$F$31,2,FALSE)</f>
        <v>Curd MD_1L</v>
      </c>
      <c r="G8" s="7" t="s">
        <v>13</v>
      </c>
      <c r="H8" s="7">
        <v>36001</v>
      </c>
      <c r="I8" s="7" t="s">
        <v>12</v>
      </c>
      <c r="J8" s="7" t="s">
        <v>12</v>
      </c>
      <c r="K8" s="7">
        <v>1</v>
      </c>
      <c r="L8" s="7">
        <v>54</v>
      </c>
      <c r="M8" s="8">
        <v>54</v>
      </c>
    </row>
    <row r="9" spans="1:13" x14ac:dyDescent="0.25">
      <c r="A9" s="6">
        <v>44166</v>
      </c>
      <c r="B9" s="6" t="str">
        <f>TEXT(Sheet1[[#This Row],[Date]],"dddd")</f>
        <v>Tuesday</v>
      </c>
      <c r="C9" s="7">
        <v>31245001</v>
      </c>
      <c r="D9" s="7">
        <v>712345011</v>
      </c>
      <c r="E9" s="7">
        <v>10000333</v>
      </c>
      <c r="F9" s="7" t="str">
        <f>VLOOKUP(Sheet1[[#This Row],[Product_id]],'Product Details'!$A$1:$F$31,2,FALSE)</f>
        <v>Eggs_1x12</v>
      </c>
      <c r="G9" s="7" t="s">
        <v>13</v>
      </c>
      <c r="H9" s="7">
        <v>36001</v>
      </c>
      <c r="I9" s="7" t="s">
        <v>12</v>
      </c>
      <c r="J9" s="7" t="s">
        <v>12</v>
      </c>
      <c r="K9" s="7">
        <v>3</v>
      </c>
      <c r="L9" s="7">
        <v>54</v>
      </c>
      <c r="M9" s="8">
        <v>162</v>
      </c>
    </row>
    <row r="10" spans="1:13" x14ac:dyDescent="0.25">
      <c r="A10" s="6">
        <v>44166</v>
      </c>
      <c r="B10" s="6" t="str">
        <f>TEXT(Sheet1[[#This Row],[Date]],"dddd")</f>
        <v>Tuesday</v>
      </c>
      <c r="C10" s="7">
        <v>31245001</v>
      </c>
      <c r="D10" s="7">
        <v>712345011</v>
      </c>
      <c r="E10" s="7">
        <v>10000342</v>
      </c>
      <c r="F10" s="7" t="str">
        <f>VLOOKUP(Sheet1[[#This Row],[Product_id]],'Product Details'!$A$1:$F$31,2,FALSE)</f>
        <v>Curd_Amul_1L</v>
      </c>
      <c r="G10" s="7" t="s">
        <v>13</v>
      </c>
      <c r="H10" s="7">
        <v>36001</v>
      </c>
      <c r="I10" s="7" t="s">
        <v>12</v>
      </c>
      <c r="J10" s="7" t="s">
        <v>12</v>
      </c>
      <c r="K10" s="7">
        <v>2</v>
      </c>
      <c r="L10" s="7">
        <v>56</v>
      </c>
      <c r="M10" s="8">
        <v>112</v>
      </c>
    </row>
    <row r="11" spans="1:13" x14ac:dyDescent="0.25">
      <c r="A11" s="6">
        <v>44166</v>
      </c>
      <c r="B11" s="6" t="str">
        <f>TEXT(Sheet1[[#This Row],[Date]],"dddd")</f>
        <v>Tuesday</v>
      </c>
      <c r="C11" s="7">
        <v>31245001</v>
      </c>
      <c r="D11" s="7">
        <v>712345011</v>
      </c>
      <c r="E11" s="7">
        <v>10000321</v>
      </c>
      <c r="F11" s="7" t="str">
        <f>VLOOKUP(Sheet1[[#This Row],[Product_id]],'Product Details'!$A$1:$F$31,2,FALSE)</f>
        <v>Soda_1L</v>
      </c>
      <c r="G11" s="7" t="s">
        <v>14</v>
      </c>
      <c r="H11" s="7">
        <v>36001</v>
      </c>
      <c r="I11" s="7" t="s">
        <v>12</v>
      </c>
      <c r="J11" s="7" t="s">
        <v>12</v>
      </c>
      <c r="K11" s="7">
        <v>2</v>
      </c>
      <c r="L11" s="7">
        <v>48</v>
      </c>
      <c r="M11" s="8">
        <v>96</v>
      </c>
    </row>
    <row r="12" spans="1:13" x14ac:dyDescent="0.25">
      <c r="A12" s="6">
        <v>44166</v>
      </c>
      <c r="B12" s="6" t="str">
        <f>TEXT(Sheet1[[#This Row],[Date]],"dddd")</f>
        <v>Tuesday</v>
      </c>
      <c r="C12" s="7">
        <v>31245001</v>
      </c>
      <c r="D12" s="7">
        <v>712345011</v>
      </c>
      <c r="E12" s="7">
        <v>10000331</v>
      </c>
      <c r="F12" s="7" t="str">
        <f>VLOOKUP(Sheet1[[#This Row],[Product_id]],'Product Details'!$A$1:$F$31,2,FALSE)</f>
        <v>Lemon_1L</v>
      </c>
      <c r="G12" s="7" t="s">
        <v>14</v>
      </c>
      <c r="H12" s="7">
        <v>36001</v>
      </c>
      <c r="I12" s="7" t="s">
        <v>12</v>
      </c>
      <c r="J12" s="7" t="s">
        <v>12</v>
      </c>
      <c r="K12" s="7">
        <v>2</v>
      </c>
      <c r="L12" s="7">
        <v>57</v>
      </c>
      <c r="M12" s="8">
        <v>114</v>
      </c>
    </row>
    <row r="13" spans="1:13" x14ac:dyDescent="0.25">
      <c r="A13" s="6">
        <v>44166</v>
      </c>
      <c r="B13" s="6" t="str">
        <f>TEXT(Sheet1[[#This Row],[Date]],"dddd")</f>
        <v>Tuesday</v>
      </c>
      <c r="C13" s="7">
        <v>31245001</v>
      </c>
      <c r="D13" s="7">
        <v>712345011</v>
      </c>
      <c r="E13" s="7">
        <v>10000326</v>
      </c>
      <c r="F13" s="7" t="str">
        <f>VLOOKUP(Sheet1[[#This Row],[Product_id]],'Product Details'!$A$1:$F$31,2,FALSE)</f>
        <v>Pepsi_2L</v>
      </c>
      <c r="G13" s="7" t="s">
        <v>14</v>
      </c>
      <c r="H13" s="7">
        <v>36001</v>
      </c>
      <c r="I13" s="7" t="s">
        <v>12</v>
      </c>
      <c r="J13" s="7" t="s">
        <v>12</v>
      </c>
      <c r="K13" s="7">
        <v>3</v>
      </c>
      <c r="L13" s="7">
        <v>72</v>
      </c>
      <c r="M13" s="8">
        <v>216</v>
      </c>
    </row>
    <row r="14" spans="1:13" x14ac:dyDescent="0.25">
      <c r="A14" s="6">
        <v>44167</v>
      </c>
      <c r="B14" s="6" t="str">
        <f>TEXT(Sheet1[[#This Row],[Date]],"dddd")</f>
        <v>Wednesday</v>
      </c>
      <c r="C14" s="7">
        <v>31245002</v>
      </c>
      <c r="D14" s="7">
        <v>712345022</v>
      </c>
      <c r="E14" s="7">
        <v>10000342</v>
      </c>
      <c r="F14" s="7" t="str">
        <f>VLOOKUP(Sheet1[[#This Row],[Product_id]],'Product Details'!$A$1:$F$31,2,FALSE)</f>
        <v>Curd_Amul_1L</v>
      </c>
      <c r="G14" s="7" t="s">
        <v>13</v>
      </c>
      <c r="H14" s="7">
        <v>36002</v>
      </c>
      <c r="I14" s="7" t="s">
        <v>15</v>
      </c>
      <c r="J14" s="7" t="s">
        <v>16</v>
      </c>
      <c r="K14" s="7">
        <v>1</v>
      </c>
      <c r="L14" s="7">
        <v>56</v>
      </c>
      <c r="M14" s="8">
        <v>56</v>
      </c>
    </row>
    <row r="15" spans="1:13" x14ac:dyDescent="0.25">
      <c r="A15" s="6">
        <v>44167</v>
      </c>
      <c r="B15" s="6" t="str">
        <f>TEXT(Sheet1[[#This Row],[Date]],"dddd")</f>
        <v>Wednesday</v>
      </c>
      <c r="C15" s="7">
        <v>31245002</v>
      </c>
      <c r="D15" s="7">
        <v>712345022</v>
      </c>
      <c r="E15" s="7">
        <v>10000344</v>
      </c>
      <c r="F15" s="7" t="str">
        <f>VLOOKUP(Sheet1[[#This Row],[Product_id]],'Product Details'!$A$1:$F$31,2,FALSE)</f>
        <v>Cornflakes_500g</v>
      </c>
      <c r="G15" s="7" t="s">
        <v>11</v>
      </c>
      <c r="H15" s="7">
        <v>36002</v>
      </c>
      <c r="I15" s="7" t="s">
        <v>15</v>
      </c>
      <c r="J15" s="7" t="s">
        <v>16</v>
      </c>
      <c r="K15" s="7">
        <v>3</v>
      </c>
      <c r="L15" s="7">
        <v>82</v>
      </c>
      <c r="M15" s="8">
        <v>246</v>
      </c>
    </row>
    <row r="16" spans="1:13" x14ac:dyDescent="0.25">
      <c r="A16" s="6">
        <v>44167</v>
      </c>
      <c r="B16" s="6" t="str">
        <f>TEXT(Sheet1[[#This Row],[Date]],"dddd")</f>
        <v>Wednesday</v>
      </c>
      <c r="C16" s="7">
        <v>31245002</v>
      </c>
      <c r="D16" s="7">
        <v>712345022</v>
      </c>
      <c r="E16" s="7">
        <v>10000332</v>
      </c>
      <c r="F16" s="7" t="str">
        <f>VLOOKUP(Sheet1[[#This Row],[Product_id]],'Product Details'!$A$1:$F$31,2,FALSE)</f>
        <v>Eggs_1x6</v>
      </c>
      <c r="G16" s="7" t="s">
        <v>13</v>
      </c>
      <c r="H16" s="7">
        <v>36002</v>
      </c>
      <c r="I16" s="7" t="s">
        <v>15</v>
      </c>
      <c r="J16" s="7" t="s">
        <v>16</v>
      </c>
      <c r="K16" s="7">
        <v>1</v>
      </c>
      <c r="L16" s="7">
        <v>28</v>
      </c>
      <c r="M16" s="8">
        <v>28</v>
      </c>
    </row>
    <row r="17" spans="1:13" x14ac:dyDescent="0.25">
      <c r="A17" s="6">
        <v>44167</v>
      </c>
      <c r="B17" s="6" t="str">
        <f>TEXT(Sheet1[[#This Row],[Date]],"dddd")</f>
        <v>Wednesday</v>
      </c>
      <c r="C17" s="7">
        <v>31245002</v>
      </c>
      <c r="D17" s="7">
        <v>712345022</v>
      </c>
      <c r="E17" s="7">
        <v>10000349</v>
      </c>
      <c r="F17" s="7" t="str">
        <f>VLOOKUP(Sheet1[[#This Row],[Product_id]],'Product Details'!$A$1:$F$31,2,FALSE)</f>
        <v>Museli 1 Kg</v>
      </c>
      <c r="G17" s="7" t="s">
        <v>11</v>
      </c>
      <c r="H17" s="7">
        <v>36002</v>
      </c>
      <c r="I17" s="7" t="s">
        <v>15</v>
      </c>
      <c r="J17" s="7" t="s">
        <v>16</v>
      </c>
      <c r="K17" s="7">
        <v>1</v>
      </c>
      <c r="L17" s="7">
        <v>152</v>
      </c>
      <c r="M17" s="8">
        <v>152</v>
      </c>
    </row>
    <row r="18" spans="1:13" x14ac:dyDescent="0.25">
      <c r="A18" s="6">
        <v>44167</v>
      </c>
      <c r="B18" s="6" t="str">
        <f>TEXT(Sheet1[[#This Row],[Date]],"dddd")</f>
        <v>Wednesday</v>
      </c>
      <c r="C18" s="7">
        <v>31245002</v>
      </c>
      <c r="D18" s="7">
        <v>712345022</v>
      </c>
      <c r="E18" s="7">
        <v>10000325</v>
      </c>
      <c r="F18" s="7" t="str">
        <f>VLOOKUP(Sheet1[[#This Row],[Product_id]],'Product Details'!$A$1:$F$31,2,FALSE)</f>
        <v>Coke_500mL</v>
      </c>
      <c r="G18" s="7" t="s">
        <v>14</v>
      </c>
      <c r="H18" s="7">
        <v>36002</v>
      </c>
      <c r="I18" s="7" t="s">
        <v>15</v>
      </c>
      <c r="J18" s="7" t="s">
        <v>16</v>
      </c>
      <c r="K18" s="7">
        <v>1</v>
      </c>
      <c r="L18" s="7">
        <v>20</v>
      </c>
      <c r="M18" s="8">
        <v>20</v>
      </c>
    </row>
    <row r="19" spans="1:13" x14ac:dyDescent="0.25">
      <c r="A19" s="6">
        <v>44167</v>
      </c>
      <c r="B19" s="6" t="str">
        <f>TEXT(Sheet1[[#This Row],[Date]],"dddd")</f>
        <v>Wednesday</v>
      </c>
      <c r="C19" s="7">
        <v>31245002</v>
      </c>
      <c r="D19" s="7">
        <v>712345022</v>
      </c>
      <c r="E19" s="7">
        <v>10000342</v>
      </c>
      <c r="F19" s="7" t="str">
        <f>VLOOKUP(Sheet1[[#This Row],[Product_id]],'Product Details'!$A$1:$F$31,2,FALSE)</f>
        <v>Curd_Amul_1L</v>
      </c>
      <c r="G19" s="7" t="s">
        <v>13</v>
      </c>
      <c r="H19" s="7">
        <v>36002</v>
      </c>
      <c r="I19" s="7" t="s">
        <v>15</v>
      </c>
      <c r="J19" s="7" t="s">
        <v>16</v>
      </c>
      <c r="K19" s="7">
        <v>2</v>
      </c>
      <c r="L19" s="7">
        <v>56</v>
      </c>
      <c r="M19" s="8">
        <v>112</v>
      </c>
    </row>
    <row r="20" spans="1:13" x14ac:dyDescent="0.25">
      <c r="A20" s="6">
        <v>44167</v>
      </c>
      <c r="B20" s="6" t="str">
        <f>TEXT(Sheet1[[#This Row],[Date]],"dddd")</f>
        <v>Wednesday</v>
      </c>
      <c r="C20" s="7">
        <v>31245002</v>
      </c>
      <c r="D20" s="7">
        <v>712345022</v>
      </c>
      <c r="E20" s="7">
        <v>10000323</v>
      </c>
      <c r="F20" s="7" t="str">
        <f>VLOOKUP(Sheet1[[#This Row],[Product_id]],'Product Details'!$A$1:$F$31,2,FALSE)</f>
        <v>Soda_200mL</v>
      </c>
      <c r="G20" s="7" t="s">
        <v>14</v>
      </c>
      <c r="H20" s="7">
        <v>36002</v>
      </c>
      <c r="I20" s="7" t="s">
        <v>15</v>
      </c>
      <c r="J20" s="7" t="s">
        <v>16</v>
      </c>
      <c r="K20" s="7">
        <v>1</v>
      </c>
      <c r="L20" s="7">
        <v>15</v>
      </c>
      <c r="M20" s="8">
        <v>15</v>
      </c>
    </row>
    <row r="21" spans="1:13" x14ac:dyDescent="0.25">
      <c r="A21" s="6">
        <v>44167</v>
      </c>
      <c r="B21" s="6" t="str">
        <f>TEXT(Sheet1[[#This Row],[Date]],"dddd")</f>
        <v>Wednesday</v>
      </c>
      <c r="C21" s="7">
        <v>31245002</v>
      </c>
      <c r="D21" s="7">
        <v>712345022</v>
      </c>
      <c r="E21" s="7">
        <v>10000338</v>
      </c>
      <c r="F21" s="7" t="str">
        <f>VLOOKUP(Sheet1[[#This Row],[Product_id]],'Product Details'!$A$1:$F$31,2,FALSE)</f>
        <v>Cheese_200g_1x6</v>
      </c>
      <c r="G21" s="7" t="s">
        <v>13</v>
      </c>
      <c r="H21" s="7">
        <v>36002</v>
      </c>
      <c r="I21" s="7" t="s">
        <v>15</v>
      </c>
      <c r="J21" s="7" t="s">
        <v>16</v>
      </c>
      <c r="K21" s="7">
        <v>2</v>
      </c>
      <c r="L21" s="7">
        <v>100</v>
      </c>
      <c r="M21" s="8">
        <v>200</v>
      </c>
    </row>
    <row r="22" spans="1:13" x14ac:dyDescent="0.25">
      <c r="A22" s="6">
        <v>44168</v>
      </c>
      <c r="B22" s="6" t="str">
        <f>TEXT(Sheet1[[#This Row],[Date]],"dddd")</f>
        <v>Thursday</v>
      </c>
      <c r="C22" s="7">
        <v>31245003</v>
      </c>
      <c r="D22" s="7">
        <v>712345033</v>
      </c>
      <c r="E22" s="7">
        <v>10000349</v>
      </c>
      <c r="F22" s="7" t="str">
        <f>VLOOKUP(Sheet1[[#This Row],[Product_id]],'Product Details'!$A$1:$F$31,2,FALSE)</f>
        <v>Museli 1 Kg</v>
      </c>
      <c r="G22" s="7" t="s">
        <v>11</v>
      </c>
      <c r="H22" s="7">
        <v>36003</v>
      </c>
      <c r="I22" s="7" t="s">
        <v>17</v>
      </c>
      <c r="J22" s="7" t="s">
        <v>18</v>
      </c>
      <c r="K22" s="7">
        <v>3</v>
      </c>
      <c r="L22" s="7">
        <v>152</v>
      </c>
      <c r="M22" s="8">
        <v>456</v>
      </c>
    </row>
    <row r="23" spans="1:13" x14ac:dyDescent="0.25">
      <c r="A23" s="6">
        <v>44168</v>
      </c>
      <c r="B23" s="6" t="str">
        <f>TEXT(Sheet1[[#This Row],[Date]],"dddd")</f>
        <v>Thursday</v>
      </c>
      <c r="C23" s="7">
        <v>31245003</v>
      </c>
      <c r="D23" s="7">
        <v>712345033</v>
      </c>
      <c r="E23" s="7">
        <v>10000348</v>
      </c>
      <c r="F23" s="7" t="str">
        <f>VLOOKUP(Sheet1[[#This Row],[Product_id]],'Product Details'!$A$1:$F$31,2,FALSE)</f>
        <v>Museli_500g</v>
      </c>
      <c r="G23" s="7" t="s">
        <v>11</v>
      </c>
      <c r="H23" s="7">
        <v>36003</v>
      </c>
      <c r="I23" s="7" t="s">
        <v>17</v>
      </c>
      <c r="J23" s="7" t="s">
        <v>18</v>
      </c>
      <c r="K23" s="7">
        <v>2</v>
      </c>
      <c r="L23" s="7">
        <v>80</v>
      </c>
      <c r="M23" s="8">
        <v>160</v>
      </c>
    </row>
    <row r="24" spans="1:13" x14ac:dyDescent="0.25">
      <c r="A24" s="6">
        <v>44168</v>
      </c>
      <c r="B24" s="6" t="str">
        <f>TEXT(Sheet1[[#This Row],[Date]],"dddd")</f>
        <v>Thursday</v>
      </c>
      <c r="C24" s="7">
        <v>31245003</v>
      </c>
      <c r="D24" s="7">
        <v>712345033</v>
      </c>
      <c r="E24" s="7">
        <v>10000325</v>
      </c>
      <c r="F24" s="7" t="str">
        <f>VLOOKUP(Sheet1[[#This Row],[Product_id]],'Product Details'!$A$1:$F$31,2,FALSE)</f>
        <v>Coke_500mL</v>
      </c>
      <c r="G24" s="7" t="s">
        <v>14</v>
      </c>
      <c r="H24" s="7">
        <v>36003</v>
      </c>
      <c r="I24" s="7" t="s">
        <v>17</v>
      </c>
      <c r="J24" s="7" t="s">
        <v>18</v>
      </c>
      <c r="K24" s="7">
        <v>2</v>
      </c>
      <c r="L24" s="7">
        <v>20</v>
      </c>
      <c r="M24" s="8">
        <v>40</v>
      </c>
    </row>
    <row r="25" spans="1:13" x14ac:dyDescent="0.25">
      <c r="A25" s="6">
        <v>44168</v>
      </c>
      <c r="B25" s="6" t="str">
        <f>TEXT(Sheet1[[#This Row],[Date]],"dddd")</f>
        <v>Thursday</v>
      </c>
      <c r="C25" s="7">
        <v>31245003</v>
      </c>
      <c r="D25" s="7">
        <v>712345033</v>
      </c>
      <c r="E25" s="7">
        <v>10000347</v>
      </c>
      <c r="F25" s="7" t="str">
        <f>VLOOKUP(Sheet1[[#This Row],[Product_id]],'Product Details'!$A$1:$F$31,2,FALSE)</f>
        <v>Museli_200g</v>
      </c>
      <c r="G25" s="7" t="s">
        <v>11</v>
      </c>
      <c r="H25" s="7">
        <v>36003</v>
      </c>
      <c r="I25" s="7" t="s">
        <v>17</v>
      </c>
      <c r="J25" s="7" t="s">
        <v>18</v>
      </c>
      <c r="K25" s="7">
        <v>3</v>
      </c>
      <c r="L25" s="7">
        <v>47</v>
      </c>
      <c r="M25" s="8">
        <v>141</v>
      </c>
    </row>
    <row r="26" spans="1:13" x14ac:dyDescent="0.25">
      <c r="A26" s="6">
        <v>44168</v>
      </c>
      <c r="B26" s="6" t="str">
        <f>TEXT(Sheet1[[#This Row],[Date]],"dddd")</f>
        <v>Thursday</v>
      </c>
      <c r="C26" s="7">
        <v>31245003</v>
      </c>
      <c r="D26" s="7">
        <v>712345033</v>
      </c>
      <c r="E26" s="7">
        <v>10000327</v>
      </c>
      <c r="F26" s="7" t="str">
        <f>VLOOKUP(Sheet1[[#This Row],[Product_id]],'Product Details'!$A$1:$F$31,2,FALSE)</f>
        <v>Pepsi_1L</v>
      </c>
      <c r="G26" s="7" t="s">
        <v>14</v>
      </c>
      <c r="H26" s="7">
        <v>36003</v>
      </c>
      <c r="I26" s="7" t="s">
        <v>17</v>
      </c>
      <c r="J26" s="7" t="s">
        <v>18</v>
      </c>
      <c r="K26" s="7">
        <v>1</v>
      </c>
      <c r="L26" s="7">
        <v>40</v>
      </c>
      <c r="M26" s="8">
        <v>40</v>
      </c>
    </row>
    <row r="27" spans="1:13" x14ac:dyDescent="0.25">
      <c r="A27" s="6">
        <v>44168</v>
      </c>
      <c r="B27" s="6" t="str">
        <f>TEXT(Sheet1[[#This Row],[Date]],"dddd")</f>
        <v>Thursday</v>
      </c>
      <c r="C27" s="7">
        <v>31245003</v>
      </c>
      <c r="D27" s="7">
        <v>712345033</v>
      </c>
      <c r="E27" s="7">
        <v>10000350</v>
      </c>
      <c r="F27" s="7" t="str">
        <f>VLOOKUP(Sheet1[[#This Row],[Product_id]],'Product Details'!$A$1:$F$31,2,FALSE)</f>
        <v>Chocos_200g</v>
      </c>
      <c r="G27" s="7" t="s">
        <v>11</v>
      </c>
      <c r="H27" s="7">
        <v>36003</v>
      </c>
      <c r="I27" s="7" t="s">
        <v>17</v>
      </c>
      <c r="J27" s="7" t="s">
        <v>18</v>
      </c>
      <c r="K27" s="7">
        <v>3</v>
      </c>
      <c r="L27" s="7">
        <v>67</v>
      </c>
      <c r="M27" s="8">
        <v>201</v>
      </c>
    </row>
    <row r="28" spans="1:13" x14ac:dyDescent="0.25">
      <c r="A28" s="6">
        <v>44168</v>
      </c>
      <c r="B28" s="6" t="str">
        <f>TEXT(Sheet1[[#This Row],[Date]],"dddd")</f>
        <v>Thursday</v>
      </c>
      <c r="C28" s="7">
        <v>31245003</v>
      </c>
      <c r="D28" s="7">
        <v>712345033</v>
      </c>
      <c r="E28" s="7">
        <v>10000328</v>
      </c>
      <c r="F28" s="7" t="str">
        <f>VLOOKUP(Sheet1[[#This Row],[Product_id]],'Product Details'!$A$1:$F$31,2,FALSE)</f>
        <v>Mango_1L</v>
      </c>
      <c r="G28" s="7" t="s">
        <v>14</v>
      </c>
      <c r="H28" s="7">
        <v>36003</v>
      </c>
      <c r="I28" s="7" t="s">
        <v>17</v>
      </c>
      <c r="J28" s="7" t="s">
        <v>18</v>
      </c>
      <c r="K28" s="7">
        <v>2</v>
      </c>
      <c r="L28" s="7">
        <v>220</v>
      </c>
      <c r="M28" s="8">
        <v>440</v>
      </c>
    </row>
    <row r="29" spans="1:13" x14ac:dyDescent="0.25">
      <c r="A29" s="6">
        <v>44168</v>
      </c>
      <c r="B29" s="6" t="str">
        <f>TEXT(Sheet1[[#This Row],[Date]],"dddd")</f>
        <v>Thursday</v>
      </c>
      <c r="C29" s="7">
        <v>31245003</v>
      </c>
      <c r="D29" s="7">
        <v>712345033</v>
      </c>
      <c r="E29" s="7">
        <v>10000342</v>
      </c>
      <c r="F29" s="7" t="str">
        <f>VLOOKUP(Sheet1[[#This Row],[Product_id]],'Product Details'!$A$1:$F$31,2,FALSE)</f>
        <v>Curd_Amul_1L</v>
      </c>
      <c r="G29" s="7" t="s">
        <v>13</v>
      </c>
      <c r="H29" s="7">
        <v>36003</v>
      </c>
      <c r="I29" s="7" t="s">
        <v>17</v>
      </c>
      <c r="J29" s="7" t="s">
        <v>18</v>
      </c>
      <c r="K29" s="7">
        <v>3</v>
      </c>
      <c r="L29" s="7">
        <v>56</v>
      </c>
      <c r="M29" s="8">
        <v>168</v>
      </c>
    </row>
    <row r="30" spans="1:13" x14ac:dyDescent="0.25">
      <c r="A30" s="6">
        <v>44168</v>
      </c>
      <c r="B30" s="6" t="str">
        <f>TEXT(Sheet1[[#This Row],[Date]],"dddd")</f>
        <v>Thursday</v>
      </c>
      <c r="C30" s="7">
        <v>31245003</v>
      </c>
      <c r="D30" s="7">
        <v>712345033</v>
      </c>
      <c r="E30" s="7">
        <v>10000339</v>
      </c>
      <c r="F30" s="7" t="str">
        <f>VLOOKUP(Sheet1[[#This Row],[Product_id]],'Product Details'!$A$1:$F$31,2,FALSE)</f>
        <v>Eggs_1x30</v>
      </c>
      <c r="G30" s="7" t="s">
        <v>13</v>
      </c>
      <c r="H30" s="7">
        <v>36003</v>
      </c>
      <c r="I30" s="7" t="s">
        <v>17</v>
      </c>
      <c r="J30" s="7" t="s">
        <v>18</v>
      </c>
      <c r="K30" s="7">
        <v>3</v>
      </c>
      <c r="L30" s="7">
        <v>120</v>
      </c>
      <c r="M30" s="8">
        <v>360</v>
      </c>
    </row>
    <row r="31" spans="1:13" x14ac:dyDescent="0.25">
      <c r="A31" s="6">
        <v>44168</v>
      </c>
      <c r="B31" s="6" t="str">
        <f>TEXT(Sheet1[[#This Row],[Date]],"dddd")</f>
        <v>Thursday</v>
      </c>
      <c r="C31" s="7">
        <v>31245003</v>
      </c>
      <c r="D31" s="7">
        <v>712345033</v>
      </c>
      <c r="E31" s="7">
        <v>10000331</v>
      </c>
      <c r="F31" s="7" t="str">
        <f>VLOOKUP(Sheet1[[#This Row],[Product_id]],'Product Details'!$A$1:$F$31,2,FALSE)</f>
        <v>Lemon_1L</v>
      </c>
      <c r="G31" s="7" t="s">
        <v>14</v>
      </c>
      <c r="H31" s="7">
        <v>36003</v>
      </c>
      <c r="I31" s="7" t="s">
        <v>17</v>
      </c>
      <c r="J31" s="7" t="s">
        <v>18</v>
      </c>
      <c r="K31" s="7">
        <v>1</v>
      </c>
      <c r="L31" s="7">
        <v>57</v>
      </c>
      <c r="M31" s="8">
        <v>57</v>
      </c>
    </row>
    <row r="32" spans="1:13" x14ac:dyDescent="0.25">
      <c r="A32" s="6">
        <v>44168</v>
      </c>
      <c r="B32" s="6" t="str">
        <f>TEXT(Sheet1[[#This Row],[Date]],"dddd")</f>
        <v>Thursday</v>
      </c>
      <c r="C32" s="7">
        <v>31245003</v>
      </c>
      <c r="D32" s="7">
        <v>712345033</v>
      </c>
      <c r="E32" s="7">
        <v>10000348</v>
      </c>
      <c r="F32" s="7" t="str">
        <f>VLOOKUP(Sheet1[[#This Row],[Product_id]],'Product Details'!$A$1:$F$31,2,FALSE)</f>
        <v>Museli_500g</v>
      </c>
      <c r="G32" s="7" t="s">
        <v>11</v>
      </c>
      <c r="H32" s="7">
        <v>36003</v>
      </c>
      <c r="I32" s="7" t="s">
        <v>17</v>
      </c>
      <c r="J32" s="7" t="s">
        <v>18</v>
      </c>
      <c r="K32" s="7">
        <v>1</v>
      </c>
      <c r="L32" s="7">
        <v>80</v>
      </c>
      <c r="M32" s="8">
        <v>80</v>
      </c>
    </row>
    <row r="33" spans="1:13" x14ac:dyDescent="0.25">
      <c r="A33" s="6">
        <v>44168</v>
      </c>
      <c r="B33" s="6" t="str">
        <f>TEXT(Sheet1[[#This Row],[Date]],"dddd")</f>
        <v>Thursday</v>
      </c>
      <c r="C33" s="7">
        <v>31245003</v>
      </c>
      <c r="D33" s="7">
        <v>712345033</v>
      </c>
      <c r="E33" s="7">
        <v>10000345</v>
      </c>
      <c r="F33" s="7" t="str">
        <f>VLOOKUP(Sheet1[[#This Row],[Product_id]],'Product Details'!$A$1:$F$31,2,FALSE)</f>
        <v>Cornflakes_1Kg</v>
      </c>
      <c r="G33" s="7" t="s">
        <v>11</v>
      </c>
      <c r="H33" s="7">
        <v>36003</v>
      </c>
      <c r="I33" s="7" t="s">
        <v>17</v>
      </c>
      <c r="J33" s="7" t="s">
        <v>18</v>
      </c>
      <c r="K33" s="7">
        <v>1</v>
      </c>
      <c r="L33" s="7">
        <v>158</v>
      </c>
      <c r="M33" s="8">
        <v>158</v>
      </c>
    </row>
    <row r="34" spans="1:13" x14ac:dyDescent="0.25">
      <c r="A34" s="6">
        <v>44168</v>
      </c>
      <c r="B34" s="6" t="str">
        <f>TEXT(Sheet1[[#This Row],[Date]],"dddd")</f>
        <v>Thursday</v>
      </c>
      <c r="C34" s="7">
        <v>31245003</v>
      </c>
      <c r="D34" s="7">
        <v>712345033</v>
      </c>
      <c r="E34" s="7">
        <v>10000321</v>
      </c>
      <c r="F34" s="7" t="str">
        <f>VLOOKUP(Sheet1[[#This Row],[Product_id]],'Product Details'!$A$1:$F$31,2,FALSE)</f>
        <v>Soda_1L</v>
      </c>
      <c r="G34" s="7" t="s">
        <v>14</v>
      </c>
      <c r="H34" s="7">
        <v>36003</v>
      </c>
      <c r="I34" s="7" t="s">
        <v>17</v>
      </c>
      <c r="J34" s="7" t="s">
        <v>18</v>
      </c>
      <c r="K34" s="7">
        <v>3</v>
      </c>
      <c r="L34" s="7">
        <v>48</v>
      </c>
      <c r="M34" s="8">
        <v>144</v>
      </c>
    </row>
    <row r="35" spans="1:13" x14ac:dyDescent="0.25">
      <c r="A35" s="6">
        <v>44168</v>
      </c>
      <c r="B35" s="6" t="str">
        <f>TEXT(Sheet1[[#This Row],[Date]],"dddd")</f>
        <v>Thursday</v>
      </c>
      <c r="C35" s="7">
        <v>31245003</v>
      </c>
      <c r="D35" s="7">
        <v>712345033</v>
      </c>
      <c r="E35" s="7">
        <v>10000336</v>
      </c>
      <c r="F35" s="7" t="str">
        <f>VLOOKUP(Sheet1[[#This Row],[Product_id]],'Product Details'!$A$1:$F$31,2,FALSE)</f>
        <v>Milk_MD_500ml</v>
      </c>
      <c r="G35" s="7" t="s">
        <v>13</v>
      </c>
      <c r="H35" s="7">
        <v>36003</v>
      </c>
      <c r="I35" s="7" t="s">
        <v>17</v>
      </c>
      <c r="J35" s="7" t="s">
        <v>18</v>
      </c>
      <c r="K35" s="7">
        <v>2</v>
      </c>
      <c r="L35" s="7">
        <v>26</v>
      </c>
      <c r="M35" s="8">
        <v>52</v>
      </c>
    </row>
    <row r="36" spans="1:13" x14ac:dyDescent="0.25">
      <c r="A36" s="6">
        <v>44169</v>
      </c>
      <c r="B36" s="6" t="str">
        <f>TEXT(Sheet1[[#This Row],[Date]],"dddd")</f>
        <v>Friday</v>
      </c>
      <c r="C36" s="7">
        <v>31245004</v>
      </c>
      <c r="D36" s="7">
        <v>712345044</v>
      </c>
      <c r="E36" s="7">
        <v>10000327</v>
      </c>
      <c r="F36" s="7" t="str">
        <f>VLOOKUP(Sheet1[[#This Row],[Product_id]],'Product Details'!$A$1:$F$31,2,FALSE)</f>
        <v>Pepsi_1L</v>
      </c>
      <c r="G36" s="7" t="s">
        <v>14</v>
      </c>
      <c r="H36" s="7">
        <v>36004</v>
      </c>
      <c r="I36" s="7" t="s">
        <v>19</v>
      </c>
      <c r="J36" s="7" t="s">
        <v>20</v>
      </c>
      <c r="K36" s="7">
        <v>3</v>
      </c>
      <c r="L36" s="7">
        <v>40</v>
      </c>
      <c r="M36" s="8">
        <v>120</v>
      </c>
    </row>
    <row r="37" spans="1:13" x14ac:dyDescent="0.25">
      <c r="A37" s="6">
        <v>44169</v>
      </c>
      <c r="B37" s="6" t="str">
        <f>TEXT(Sheet1[[#This Row],[Date]],"dddd")</f>
        <v>Friday</v>
      </c>
      <c r="C37" s="7">
        <v>31245004</v>
      </c>
      <c r="D37" s="7">
        <v>712345044</v>
      </c>
      <c r="E37" s="7">
        <v>10000322</v>
      </c>
      <c r="F37" s="7" t="str">
        <f>VLOOKUP(Sheet1[[#This Row],[Product_id]],'Product Details'!$A$1:$F$31,2,FALSE)</f>
        <v>Soda_500mL</v>
      </c>
      <c r="G37" s="7" t="s">
        <v>14</v>
      </c>
      <c r="H37" s="7">
        <v>36004</v>
      </c>
      <c r="I37" s="7" t="s">
        <v>19</v>
      </c>
      <c r="J37" s="7" t="s">
        <v>20</v>
      </c>
      <c r="K37" s="7">
        <v>3</v>
      </c>
      <c r="L37" s="7">
        <v>30</v>
      </c>
      <c r="M37" s="8">
        <v>90</v>
      </c>
    </row>
    <row r="38" spans="1:13" x14ac:dyDescent="0.25">
      <c r="A38" s="6">
        <v>44169</v>
      </c>
      <c r="B38" s="6" t="str">
        <f>TEXT(Sheet1[[#This Row],[Date]],"dddd")</f>
        <v>Friday</v>
      </c>
      <c r="C38" s="7">
        <v>31245004</v>
      </c>
      <c r="D38" s="7">
        <v>712345044</v>
      </c>
      <c r="E38" s="7">
        <v>10000326</v>
      </c>
      <c r="F38" s="7" t="str">
        <f>VLOOKUP(Sheet1[[#This Row],[Product_id]],'Product Details'!$A$1:$F$31,2,FALSE)</f>
        <v>Pepsi_2L</v>
      </c>
      <c r="G38" s="7" t="s">
        <v>14</v>
      </c>
      <c r="H38" s="7">
        <v>36004</v>
      </c>
      <c r="I38" s="7" t="s">
        <v>19</v>
      </c>
      <c r="J38" s="7" t="s">
        <v>20</v>
      </c>
      <c r="K38" s="7">
        <v>2</v>
      </c>
      <c r="L38" s="7">
        <v>72</v>
      </c>
      <c r="M38" s="8">
        <v>144</v>
      </c>
    </row>
    <row r="39" spans="1:13" x14ac:dyDescent="0.25">
      <c r="A39" s="6">
        <v>44169</v>
      </c>
      <c r="B39" s="6" t="str">
        <f>TEXT(Sheet1[[#This Row],[Date]],"dddd")</f>
        <v>Friday</v>
      </c>
      <c r="C39" s="7">
        <v>31245004</v>
      </c>
      <c r="D39" s="7">
        <v>712345044</v>
      </c>
      <c r="E39" s="7">
        <v>10000333</v>
      </c>
      <c r="F39" s="7" t="str">
        <f>VLOOKUP(Sheet1[[#This Row],[Product_id]],'Product Details'!$A$1:$F$31,2,FALSE)</f>
        <v>Eggs_1x12</v>
      </c>
      <c r="G39" s="7" t="s">
        <v>13</v>
      </c>
      <c r="H39" s="7">
        <v>36004</v>
      </c>
      <c r="I39" s="7" t="s">
        <v>19</v>
      </c>
      <c r="J39" s="7" t="s">
        <v>20</v>
      </c>
      <c r="K39" s="7">
        <v>1</v>
      </c>
      <c r="L39" s="7">
        <v>54</v>
      </c>
      <c r="M39" s="8">
        <v>54</v>
      </c>
    </row>
    <row r="40" spans="1:13" x14ac:dyDescent="0.25">
      <c r="A40" s="6">
        <v>44169</v>
      </c>
      <c r="B40" s="6" t="str">
        <f>TEXT(Sheet1[[#This Row],[Date]],"dddd")</f>
        <v>Friday</v>
      </c>
      <c r="C40" s="7">
        <v>31245004</v>
      </c>
      <c r="D40" s="7">
        <v>712345044</v>
      </c>
      <c r="E40" s="7">
        <v>10000325</v>
      </c>
      <c r="F40" s="7" t="str">
        <f>VLOOKUP(Sheet1[[#This Row],[Product_id]],'Product Details'!$A$1:$F$31,2,FALSE)</f>
        <v>Coke_500mL</v>
      </c>
      <c r="G40" s="7" t="s">
        <v>14</v>
      </c>
      <c r="H40" s="7">
        <v>36004</v>
      </c>
      <c r="I40" s="7" t="s">
        <v>19</v>
      </c>
      <c r="J40" s="7" t="s">
        <v>20</v>
      </c>
      <c r="K40" s="7">
        <v>3</v>
      </c>
      <c r="L40" s="7">
        <v>20</v>
      </c>
      <c r="M40" s="8">
        <v>60</v>
      </c>
    </row>
    <row r="41" spans="1:13" x14ac:dyDescent="0.25">
      <c r="A41" s="6">
        <v>44169</v>
      </c>
      <c r="B41" s="6" t="str">
        <f>TEXT(Sheet1[[#This Row],[Date]],"dddd")</f>
        <v>Friday</v>
      </c>
      <c r="C41" s="7">
        <v>31245004</v>
      </c>
      <c r="D41" s="7">
        <v>712345044</v>
      </c>
      <c r="E41" s="7">
        <v>10000336</v>
      </c>
      <c r="F41" s="7" t="str">
        <f>VLOOKUP(Sheet1[[#This Row],[Product_id]],'Product Details'!$A$1:$F$31,2,FALSE)</f>
        <v>Milk_MD_500ml</v>
      </c>
      <c r="G41" s="7" t="s">
        <v>13</v>
      </c>
      <c r="H41" s="7">
        <v>36004</v>
      </c>
      <c r="I41" s="7" t="s">
        <v>19</v>
      </c>
      <c r="J41" s="7" t="s">
        <v>20</v>
      </c>
      <c r="K41" s="7">
        <v>3</v>
      </c>
      <c r="L41" s="7">
        <v>26</v>
      </c>
      <c r="M41" s="8">
        <v>78</v>
      </c>
    </row>
    <row r="42" spans="1:13" x14ac:dyDescent="0.25">
      <c r="A42" s="6">
        <v>44169</v>
      </c>
      <c r="B42" s="6" t="str">
        <f>TEXT(Sheet1[[#This Row],[Date]],"dddd")</f>
        <v>Friday</v>
      </c>
      <c r="C42" s="7">
        <v>31245004</v>
      </c>
      <c r="D42" s="7">
        <v>712345044</v>
      </c>
      <c r="E42" s="7">
        <v>10000334</v>
      </c>
      <c r="F42" s="7" t="str">
        <f>VLOOKUP(Sheet1[[#This Row],[Product_id]],'Product Details'!$A$1:$F$31,2,FALSE)</f>
        <v>Milk_MD_1L</v>
      </c>
      <c r="G42" s="7" t="s">
        <v>13</v>
      </c>
      <c r="H42" s="7">
        <v>36004</v>
      </c>
      <c r="I42" s="7" t="s">
        <v>19</v>
      </c>
      <c r="J42" s="7" t="s">
        <v>20</v>
      </c>
      <c r="K42" s="7">
        <v>1</v>
      </c>
      <c r="L42" s="7">
        <v>48</v>
      </c>
      <c r="M42" s="8">
        <v>48</v>
      </c>
    </row>
    <row r="43" spans="1:13" x14ac:dyDescent="0.25">
      <c r="A43" s="6">
        <v>44169</v>
      </c>
      <c r="B43" s="6" t="str">
        <f>TEXT(Sheet1[[#This Row],[Date]],"dddd")</f>
        <v>Friday</v>
      </c>
      <c r="C43" s="7">
        <v>31245004</v>
      </c>
      <c r="D43" s="7">
        <v>712345044</v>
      </c>
      <c r="E43" s="7">
        <v>10000333</v>
      </c>
      <c r="F43" s="7" t="str">
        <f>VLOOKUP(Sheet1[[#This Row],[Product_id]],'Product Details'!$A$1:$F$31,2,FALSE)</f>
        <v>Eggs_1x12</v>
      </c>
      <c r="G43" s="7" t="s">
        <v>13</v>
      </c>
      <c r="H43" s="7">
        <v>36004</v>
      </c>
      <c r="I43" s="7" t="s">
        <v>19</v>
      </c>
      <c r="J43" s="7" t="s">
        <v>20</v>
      </c>
      <c r="K43" s="7">
        <v>3</v>
      </c>
      <c r="L43" s="7">
        <v>54</v>
      </c>
      <c r="M43" s="8">
        <v>162</v>
      </c>
    </row>
    <row r="44" spans="1:13" x14ac:dyDescent="0.25">
      <c r="A44" s="6">
        <v>44169</v>
      </c>
      <c r="B44" s="6" t="str">
        <f>TEXT(Sheet1[[#This Row],[Date]],"dddd")</f>
        <v>Friday</v>
      </c>
      <c r="C44" s="7">
        <v>31245004</v>
      </c>
      <c r="D44" s="7">
        <v>712345044</v>
      </c>
      <c r="E44" s="7">
        <v>10000338</v>
      </c>
      <c r="F44" s="7" t="str">
        <f>VLOOKUP(Sheet1[[#This Row],[Product_id]],'Product Details'!$A$1:$F$31,2,FALSE)</f>
        <v>Cheese_200g_1x6</v>
      </c>
      <c r="G44" s="7" t="s">
        <v>13</v>
      </c>
      <c r="H44" s="7">
        <v>36004</v>
      </c>
      <c r="I44" s="7" t="s">
        <v>19</v>
      </c>
      <c r="J44" s="7" t="s">
        <v>20</v>
      </c>
      <c r="K44" s="7">
        <v>3</v>
      </c>
      <c r="L44" s="7">
        <v>100</v>
      </c>
      <c r="M44" s="8">
        <v>300</v>
      </c>
    </row>
    <row r="45" spans="1:13" x14ac:dyDescent="0.25">
      <c r="A45" s="6">
        <v>44169</v>
      </c>
      <c r="B45" s="6" t="str">
        <f>TEXT(Sheet1[[#This Row],[Date]],"dddd")</f>
        <v>Friday</v>
      </c>
      <c r="C45" s="7">
        <v>31245004</v>
      </c>
      <c r="D45" s="7">
        <v>712345044</v>
      </c>
      <c r="E45" s="7">
        <v>10000329</v>
      </c>
      <c r="F45" s="7" t="str">
        <f>VLOOKUP(Sheet1[[#This Row],[Product_id]],'Product Details'!$A$1:$F$31,2,FALSE)</f>
        <v>Orange_200mL</v>
      </c>
      <c r="G45" s="7" t="s">
        <v>14</v>
      </c>
      <c r="H45" s="7">
        <v>36004</v>
      </c>
      <c r="I45" s="7" t="s">
        <v>19</v>
      </c>
      <c r="J45" s="7" t="s">
        <v>20</v>
      </c>
      <c r="K45" s="7">
        <v>1</v>
      </c>
      <c r="L45" s="7">
        <v>30</v>
      </c>
      <c r="M45" s="8">
        <v>30</v>
      </c>
    </row>
    <row r="46" spans="1:13" x14ac:dyDescent="0.25">
      <c r="A46" s="6">
        <v>44170</v>
      </c>
      <c r="B46" s="6" t="str">
        <f>TEXT(Sheet1[[#This Row],[Date]],"dddd")</f>
        <v>Saturday</v>
      </c>
      <c r="C46" s="7">
        <v>31245005</v>
      </c>
      <c r="D46" s="7">
        <v>712345055</v>
      </c>
      <c r="E46" s="7">
        <v>10000336</v>
      </c>
      <c r="F46" s="7" t="str">
        <f>VLOOKUP(Sheet1[[#This Row],[Product_id]],'Product Details'!$A$1:$F$31,2,FALSE)</f>
        <v>Milk_MD_500ml</v>
      </c>
      <c r="G46" s="7" t="s">
        <v>13</v>
      </c>
      <c r="H46" s="7">
        <v>36005</v>
      </c>
      <c r="I46" s="7" t="s">
        <v>21</v>
      </c>
      <c r="J46" s="7" t="s">
        <v>22</v>
      </c>
      <c r="K46" s="7">
        <v>6</v>
      </c>
      <c r="L46" s="7">
        <v>26</v>
      </c>
      <c r="M46" s="8">
        <v>156</v>
      </c>
    </row>
    <row r="47" spans="1:13" x14ac:dyDescent="0.25">
      <c r="A47" s="6">
        <v>44170</v>
      </c>
      <c r="B47" s="6" t="str">
        <f>TEXT(Sheet1[[#This Row],[Date]],"dddd")</f>
        <v>Saturday</v>
      </c>
      <c r="C47" s="7">
        <v>31245005</v>
      </c>
      <c r="D47" s="7">
        <v>712345055</v>
      </c>
      <c r="E47" s="7">
        <v>10000333</v>
      </c>
      <c r="F47" s="7" t="str">
        <f>VLOOKUP(Sheet1[[#This Row],[Product_id]],'Product Details'!$A$1:$F$31,2,FALSE)</f>
        <v>Eggs_1x12</v>
      </c>
      <c r="G47" s="7" t="s">
        <v>13</v>
      </c>
      <c r="H47" s="7">
        <v>36005</v>
      </c>
      <c r="I47" s="7" t="s">
        <v>21</v>
      </c>
      <c r="J47" s="7" t="s">
        <v>22</v>
      </c>
      <c r="K47" s="7">
        <v>5</v>
      </c>
      <c r="L47" s="7">
        <v>54</v>
      </c>
      <c r="M47" s="8">
        <v>270</v>
      </c>
    </row>
    <row r="48" spans="1:13" x14ac:dyDescent="0.25">
      <c r="A48" s="6">
        <v>44170</v>
      </c>
      <c r="B48" s="6" t="str">
        <f>TEXT(Sheet1[[#This Row],[Date]],"dddd")</f>
        <v>Saturday</v>
      </c>
      <c r="C48" s="7">
        <v>31245005</v>
      </c>
      <c r="D48" s="7">
        <v>712345055</v>
      </c>
      <c r="E48" s="7">
        <v>10000344</v>
      </c>
      <c r="F48" s="7" t="str">
        <f>VLOOKUP(Sheet1[[#This Row],[Product_id]],'Product Details'!$A$1:$F$31,2,FALSE)</f>
        <v>Cornflakes_500g</v>
      </c>
      <c r="G48" s="7" t="s">
        <v>11</v>
      </c>
      <c r="H48" s="7">
        <v>36005</v>
      </c>
      <c r="I48" s="7" t="s">
        <v>21</v>
      </c>
      <c r="J48" s="7" t="s">
        <v>22</v>
      </c>
      <c r="K48" s="7">
        <v>5</v>
      </c>
      <c r="L48" s="7">
        <v>82</v>
      </c>
      <c r="M48" s="8">
        <v>410</v>
      </c>
    </row>
    <row r="49" spans="1:13" x14ac:dyDescent="0.25">
      <c r="A49" s="6">
        <v>44170</v>
      </c>
      <c r="B49" s="6" t="str">
        <f>TEXT(Sheet1[[#This Row],[Date]],"dddd")</f>
        <v>Saturday</v>
      </c>
      <c r="C49" s="7">
        <v>31245005</v>
      </c>
      <c r="D49" s="7">
        <v>712345055</v>
      </c>
      <c r="E49" s="7">
        <v>10000322</v>
      </c>
      <c r="F49" s="7" t="str">
        <f>VLOOKUP(Sheet1[[#This Row],[Product_id]],'Product Details'!$A$1:$F$31,2,FALSE)</f>
        <v>Soda_500mL</v>
      </c>
      <c r="G49" s="7" t="s">
        <v>14</v>
      </c>
      <c r="H49" s="7">
        <v>36005</v>
      </c>
      <c r="I49" s="7" t="s">
        <v>21</v>
      </c>
      <c r="J49" s="7" t="s">
        <v>22</v>
      </c>
      <c r="K49" s="7">
        <v>4</v>
      </c>
      <c r="L49" s="7">
        <v>30</v>
      </c>
      <c r="M49" s="8">
        <v>120</v>
      </c>
    </row>
    <row r="50" spans="1:13" x14ac:dyDescent="0.25">
      <c r="A50" s="6">
        <v>44170</v>
      </c>
      <c r="B50" s="6" t="str">
        <f>TEXT(Sheet1[[#This Row],[Date]],"dddd")</f>
        <v>Saturday</v>
      </c>
      <c r="C50" s="7">
        <v>31245005</v>
      </c>
      <c r="D50" s="7">
        <v>712345055</v>
      </c>
      <c r="E50" s="7">
        <v>10000334</v>
      </c>
      <c r="F50" s="7" t="str">
        <f>VLOOKUP(Sheet1[[#This Row],[Product_id]],'Product Details'!$A$1:$F$31,2,FALSE)</f>
        <v>Milk_MD_1L</v>
      </c>
      <c r="G50" s="7" t="s">
        <v>13</v>
      </c>
      <c r="H50" s="7">
        <v>36005</v>
      </c>
      <c r="I50" s="7" t="s">
        <v>21</v>
      </c>
      <c r="J50" s="7" t="s">
        <v>22</v>
      </c>
      <c r="K50" s="7">
        <v>5</v>
      </c>
      <c r="L50" s="7">
        <v>48</v>
      </c>
      <c r="M50" s="8">
        <v>240</v>
      </c>
    </row>
    <row r="51" spans="1:13" x14ac:dyDescent="0.25">
      <c r="A51" s="6">
        <v>44170</v>
      </c>
      <c r="B51" s="6" t="str">
        <f>TEXT(Sheet1[[#This Row],[Date]],"dddd")</f>
        <v>Saturday</v>
      </c>
      <c r="C51" s="7">
        <v>31245005</v>
      </c>
      <c r="D51" s="7">
        <v>712345055</v>
      </c>
      <c r="E51" s="7">
        <v>10000325</v>
      </c>
      <c r="F51" s="7" t="str">
        <f>VLOOKUP(Sheet1[[#This Row],[Product_id]],'Product Details'!$A$1:$F$31,2,FALSE)</f>
        <v>Coke_500mL</v>
      </c>
      <c r="G51" s="7" t="s">
        <v>14</v>
      </c>
      <c r="H51" s="7">
        <v>36005</v>
      </c>
      <c r="I51" s="7" t="s">
        <v>21</v>
      </c>
      <c r="J51" s="7" t="s">
        <v>22</v>
      </c>
      <c r="K51" s="7">
        <v>5</v>
      </c>
      <c r="L51" s="7">
        <v>20</v>
      </c>
      <c r="M51" s="8">
        <v>100</v>
      </c>
    </row>
    <row r="52" spans="1:13" x14ac:dyDescent="0.25">
      <c r="A52" s="6">
        <v>44171</v>
      </c>
      <c r="B52" s="6" t="str">
        <f>TEXT(Sheet1[[#This Row],[Date]],"dddd")</f>
        <v>Sunday</v>
      </c>
      <c r="C52" s="7">
        <v>31245006</v>
      </c>
      <c r="D52" s="7">
        <v>712345066</v>
      </c>
      <c r="E52" s="7">
        <v>10000325</v>
      </c>
      <c r="F52" s="7" t="str">
        <f>VLOOKUP(Sheet1[[#This Row],[Product_id]],'Product Details'!$A$1:$F$31,2,FALSE)</f>
        <v>Coke_500mL</v>
      </c>
      <c r="G52" s="7" t="s">
        <v>14</v>
      </c>
      <c r="H52" s="7">
        <v>36006</v>
      </c>
      <c r="I52" s="7" t="s">
        <v>23</v>
      </c>
      <c r="J52" s="7" t="s">
        <v>24</v>
      </c>
      <c r="K52" s="7">
        <v>4</v>
      </c>
      <c r="L52" s="7">
        <v>20</v>
      </c>
      <c r="M52" s="8">
        <v>80</v>
      </c>
    </row>
    <row r="53" spans="1:13" x14ac:dyDescent="0.25">
      <c r="A53" s="6">
        <v>44171</v>
      </c>
      <c r="B53" s="6" t="str">
        <f>TEXT(Sheet1[[#This Row],[Date]],"dddd")</f>
        <v>Sunday</v>
      </c>
      <c r="C53" s="7">
        <v>31245006</v>
      </c>
      <c r="D53" s="7">
        <v>712345066</v>
      </c>
      <c r="E53" s="7">
        <v>10000338</v>
      </c>
      <c r="F53" s="7" t="str">
        <f>VLOOKUP(Sheet1[[#This Row],[Product_id]],'Product Details'!$A$1:$F$31,2,FALSE)</f>
        <v>Cheese_200g_1x6</v>
      </c>
      <c r="G53" s="7" t="s">
        <v>13</v>
      </c>
      <c r="H53" s="7">
        <v>36006</v>
      </c>
      <c r="I53" s="7" t="s">
        <v>23</v>
      </c>
      <c r="J53" s="7" t="s">
        <v>24</v>
      </c>
      <c r="K53" s="7">
        <v>4</v>
      </c>
      <c r="L53" s="7">
        <v>100</v>
      </c>
      <c r="M53" s="8">
        <v>400</v>
      </c>
    </row>
    <row r="54" spans="1:13" x14ac:dyDescent="0.25">
      <c r="A54" s="6">
        <v>44171</v>
      </c>
      <c r="B54" s="6" t="str">
        <f>TEXT(Sheet1[[#This Row],[Date]],"dddd")</f>
        <v>Sunday</v>
      </c>
      <c r="C54" s="7">
        <v>31245006</v>
      </c>
      <c r="D54" s="7">
        <v>712345066</v>
      </c>
      <c r="E54" s="7">
        <v>10000342</v>
      </c>
      <c r="F54" s="7" t="str">
        <f>VLOOKUP(Sheet1[[#This Row],[Product_id]],'Product Details'!$A$1:$F$31,2,FALSE)</f>
        <v>Curd_Amul_1L</v>
      </c>
      <c r="G54" s="7" t="s">
        <v>13</v>
      </c>
      <c r="H54" s="7">
        <v>36006</v>
      </c>
      <c r="I54" s="7" t="s">
        <v>23</v>
      </c>
      <c r="J54" s="7" t="s">
        <v>24</v>
      </c>
      <c r="K54" s="7">
        <v>4</v>
      </c>
      <c r="L54" s="7">
        <v>56</v>
      </c>
      <c r="M54" s="8">
        <v>224</v>
      </c>
    </row>
    <row r="55" spans="1:13" x14ac:dyDescent="0.25">
      <c r="A55" s="6">
        <v>44171</v>
      </c>
      <c r="B55" s="6" t="str">
        <f>TEXT(Sheet1[[#This Row],[Date]],"dddd")</f>
        <v>Sunday</v>
      </c>
      <c r="C55" s="7">
        <v>31245006</v>
      </c>
      <c r="D55" s="7">
        <v>712345066</v>
      </c>
      <c r="E55" s="7">
        <v>10000331</v>
      </c>
      <c r="F55" s="7" t="str">
        <f>VLOOKUP(Sheet1[[#This Row],[Product_id]],'Product Details'!$A$1:$F$31,2,FALSE)</f>
        <v>Lemon_1L</v>
      </c>
      <c r="G55" s="7" t="s">
        <v>14</v>
      </c>
      <c r="H55" s="7">
        <v>36006</v>
      </c>
      <c r="I55" s="7" t="s">
        <v>23</v>
      </c>
      <c r="J55" s="7" t="s">
        <v>24</v>
      </c>
      <c r="K55" s="7">
        <v>5</v>
      </c>
      <c r="L55" s="7">
        <v>57</v>
      </c>
      <c r="M55" s="8">
        <v>285</v>
      </c>
    </row>
    <row r="56" spans="1:13" x14ac:dyDescent="0.25">
      <c r="A56" s="6">
        <v>44171</v>
      </c>
      <c r="B56" s="6" t="str">
        <f>TEXT(Sheet1[[#This Row],[Date]],"dddd")</f>
        <v>Sunday</v>
      </c>
      <c r="C56" s="7">
        <v>31245006</v>
      </c>
      <c r="D56" s="7">
        <v>712345066</v>
      </c>
      <c r="E56" s="7">
        <v>10000326</v>
      </c>
      <c r="F56" s="7" t="str">
        <f>VLOOKUP(Sheet1[[#This Row],[Product_id]],'Product Details'!$A$1:$F$31,2,FALSE)</f>
        <v>Pepsi_2L</v>
      </c>
      <c r="G56" s="7" t="s">
        <v>14</v>
      </c>
      <c r="H56" s="7">
        <v>36006</v>
      </c>
      <c r="I56" s="7" t="s">
        <v>23</v>
      </c>
      <c r="J56" s="7" t="s">
        <v>24</v>
      </c>
      <c r="K56" s="7">
        <v>6</v>
      </c>
      <c r="L56" s="7">
        <v>72</v>
      </c>
      <c r="M56" s="8">
        <v>432</v>
      </c>
    </row>
    <row r="57" spans="1:13" x14ac:dyDescent="0.25">
      <c r="A57" s="6">
        <v>44171</v>
      </c>
      <c r="B57" s="6" t="str">
        <f>TEXT(Sheet1[[#This Row],[Date]],"dddd")</f>
        <v>Sunday</v>
      </c>
      <c r="C57" s="7">
        <v>31245006</v>
      </c>
      <c r="D57" s="7">
        <v>712345066</v>
      </c>
      <c r="E57" s="7">
        <v>10000350</v>
      </c>
      <c r="F57" s="7" t="str">
        <f>VLOOKUP(Sheet1[[#This Row],[Product_id]],'Product Details'!$A$1:$F$31,2,FALSE)</f>
        <v>Chocos_200g</v>
      </c>
      <c r="G57" s="7" t="s">
        <v>11</v>
      </c>
      <c r="H57" s="7">
        <v>36006</v>
      </c>
      <c r="I57" s="7" t="s">
        <v>23</v>
      </c>
      <c r="J57" s="7" t="s">
        <v>24</v>
      </c>
      <c r="K57" s="7">
        <v>4</v>
      </c>
      <c r="L57" s="7">
        <v>67</v>
      </c>
      <c r="M57" s="8">
        <v>268</v>
      </c>
    </row>
    <row r="58" spans="1:13" x14ac:dyDescent="0.25">
      <c r="A58" s="6">
        <v>44171</v>
      </c>
      <c r="B58" s="6" t="str">
        <f>TEXT(Sheet1[[#This Row],[Date]],"dddd")</f>
        <v>Sunday</v>
      </c>
      <c r="C58" s="7">
        <v>31245006</v>
      </c>
      <c r="D58" s="7">
        <v>712345066</v>
      </c>
      <c r="E58" s="7">
        <v>10000345</v>
      </c>
      <c r="F58" s="7" t="str">
        <f>VLOOKUP(Sheet1[[#This Row],[Product_id]],'Product Details'!$A$1:$F$31,2,FALSE)</f>
        <v>Cornflakes_1Kg</v>
      </c>
      <c r="G58" s="7" t="s">
        <v>11</v>
      </c>
      <c r="H58" s="7">
        <v>36006</v>
      </c>
      <c r="I58" s="7" t="s">
        <v>23</v>
      </c>
      <c r="J58" s="7" t="s">
        <v>24</v>
      </c>
      <c r="K58" s="7">
        <v>6</v>
      </c>
      <c r="L58" s="7">
        <v>158</v>
      </c>
      <c r="M58" s="8">
        <v>948</v>
      </c>
    </row>
    <row r="59" spans="1:13" x14ac:dyDescent="0.25">
      <c r="A59" s="6">
        <v>44172</v>
      </c>
      <c r="B59" s="6" t="str">
        <f>TEXT(Sheet1[[#This Row],[Date]],"dddd")</f>
        <v>Monday</v>
      </c>
      <c r="C59" s="7">
        <v>31245007</v>
      </c>
      <c r="D59" s="7">
        <v>712345077</v>
      </c>
      <c r="E59" s="7">
        <v>10000333</v>
      </c>
      <c r="F59" s="7" t="str">
        <f>VLOOKUP(Sheet1[[#This Row],[Product_id]],'Product Details'!$A$1:$F$31,2,FALSE)</f>
        <v>Eggs_1x12</v>
      </c>
      <c r="G59" s="7" t="s">
        <v>13</v>
      </c>
      <c r="H59" s="7">
        <v>36000</v>
      </c>
      <c r="I59" s="7" t="s">
        <v>25</v>
      </c>
      <c r="J59" s="7" t="s">
        <v>20</v>
      </c>
      <c r="K59" s="7">
        <v>4</v>
      </c>
      <c r="L59" s="7">
        <v>54</v>
      </c>
      <c r="M59" s="8">
        <v>216</v>
      </c>
    </row>
    <row r="60" spans="1:13" x14ac:dyDescent="0.25">
      <c r="A60" s="6">
        <v>44172</v>
      </c>
      <c r="B60" s="6" t="str">
        <f>TEXT(Sheet1[[#This Row],[Date]],"dddd")</f>
        <v>Monday</v>
      </c>
      <c r="C60" s="7">
        <v>31245007</v>
      </c>
      <c r="D60" s="7">
        <v>712345077</v>
      </c>
      <c r="E60" s="7">
        <v>10000337</v>
      </c>
      <c r="F60" s="7" t="str">
        <f>VLOOKUP(Sheet1[[#This Row],[Product_id]],'Product Details'!$A$1:$F$31,2,FALSE)</f>
        <v>Cheese_200g</v>
      </c>
      <c r="G60" s="7" t="s">
        <v>13</v>
      </c>
      <c r="H60" s="7">
        <v>36000</v>
      </c>
      <c r="I60" s="7" t="s">
        <v>25</v>
      </c>
      <c r="J60" s="7" t="s">
        <v>20</v>
      </c>
      <c r="K60" s="7">
        <v>4</v>
      </c>
      <c r="L60" s="7">
        <v>20</v>
      </c>
      <c r="M60" s="8">
        <v>80</v>
      </c>
    </row>
    <row r="61" spans="1:13" x14ac:dyDescent="0.25">
      <c r="A61" s="6">
        <v>44172</v>
      </c>
      <c r="B61" s="6" t="str">
        <f>TEXT(Sheet1[[#This Row],[Date]],"dddd")</f>
        <v>Monday</v>
      </c>
      <c r="C61" s="7">
        <v>31245007</v>
      </c>
      <c r="D61" s="7">
        <v>712345077</v>
      </c>
      <c r="E61" s="7">
        <v>10000323</v>
      </c>
      <c r="F61" s="7" t="str">
        <f>VLOOKUP(Sheet1[[#This Row],[Product_id]],'Product Details'!$A$1:$F$31,2,FALSE)</f>
        <v>Soda_200mL</v>
      </c>
      <c r="G61" s="7" t="s">
        <v>14</v>
      </c>
      <c r="H61" s="7">
        <v>36000</v>
      </c>
      <c r="I61" s="7" t="s">
        <v>25</v>
      </c>
      <c r="J61" s="7" t="s">
        <v>20</v>
      </c>
      <c r="K61" s="7">
        <v>4</v>
      </c>
      <c r="L61" s="7">
        <v>15</v>
      </c>
      <c r="M61" s="8">
        <v>60</v>
      </c>
    </row>
    <row r="62" spans="1:13" x14ac:dyDescent="0.25">
      <c r="A62" s="6">
        <v>44172</v>
      </c>
      <c r="B62" s="6" t="str">
        <f>TEXT(Sheet1[[#This Row],[Date]],"dddd")</f>
        <v>Monday</v>
      </c>
      <c r="C62" s="7">
        <v>31245007</v>
      </c>
      <c r="D62" s="7">
        <v>712345077</v>
      </c>
      <c r="E62" s="7">
        <v>10000325</v>
      </c>
      <c r="F62" s="7" t="str">
        <f>VLOOKUP(Sheet1[[#This Row],[Product_id]],'Product Details'!$A$1:$F$31,2,FALSE)</f>
        <v>Coke_500mL</v>
      </c>
      <c r="G62" s="7" t="s">
        <v>14</v>
      </c>
      <c r="H62" s="7">
        <v>36000</v>
      </c>
      <c r="I62" s="7" t="s">
        <v>25</v>
      </c>
      <c r="J62" s="7" t="s">
        <v>20</v>
      </c>
      <c r="K62" s="7">
        <v>2</v>
      </c>
      <c r="L62" s="7">
        <v>20</v>
      </c>
      <c r="M62" s="8">
        <v>40</v>
      </c>
    </row>
    <row r="63" spans="1:13" x14ac:dyDescent="0.25">
      <c r="A63" s="6">
        <v>44172</v>
      </c>
      <c r="B63" s="6" t="str">
        <f>TEXT(Sheet1[[#This Row],[Date]],"dddd")</f>
        <v>Monday</v>
      </c>
      <c r="C63" s="7">
        <v>31245007</v>
      </c>
      <c r="D63" s="7">
        <v>712345077</v>
      </c>
      <c r="E63" s="7">
        <v>10000330</v>
      </c>
      <c r="F63" s="7" t="str">
        <f>VLOOKUP(Sheet1[[#This Row],[Product_id]],'Product Details'!$A$1:$F$31,2,FALSE)</f>
        <v>Orange_200mL_x6</v>
      </c>
      <c r="G63" s="7" t="s">
        <v>14</v>
      </c>
      <c r="H63" s="7">
        <v>36000</v>
      </c>
      <c r="I63" s="7" t="s">
        <v>25</v>
      </c>
      <c r="J63" s="7" t="s">
        <v>20</v>
      </c>
      <c r="K63" s="7">
        <v>4</v>
      </c>
      <c r="L63" s="7">
        <v>160</v>
      </c>
      <c r="M63" s="8">
        <v>640</v>
      </c>
    </row>
    <row r="64" spans="1:13" x14ac:dyDescent="0.25">
      <c r="A64" s="6">
        <v>44172</v>
      </c>
      <c r="B64" s="6" t="str">
        <f>TEXT(Sheet1[[#This Row],[Date]],"dddd")</f>
        <v>Monday</v>
      </c>
      <c r="C64" s="7">
        <v>31245007</v>
      </c>
      <c r="D64" s="7">
        <v>712345077</v>
      </c>
      <c r="E64" s="7">
        <v>10000344</v>
      </c>
      <c r="F64" s="7" t="str">
        <f>VLOOKUP(Sheet1[[#This Row],[Product_id]],'Product Details'!$A$1:$F$31,2,FALSE)</f>
        <v>Cornflakes_500g</v>
      </c>
      <c r="G64" s="7" t="s">
        <v>11</v>
      </c>
      <c r="H64" s="7">
        <v>36000</v>
      </c>
      <c r="I64" s="7" t="s">
        <v>25</v>
      </c>
      <c r="J64" s="7" t="s">
        <v>20</v>
      </c>
      <c r="K64" s="7">
        <v>4</v>
      </c>
      <c r="L64" s="7">
        <v>82</v>
      </c>
      <c r="M64" s="8">
        <v>328</v>
      </c>
    </row>
    <row r="65" spans="1:13" x14ac:dyDescent="0.25">
      <c r="A65" s="6">
        <v>44173</v>
      </c>
      <c r="B65" s="6" t="str">
        <f>TEXT(Sheet1[[#This Row],[Date]],"dddd")</f>
        <v>Tuesday</v>
      </c>
      <c r="C65" s="7">
        <v>31245008</v>
      </c>
      <c r="D65" s="7">
        <v>712345088</v>
      </c>
      <c r="E65" s="7">
        <v>10000337</v>
      </c>
      <c r="F65" s="7" t="str">
        <f>VLOOKUP(Sheet1[[#This Row],[Product_id]],'Product Details'!$A$1:$F$31,2,FALSE)</f>
        <v>Cheese_200g</v>
      </c>
      <c r="G65" s="7" t="s">
        <v>13</v>
      </c>
      <c r="H65" s="7">
        <v>36008</v>
      </c>
      <c r="I65" s="7" t="s">
        <v>26</v>
      </c>
      <c r="J65" s="7" t="s">
        <v>27</v>
      </c>
      <c r="K65" s="7">
        <v>4</v>
      </c>
      <c r="L65" s="7">
        <v>20</v>
      </c>
      <c r="M65" s="8">
        <v>80</v>
      </c>
    </row>
    <row r="66" spans="1:13" x14ac:dyDescent="0.25">
      <c r="A66" s="6">
        <v>44173</v>
      </c>
      <c r="B66" s="6" t="str">
        <f>TEXT(Sheet1[[#This Row],[Date]],"dddd")</f>
        <v>Tuesday</v>
      </c>
      <c r="C66" s="7">
        <v>31245008</v>
      </c>
      <c r="D66" s="7">
        <v>712345088</v>
      </c>
      <c r="E66" s="7">
        <v>10000344</v>
      </c>
      <c r="F66" s="7" t="str">
        <f>VLOOKUP(Sheet1[[#This Row],[Product_id]],'Product Details'!$A$1:$F$31,2,FALSE)</f>
        <v>Cornflakes_500g</v>
      </c>
      <c r="G66" s="7" t="s">
        <v>11</v>
      </c>
      <c r="H66" s="7">
        <v>36008</v>
      </c>
      <c r="I66" s="7" t="s">
        <v>26</v>
      </c>
      <c r="J66" s="7" t="s">
        <v>27</v>
      </c>
      <c r="K66" s="7">
        <v>4</v>
      </c>
      <c r="L66" s="7">
        <v>82</v>
      </c>
      <c r="M66" s="8">
        <v>328</v>
      </c>
    </row>
    <row r="67" spans="1:13" x14ac:dyDescent="0.25">
      <c r="A67" s="6">
        <v>44173</v>
      </c>
      <c r="B67" s="6" t="str">
        <f>TEXT(Sheet1[[#This Row],[Date]],"dddd")</f>
        <v>Tuesday</v>
      </c>
      <c r="C67" s="7">
        <v>31245008</v>
      </c>
      <c r="D67" s="7">
        <v>712345088</v>
      </c>
      <c r="E67" s="7">
        <v>10000337</v>
      </c>
      <c r="F67" s="7" t="str">
        <f>VLOOKUP(Sheet1[[#This Row],[Product_id]],'Product Details'!$A$1:$F$31,2,FALSE)</f>
        <v>Cheese_200g</v>
      </c>
      <c r="G67" s="7" t="s">
        <v>13</v>
      </c>
      <c r="H67" s="7">
        <v>36008</v>
      </c>
      <c r="I67" s="7" t="s">
        <v>26</v>
      </c>
      <c r="J67" s="7" t="s">
        <v>27</v>
      </c>
      <c r="K67" s="7">
        <v>2</v>
      </c>
      <c r="L67" s="7">
        <v>20</v>
      </c>
      <c r="M67" s="8">
        <v>40</v>
      </c>
    </row>
    <row r="68" spans="1:13" x14ac:dyDescent="0.25">
      <c r="A68" s="6">
        <v>44173</v>
      </c>
      <c r="B68" s="6" t="str">
        <f>TEXT(Sheet1[[#This Row],[Date]],"dddd")</f>
        <v>Tuesday</v>
      </c>
      <c r="C68" s="7">
        <v>31245008</v>
      </c>
      <c r="D68" s="7">
        <v>712345088</v>
      </c>
      <c r="E68" s="7">
        <v>10000325</v>
      </c>
      <c r="F68" s="7" t="str">
        <f>VLOOKUP(Sheet1[[#This Row],[Product_id]],'Product Details'!$A$1:$F$31,2,FALSE)</f>
        <v>Coke_500mL</v>
      </c>
      <c r="G68" s="7" t="s">
        <v>14</v>
      </c>
      <c r="H68" s="7">
        <v>36008</v>
      </c>
      <c r="I68" s="7" t="s">
        <v>26</v>
      </c>
      <c r="J68" s="7" t="s">
        <v>27</v>
      </c>
      <c r="K68" s="7">
        <v>3</v>
      </c>
      <c r="L68" s="7">
        <v>20</v>
      </c>
      <c r="M68" s="8">
        <v>60</v>
      </c>
    </row>
    <row r="69" spans="1:13" x14ac:dyDescent="0.25">
      <c r="A69" s="6">
        <v>44173</v>
      </c>
      <c r="B69" s="6" t="str">
        <f>TEXT(Sheet1[[#This Row],[Date]],"dddd")</f>
        <v>Tuesday</v>
      </c>
      <c r="C69" s="7">
        <v>31245008</v>
      </c>
      <c r="D69" s="7">
        <v>712345088</v>
      </c>
      <c r="E69" s="7">
        <v>10000338</v>
      </c>
      <c r="F69" s="7" t="str">
        <f>VLOOKUP(Sheet1[[#This Row],[Product_id]],'Product Details'!$A$1:$F$31,2,FALSE)</f>
        <v>Cheese_200g_1x6</v>
      </c>
      <c r="G69" s="7" t="s">
        <v>13</v>
      </c>
      <c r="H69" s="7">
        <v>36008</v>
      </c>
      <c r="I69" s="7" t="s">
        <v>26</v>
      </c>
      <c r="J69" s="7" t="s">
        <v>27</v>
      </c>
      <c r="K69" s="7">
        <v>2</v>
      </c>
      <c r="L69" s="7">
        <v>100</v>
      </c>
      <c r="M69" s="8">
        <v>200</v>
      </c>
    </row>
    <row r="70" spans="1:13" x14ac:dyDescent="0.25">
      <c r="A70" s="6">
        <v>44173</v>
      </c>
      <c r="B70" s="6" t="str">
        <f>TEXT(Sheet1[[#This Row],[Date]],"dddd")</f>
        <v>Tuesday</v>
      </c>
      <c r="C70" s="7">
        <v>31245008</v>
      </c>
      <c r="D70" s="7">
        <v>712345088</v>
      </c>
      <c r="E70" s="7">
        <v>10000322</v>
      </c>
      <c r="F70" s="7" t="str">
        <f>VLOOKUP(Sheet1[[#This Row],[Product_id]],'Product Details'!$A$1:$F$31,2,FALSE)</f>
        <v>Soda_500mL</v>
      </c>
      <c r="G70" s="7" t="s">
        <v>14</v>
      </c>
      <c r="H70" s="7">
        <v>36008</v>
      </c>
      <c r="I70" s="7" t="s">
        <v>26</v>
      </c>
      <c r="J70" s="7" t="s">
        <v>27</v>
      </c>
      <c r="K70" s="7">
        <v>3</v>
      </c>
      <c r="L70" s="7">
        <v>30</v>
      </c>
      <c r="M70" s="8">
        <v>90</v>
      </c>
    </row>
    <row r="71" spans="1:13" x14ac:dyDescent="0.25">
      <c r="A71" s="6">
        <v>44173</v>
      </c>
      <c r="B71" s="6" t="str">
        <f>TEXT(Sheet1[[#This Row],[Date]],"dddd")</f>
        <v>Tuesday</v>
      </c>
      <c r="C71" s="7">
        <v>31245008</v>
      </c>
      <c r="D71" s="7">
        <v>712345088</v>
      </c>
      <c r="E71" s="7">
        <v>10000333</v>
      </c>
      <c r="F71" s="7" t="str">
        <f>VLOOKUP(Sheet1[[#This Row],[Product_id]],'Product Details'!$A$1:$F$31,2,FALSE)</f>
        <v>Eggs_1x12</v>
      </c>
      <c r="G71" s="7" t="s">
        <v>13</v>
      </c>
      <c r="H71" s="7">
        <v>36008</v>
      </c>
      <c r="I71" s="7" t="s">
        <v>26</v>
      </c>
      <c r="J71" s="7" t="s">
        <v>27</v>
      </c>
      <c r="K71" s="7">
        <v>2</v>
      </c>
      <c r="L71" s="7">
        <v>54</v>
      </c>
      <c r="M71" s="8">
        <v>108</v>
      </c>
    </row>
    <row r="72" spans="1:13" x14ac:dyDescent="0.25">
      <c r="A72" s="6">
        <v>44173</v>
      </c>
      <c r="B72" s="6" t="str">
        <f>TEXT(Sheet1[[#This Row],[Date]],"dddd")</f>
        <v>Tuesday</v>
      </c>
      <c r="C72" s="7">
        <v>31245008</v>
      </c>
      <c r="D72" s="7">
        <v>712345088</v>
      </c>
      <c r="E72" s="7">
        <v>10000323</v>
      </c>
      <c r="F72" s="7" t="str">
        <f>VLOOKUP(Sheet1[[#This Row],[Product_id]],'Product Details'!$A$1:$F$31,2,FALSE)</f>
        <v>Soda_200mL</v>
      </c>
      <c r="G72" s="7" t="s">
        <v>14</v>
      </c>
      <c r="H72" s="7">
        <v>36008</v>
      </c>
      <c r="I72" s="7" t="s">
        <v>26</v>
      </c>
      <c r="J72" s="7" t="s">
        <v>27</v>
      </c>
      <c r="K72" s="7">
        <v>4</v>
      </c>
      <c r="L72" s="7">
        <v>15</v>
      </c>
      <c r="M72" s="8">
        <v>60</v>
      </c>
    </row>
    <row r="73" spans="1:13" x14ac:dyDescent="0.25">
      <c r="A73" s="6">
        <v>44173</v>
      </c>
      <c r="B73" s="6" t="str">
        <f>TEXT(Sheet1[[#This Row],[Date]],"dddd")</f>
        <v>Tuesday</v>
      </c>
      <c r="C73" s="7">
        <v>31245008</v>
      </c>
      <c r="D73" s="7">
        <v>712345088</v>
      </c>
      <c r="E73" s="7">
        <v>10000339</v>
      </c>
      <c r="F73" s="7" t="str">
        <f>VLOOKUP(Sheet1[[#This Row],[Product_id]],'Product Details'!$A$1:$F$31,2,FALSE)</f>
        <v>Eggs_1x30</v>
      </c>
      <c r="G73" s="7" t="s">
        <v>13</v>
      </c>
      <c r="H73" s="7">
        <v>36008</v>
      </c>
      <c r="I73" s="7" t="s">
        <v>26</v>
      </c>
      <c r="J73" s="7" t="s">
        <v>27</v>
      </c>
      <c r="K73" s="7">
        <v>2</v>
      </c>
      <c r="L73" s="7">
        <v>120</v>
      </c>
      <c r="M73" s="8">
        <v>240</v>
      </c>
    </row>
    <row r="74" spans="1:13" x14ac:dyDescent="0.25">
      <c r="A74" s="6">
        <v>44173</v>
      </c>
      <c r="B74" s="6" t="str">
        <f>TEXT(Sheet1[[#This Row],[Date]],"dddd")</f>
        <v>Tuesday</v>
      </c>
      <c r="C74" s="7">
        <v>31245008</v>
      </c>
      <c r="D74" s="7">
        <v>712345088</v>
      </c>
      <c r="E74" s="7">
        <v>10000345</v>
      </c>
      <c r="F74" s="7" t="str">
        <f>VLOOKUP(Sheet1[[#This Row],[Product_id]],'Product Details'!$A$1:$F$31,2,FALSE)</f>
        <v>Cornflakes_1Kg</v>
      </c>
      <c r="G74" s="7" t="s">
        <v>11</v>
      </c>
      <c r="H74" s="7">
        <v>36008</v>
      </c>
      <c r="I74" s="7" t="s">
        <v>26</v>
      </c>
      <c r="J74" s="7" t="s">
        <v>27</v>
      </c>
      <c r="K74" s="7">
        <v>3</v>
      </c>
      <c r="L74" s="7">
        <v>158</v>
      </c>
      <c r="M74" s="8">
        <v>474</v>
      </c>
    </row>
    <row r="75" spans="1:13" x14ac:dyDescent="0.25">
      <c r="A75" s="6">
        <v>44174</v>
      </c>
      <c r="B75" s="6" t="str">
        <f>TEXT(Sheet1[[#This Row],[Date]],"dddd")</f>
        <v>Wednesday</v>
      </c>
      <c r="C75" s="7">
        <v>31245009</v>
      </c>
      <c r="D75" s="7">
        <v>712345099</v>
      </c>
      <c r="E75" s="7">
        <v>10000332</v>
      </c>
      <c r="F75" s="7" t="str">
        <f>VLOOKUP(Sheet1[[#This Row],[Product_id]],'Product Details'!$A$1:$F$31,2,FALSE)</f>
        <v>Eggs_1x6</v>
      </c>
      <c r="G75" s="7" t="s">
        <v>13</v>
      </c>
      <c r="H75" s="7">
        <v>36001</v>
      </c>
      <c r="I75" s="7" t="s">
        <v>12</v>
      </c>
      <c r="J75" s="7" t="s">
        <v>12</v>
      </c>
      <c r="K75" s="7">
        <v>5</v>
      </c>
      <c r="L75" s="7">
        <v>28</v>
      </c>
      <c r="M75" s="8">
        <v>140</v>
      </c>
    </row>
    <row r="76" spans="1:13" x14ac:dyDescent="0.25">
      <c r="A76" s="6">
        <v>44174</v>
      </c>
      <c r="B76" s="6" t="str">
        <f>TEXT(Sheet1[[#This Row],[Date]],"dddd")</f>
        <v>Wednesday</v>
      </c>
      <c r="C76" s="7">
        <v>31245009</v>
      </c>
      <c r="D76" s="7">
        <v>712345099</v>
      </c>
      <c r="E76" s="7">
        <v>10000329</v>
      </c>
      <c r="F76" s="7" t="str">
        <f>VLOOKUP(Sheet1[[#This Row],[Product_id]],'Product Details'!$A$1:$F$31,2,FALSE)</f>
        <v>Orange_200mL</v>
      </c>
      <c r="G76" s="7" t="s">
        <v>14</v>
      </c>
      <c r="H76" s="7">
        <v>36001</v>
      </c>
      <c r="I76" s="7" t="s">
        <v>12</v>
      </c>
      <c r="J76" s="7" t="s">
        <v>12</v>
      </c>
      <c r="K76" s="7">
        <v>5</v>
      </c>
      <c r="L76" s="7">
        <v>30</v>
      </c>
      <c r="M76" s="8">
        <v>150</v>
      </c>
    </row>
    <row r="77" spans="1:13" x14ac:dyDescent="0.25">
      <c r="A77" s="6">
        <v>44174</v>
      </c>
      <c r="B77" s="6" t="str">
        <f>TEXT(Sheet1[[#This Row],[Date]],"dddd")</f>
        <v>Wednesday</v>
      </c>
      <c r="C77" s="7">
        <v>31245009</v>
      </c>
      <c r="D77" s="7">
        <v>712345099</v>
      </c>
      <c r="E77" s="7">
        <v>10000337</v>
      </c>
      <c r="F77" s="7" t="str">
        <f>VLOOKUP(Sheet1[[#This Row],[Product_id]],'Product Details'!$A$1:$F$31,2,FALSE)</f>
        <v>Cheese_200g</v>
      </c>
      <c r="G77" s="7" t="s">
        <v>13</v>
      </c>
      <c r="H77" s="7">
        <v>36001</v>
      </c>
      <c r="I77" s="7" t="s">
        <v>12</v>
      </c>
      <c r="J77" s="7" t="s">
        <v>12</v>
      </c>
      <c r="K77" s="7">
        <v>3</v>
      </c>
      <c r="L77" s="7">
        <v>20</v>
      </c>
      <c r="M77" s="8">
        <v>60</v>
      </c>
    </row>
    <row r="78" spans="1:13" x14ac:dyDescent="0.25">
      <c r="A78" s="6">
        <v>44174</v>
      </c>
      <c r="B78" s="6" t="str">
        <f>TEXT(Sheet1[[#This Row],[Date]],"dddd")</f>
        <v>Wednesday</v>
      </c>
      <c r="C78" s="7">
        <v>31245009</v>
      </c>
      <c r="D78" s="7">
        <v>712345099</v>
      </c>
      <c r="E78" s="7">
        <v>10000335</v>
      </c>
      <c r="F78" s="7" t="str">
        <f>VLOOKUP(Sheet1[[#This Row],[Product_id]],'Product Details'!$A$1:$F$31,2,FALSE)</f>
        <v>Milk_Amul_1L</v>
      </c>
      <c r="G78" s="7" t="s">
        <v>13</v>
      </c>
      <c r="H78" s="7">
        <v>36001</v>
      </c>
      <c r="I78" s="7" t="s">
        <v>12</v>
      </c>
      <c r="J78" s="7" t="s">
        <v>12</v>
      </c>
      <c r="K78" s="7">
        <v>3</v>
      </c>
      <c r="L78" s="7">
        <v>52</v>
      </c>
      <c r="M78" s="8">
        <v>156</v>
      </c>
    </row>
    <row r="79" spans="1:13" x14ac:dyDescent="0.25">
      <c r="A79" s="6">
        <v>44174</v>
      </c>
      <c r="B79" s="6" t="str">
        <f>TEXT(Sheet1[[#This Row],[Date]],"dddd")</f>
        <v>Wednesday</v>
      </c>
      <c r="C79" s="7">
        <v>31245009</v>
      </c>
      <c r="D79" s="7">
        <v>712345099</v>
      </c>
      <c r="E79" s="7">
        <v>10000326</v>
      </c>
      <c r="F79" s="7" t="str">
        <f>VLOOKUP(Sheet1[[#This Row],[Product_id]],'Product Details'!$A$1:$F$31,2,FALSE)</f>
        <v>Pepsi_2L</v>
      </c>
      <c r="G79" s="7" t="s">
        <v>14</v>
      </c>
      <c r="H79" s="7">
        <v>36001</v>
      </c>
      <c r="I79" s="7" t="s">
        <v>12</v>
      </c>
      <c r="J79" s="7" t="s">
        <v>12</v>
      </c>
      <c r="K79" s="7">
        <v>5</v>
      </c>
      <c r="L79" s="7">
        <v>72</v>
      </c>
      <c r="M79" s="8">
        <v>360</v>
      </c>
    </row>
    <row r="80" spans="1:13" x14ac:dyDescent="0.25">
      <c r="A80" s="6">
        <v>44174</v>
      </c>
      <c r="B80" s="6" t="str">
        <f>TEXT(Sheet1[[#This Row],[Date]],"dddd")</f>
        <v>Wednesday</v>
      </c>
      <c r="C80" s="7">
        <v>31245009</v>
      </c>
      <c r="D80" s="7">
        <v>712345099</v>
      </c>
      <c r="E80" s="7">
        <v>10000350</v>
      </c>
      <c r="F80" s="7" t="str">
        <f>VLOOKUP(Sheet1[[#This Row],[Product_id]],'Product Details'!$A$1:$F$31,2,FALSE)</f>
        <v>Chocos_200g</v>
      </c>
      <c r="G80" s="7" t="s">
        <v>11</v>
      </c>
      <c r="H80" s="7">
        <v>36001</v>
      </c>
      <c r="I80" s="7" t="s">
        <v>12</v>
      </c>
      <c r="J80" s="7" t="s">
        <v>12</v>
      </c>
      <c r="K80" s="7">
        <v>5</v>
      </c>
      <c r="L80" s="7">
        <v>67</v>
      </c>
      <c r="M80" s="8">
        <v>335</v>
      </c>
    </row>
    <row r="81" spans="1:13" x14ac:dyDescent="0.25">
      <c r="A81" s="6">
        <v>44174</v>
      </c>
      <c r="B81" s="6" t="str">
        <f>TEXT(Sheet1[[#This Row],[Date]],"dddd")</f>
        <v>Wednesday</v>
      </c>
      <c r="C81" s="7">
        <v>31245009</v>
      </c>
      <c r="D81" s="7">
        <v>712345099</v>
      </c>
      <c r="E81" s="7">
        <v>10000338</v>
      </c>
      <c r="F81" s="7" t="str">
        <f>VLOOKUP(Sheet1[[#This Row],[Product_id]],'Product Details'!$A$1:$F$31,2,FALSE)</f>
        <v>Cheese_200g_1x6</v>
      </c>
      <c r="G81" s="7" t="s">
        <v>13</v>
      </c>
      <c r="H81" s="7">
        <v>36001</v>
      </c>
      <c r="I81" s="7" t="s">
        <v>12</v>
      </c>
      <c r="J81" s="7" t="s">
        <v>12</v>
      </c>
      <c r="K81" s="7">
        <v>4</v>
      </c>
      <c r="L81" s="7">
        <v>100</v>
      </c>
      <c r="M81" s="8">
        <v>400</v>
      </c>
    </row>
    <row r="82" spans="1:13" x14ac:dyDescent="0.25">
      <c r="A82" s="6">
        <v>44174</v>
      </c>
      <c r="B82" s="6" t="str">
        <f>TEXT(Sheet1[[#This Row],[Date]],"dddd")</f>
        <v>Wednesday</v>
      </c>
      <c r="C82" s="7">
        <v>31245009</v>
      </c>
      <c r="D82" s="7">
        <v>712345099</v>
      </c>
      <c r="E82" s="7">
        <v>10000345</v>
      </c>
      <c r="F82" s="7" t="str">
        <f>VLOOKUP(Sheet1[[#This Row],[Product_id]],'Product Details'!$A$1:$F$31,2,FALSE)</f>
        <v>Cornflakes_1Kg</v>
      </c>
      <c r="G82" s="7" t="s">
        <v>11</v>
      </c>
      <c r="H82" s="7">
        <v>36001</v>
      </c>
      <c r="I82" s="7" t="s">
        <v>12</v>
      </c>
      <c r="J82" s="7" t="s">
        <v>12</v>
      </c>
      <c r="K82" s="7">
        <v>3</v>
      </c>
      <c r="L82" s="7">
        <v>158</v>
      </c>
      <c r="M82" s="8">
        <v>474</v>
      </c>
    </row>
    <row r="83" spans="1:13" x14ac:dyDescent="0.25">
      <c r="A83" s="6">
        <v>44174</v>
      </c>
      <c r="B83" s="6" t="str">
        <f>TEXT(Sheet1[[#This Row],[Date]],"dddd")</f>
        <v>Wednesday</v>
      </c>
      <c r="C83" s="7">
        <v>31245009</v>
      </c>
      <c r="D83" s="7">
        <v>712345099</v>
      </c>
      <c r="E83" s="7">
        <v>10000341</v>
      </c>
      <c r="F83" s="7" t="str">
        <f>VLOOKUP(Sheet1[[#This Row],[Product_id]],'Product Details'!$A$1:$F$31,2,FALSE)</f>
        <v>Curd MD_500 mL</v>
      </c>
      <c r="G83" s="7" t="s">
        <v>13</v>
      </c>
      <c r="H83" s="7">
        <v>36001</v>
      </c>
      <c r="I83" s="7" t="s">
        <v>12</v>
      </c>
      <c r="J83" s="7" t="s">
        <v>12</v>
      </c>
      <c r="K83" s="7">
        <v>3</v>
      </c>
      <c r="L83" s="7">
        <v>29</v>
      </c>
      <c r="M83" s="8">
        <v>87</v>
      </c>
    </row>
    <row r="84" spans="1:13" x14ac:dyDescent="0.25">
      <c r="A84" s="6">
        <v>44174</v>
      </c>
      <c r="B84" s="6" t="str">
        <f>TEXT(Sheet1[[#This Row],[Date]],"dddd")</f>
        <v>Wednesday</v>
      </c>
      <c r="C84" s="7">
        <v>31245009</v>
      </c>
      <c r="D84" s="7">
        <v>712345099</v>
      </c>
      <c r="E84" s="7">
        <v>10000341</v>
      </c>
      <c r="F84" s="7" t="str">
        <f>VLOOKUP(Sheet1[[#This Row],[Product_id]],'Product Details'!$A$1:$F$31,2,FALSE)</f>
        <v>Curd MD_500 mL</v>
      </c>
      <c r="G84" s="7" t="s">
        <v>13</v>
      </c>
      <c r="H84" s="7">
        <v>36001</v>
      </c>
      <c r="I84" s="7" t="s">
        <v>12</v>
      </c>
      <c r="J84" s="7" t="s">
        <v>12</v>
      </c>
      <c r="K84" s="7">
        <v>5</v>
      </c>
      <c r="L84" s="7">
        <v>29</v>
      </c>
      <c r="M84" s="8">
        <v>145</v>
      </c>
    </row>
    <row r="85" spans="1:13" x14ac:dyDescent="0.25">
      <c r="A85" s="6">
        <v>44174</v>
      </c>
      <c r="B85" s="6" t="str">
        <f>TEXT(Sheet1[[#This Row],[Date]],"dddd")</f>
        <v>Wednesday</v>
      </c>
      <c r="C85" s="7">
        <v>31245009</v>
      </c>
      <c r="D85" s="7">
        <v>712345099</v>
      </c>
      <c r="E85" s="7">
        <v>10000342</v>
      </c>
      <c r="F85" s="7" t="str">
        <f>VLOOKUP(Sheet1[[#This Row],[Product_id]],'Product Details'!$A$1:$F$31,2,FALSE)</f>
        <v>Curd_Amul_1L</v>
      </c>
      <c r="G85" s="7" t="s">
        <v>13</v>
      </c>
      <c r="H85" s="7">
        <v>36001</v>
      </c>
      <c r="I85" s="7" t="s">
        <v>12</v>
      </c>
      <c r="J85" s="7" t="s">
        <v>12</v>
      </c>
      <c r="K85" s="7">
        <v>3</v>
      </c>
      <c r="L85" s="7">
        <v>56</v>
      </c>
      <c r="M85" s="8">
        <v>168</v>
      </c>
    </row>
    <row r="86" spans="1:13" x14ac:dyDescent="0.25">
      <c r="A86" s="6">
        <v>44174</v>
      </c>
      <c r="B86" s="6" t="str">
        <f>TEXT(Sheet1[[#This Row],[Date]],"dddd")</f>
        <v>Wednesday</v>
      </c>
      <c r="C86" s="7">
        <v>31245009</v>
      </c>
      <c r="D86" s="7">
        <v>712345099</v>
      </c>
      <c r="E86" s="7">
        <v>10000325</v>
      </c>
      <c r="F86" s="7" t="str">
        <f>VLOOKUP(Sheet1[[#This Row],[Product_id]],'Product Details'!$A$1:$F$31,2,FALSE)</f>
        <v>Coke_500mL</v>
      </c>
      <c r="G86" s="7" t="s">
        <v>14</v>
      </c>
      <c r="H86" s="7">
        <v>36001</v>
      </c>
      <c r="I86" s="7" t="s">
        <v>12</v>
      </c>
      <c r="J86" s="7" t="s">
        <v>12</v>
      </c>
      <c r="K86" s="7">
        <v>4</v>
      </c>
      <c r="L86" s="7">
        <v>20</v>
      </c>
      <c r="M86" s="8">
        <v>80</v>
      </c>
    </row>
    <row r="87" spans="1:13" x14ac:dyDescent="0.25">
      <c r="A87" s="6">
        <v>44175</v>
      </c>
      <c r="B87" s="6" t="str">
        <f>TEXT(Sheet1[[#This Row],[Date]],"dddd")</f>
        <v>Thursday</v>
      </c>
      <c r="C87" s="7">
        <v>31245010</v>
      </c>
      <c r="D87" s="7">
        <v>712345100</v>
      </c>
      <c r="E87" s="7">
        <v>10000332</v>
      </c>
      <c r="F87" s="7" t="str">
        <f>VLOOKUP(Sheet1[[#This Row],[Product_id]],'Product Details'!$A$1:$F$31,2,FALSE)</f>
        <v>Eggs_1x6</v>
      </c>
      <c r="G87" s="7" t="s">
        <v>13</v>
      </c>
      <c r="H87" s="7">
        <v>36000</v>
      </c>
      <c r="I87" s="7" t="s">
        <v>25</v>
      </c>
      <c r="J87" s="7" t="s">
        <v>20</v>
      </c>
      <c r="K87" s="7">
        <v>4</v>
      </c>
      <c r="L87" s="7">
        <v>28</v>
      </c>
      <c r="M87" s="8">
        <v>112</v>
      </c>
    </row>
    <row r="88" spans="1:13" x14ac:dyDescent="0.25">
      <c r="A88" s="6">
        <v>44175</v>
      </c>
      <c r="B88" s="6" t="str">
        <f>TEXT(Sheet1[[#This Row],[Date]],"dddd")</f>
        <v>Thursday</v>
      </c>
      <c r="C88" s="7">
        <v>31245010</v>
      </c>
      <c r="D88" s="7">
        <v>712345100</v>
      </c>
      <c r="E88" s="7">
        <v>10000347</v>
      </c>
      <c r="F88" s="7" t="str">
        <f>VLOOKUP(Sheet1[[#This Row],[Product_id]],'Product Details'!$A$1:$F$31,2,FALSE)</f>
        <v>Museli_200g</v>
      </c>
      <c r="G88" s="7" t="s">
        <v>11</v>
      </c>
      <c r="H88" s="7">
        <v>36000</v>
      </c>
      <c r="I88" s="7" t="s">
        <v>25</v>
      </c>
      <c r="J88" s="7" t="s">
        <v>20</v>
      </c>
      <c r="K88" s="7">
        <v>3</v>
      </c>
      <c r="L88" s="7">
        <v>47</v>
      </c>
      <c r="M88" s="8">
        <v>141</v>
      </c>
    </row>
    <row r="89" spans="1:13" x14ac:dyDescent="0.25">
      <c r="A89" s="6">
        <v>44175</v>
      </c>
      <c r="B89" s="6" t="str">
        <f>TEXT(Sheet1[[#This Row],[Date]],"dddd")</f>
        <v>Thursday</v>
      </c>
      <c r="C89" s="7">
        <v>31245010</v>
      </c>
      <c r="D89" s="7">
        <v>712345100</v>
      </c>
      <c r="E89" s="7">
        <v>10000334</v>
      </c>
      <c r="F89" s="7" t="str">
        <f>VLOOKUP(Sheet1[[#This Row],[Product_id]],'Product Details'!$A$1:$F$31,2,FALSE)</f>
        <v>Milk_MD_1L</v>
      </c>
      <c r="G89" s="7" t="s">
        <v>13</v>
      </c>
      <c r="H89" s="7">
        <v>36000</v>
      </c>
      <c r="I89" s="7" t="s">
        <v>25</v>
      </c>
      <c r="J89" s="7" t="s">
        <v>20</v>
      </c>
      <c r="K89" s="7">
        <v>4</v>
      </c>
      <c r="L89" s="7">
        <v>48</v>
      </c>
      <c r="M89" s="8">
        <v>192</v>
      </c>
    </row>
    <row r="90" spans="1:13" x14ac:dyDescent="0.25">
      <c r="A90" s="6">
        <v>44175</v>
      </c>
      <c r="B90" s="6" t="str">
        <f>TEXT(Sheet1[[#This Row],[Date]],"dddd")</f>
        <v>Thursday</v>
      </c>
      <c r="C90" s="7">
        <v>31245010</v>
      </c>
      <c r="D90" s="7">
        <v>712345100</v>
      </c>
      <c r="E90" s="7">
        <v>10000326</v>
      </c>
      <c r="F90" s="7" t="str">
        <f>VLOOKUP(Sheet1[[#This Row],[Product_id]],'Product Details'!$A$1:$F$31,2,FALSE)</f>
        <v>Pepsi_2L</v>
      </c>
      <c r="G90" s="7" t="s">
        <v>14</v>
      </c>
      <c r="H90" s="7">
        <v>36000</v>
      </c>
      <c r="I90" s="7" t="s">
        <v>25</v>
      </c>
      <c r="J90" s="7" t="s">
        <v>20</v>
      </c>
      <c r="K90" s="7">
        <v>3</v>
      </c>
      <c r="L90" s="7">
        <v>72</v>
      </c>
      <c r="M90" s="8">
        <v>216</v>
      </c>
    </row>
    <row r="91" spans="1:13" x14ac:dyDescent="0.25">
      <c r="A91" s="6">
        <v>44175</v>
      </c>
      <c r="B91" s="6" t="str">
        <f>TEXT(Sheet1[[#This Row],[Date]],"dddd")</f>
        <v>Thursday</v>
      </c>
      <c r="C91" s="7">
        <v>31245010</v>
      </c>
      <c r="D91" s="7">
        <v>712345100</v>
      </c>
      <c r="E91" s="7">
        <v>10000338</v>
      </c>
      <c r="F91" s="7" t="str">
        <f>VLOOKUP(Sheet1[[#This Row],[Product_id]],'Product Details'!$A$1:$F$31,2,FALSE)</f>
        <v>Cheese_200g_1x6</v>
      </c>
      <c r="G91" s="7" t="s">
        <v>13</v>
      </c>
      <c r="H91" s="7">
        <v>36000</v>
      </c>
      <c r="I91" s="7" t="s">
        <v>25</v>
      </c>
      <c r="J91" s="7" t="s">
        <v>20</v>
      </c>
      <c r="K91" s="7">
        <v>3</v>
      </c>
      <c r="L91" s="7">
        <v>100</v>
      </c>
      <c r="M91" s="8">
        <v>300</v>
      </c>
    </row>
    <row r="92" spans="1:13" x14ac:dyDescent="0.25">
      <c r="A92" s="6">
        <v>44175</v>
      </c>
      <c r="B92" s="6" t="str">
        <f>TEXT(Sheet1[[#This Row],[Date]],"dddd")</f>
        <v>Thursday</v>
      </c>
      <c r="C92" s="7">
        <v>31245010</v>
      </c>
      <c r="D92" s="7">
        <v>712345100</v>
      </c>
      <c r="E92" s="7">
        <v>10000333</v>
      </c>
      <c r="F92" s="7" t="str">
        <f>VLOOKUP(Sheet1[[#This Row],[Product_id]],'Product Details'!$A$1:$F$31,2,FALSE)</f>
        <v>Eggs_1x12</v>
      </c>
      <c r="G92" s="7" t="s">
        <v>13</v>
      </c>
      <c r="H92" s="7">
        <v>36000</v>
      </c>
      <c r="I92" s="7" t="s">
        <v>25</v>
      </c>
      <c r="J92" s="7" t="s">
        <v>20</v>
      </c>
      <c r="K92" s="7">
        <v>5</v>
      </c>
      <c r="L92" s="7">
        <v>54</v>
      </c>
      <c r="M92" s="8">
        <v>270</v>
      </c>
    </row>
    <row r="93" spans="1:13" x14ac:dyDescent="0.25">
      <c r="A93" s="6">
        <v>44176</v>
      </c>
      <c r="B93" s="6" t="str">
        <f>TEXT(Sheet1[[#This Row],[Date]],"dddd")</f>
        <v>Friday</v>
      </c>
      <c r="C93" s="7">
        <v>31245011</v>
      </c>
      <c r="D93" s="7">
        <v>712345111</v>
      </c>
      <c r="E93" s="7">
        <v>10000332</v>
      </c>
      <c r="F93" s="7" t="str">
        <f>VLOOKUP(Sheet1[[#This Row],[Product_id]],'Product Details'!$A$1:$F$31,2,FALSE)</f>
        <v>Eggs_1x6</v>
      </c>
      <c r="G93" s="7" t="s">
        <v>13</v>
      </c>
      <c r="H93" s="7">
        <v>36001</v>
      </c>
      <c r="I93" s="7" t="s">
        <v>12</v>
      </c>
      <c r="J93" s="7" t="s">
        <v>12</v>
      </c>
      <c r="K93" s="7">
        <v>5</v>
      </c>
      <c r="L93" s="7">
        <v>28</v>
      </c>
      <c r="M93" s="8">
        <v>140</v>
      </c>
    </row>
    <row r="94" spans="1:13" x14ac:dyDescent="0.25">
      <c r="A94" s="6">
        <v>44176</v>
      </c>
      <c r="B94" s="6" t="str">
        <f>TEXT(Sheet1[[#This Row],[Date]],"dddd")</f>
        <v>Friday</v>
      </c>
      <c r="C94" s="7">
        <v>31245011</v>
      </c>
      <c r="D94" s="7">
        <v>712345111</v>
      </c>
      <c r="E94" s="7">
        <v>10000340</v>
      </c>
      <c r="F94" s="7" t="str">
        <f>VLOOKUP(Sheet1[[#This Row],[Product_id]],'Product Details'!$A$1:$F$31,2,FALSE)</f>
        <v>Curd_Amul_500mL</v>
      </c>
      <c r="G94" s="7" t="s">
        <v>13</v>
      </c>
      <c r="H94" s="7">
        <v>36001</v>
      </c>
      <c r="I94" s="7" t="s">
        <v>12</v>
      </c>
      <c r="J94" s="7" t="s">
        <v>12</v>
      </c>
      <c r="K94" s="7">
        <v>4</v>
      </c>
      <c r="L94" s="7">
        <v>30</v>
      </c>
      <c r="M94" s="8">
        <v>120</v>
      </c>
    </row>
    <row r="95" spans="1:13" x14ac:dyDescent="0.25">
      <c r="A95" s="6">
        <v>44176</v>
      </c>
      <c r="B95" s="6" t="str">
        <f>TEXT(Sheet1[[#This Row],[Date]],"dddd")</f>
        <v>Friday</v>
      </c>
      <c r="C95" s="7">
        <v>31245011</v>
      </c>
      <c r="D95" s="7">
        <v>712345111</v>
      </c>
      <c r="E95" s="7">
        <v>10000328</v>
      </c>
      <c r="F95" s="7" t="str">
        <f>VLOOKUP(Sheet1[[#This Row],[Product_id]],'Product Details'!$A$1:$F$31,2,FALSE)</f>
        <v>Mango_1L</v>
      </c>
      <c r="G95" s="7" t="s">
        <v>14</v>
      </c>
      <c r="H95" s="7">
        <v>36001</v>
      </c>
      <c r="I95" s="7" t="s">
        <v>12</v>
      </c>
      <c r="J95" s="7" t="s">
        <v>12</v>
      </c>
      <c r="K95" s="7">
        <v>4</v>
      </c>
      <c r="L95" s="7">
        <v>220</v>
      </c>
      <c r="M95" s="8">
        <v>880</v>
      </c>
    </row>
    <row r="96" spans="1:13" x14ac:dyDescent="0.25">
      <c r="A96" s="6">
        <v>44176</v>
      </c>
      <c r="B96" s="6" t="str">
        <f>TEXT(Sheet1[[#This Row],[Date]],"dddd")</f>
        <v>Friday</v>
      </c>
      <c r="C96" s="7">
        <v>31245011</v>
      </c>
      <c r="D96" s="7">
        <v>712345111</v>
      </c>
      <c r="E96" s="7">
        <v>10000328</v>
      </c>
      <c r="F96" s="7" t="str">
        <f>VLOOKUP(Sheet1[[#This Row],[Product_id]],'Product Details'!$A$1:$F$31,2,FALSE)</f>
        <v>Mango_1L</v>
      </c>
      <c r="G96" s="7" t="s">
        <v>14</v>
      </c>
      <c r="H96" s="7">
        <v>36001</v>
      </c>
      <c r="I96" s="7" t="s">
        <v>12</v>
      </c>
      <c r="J96" s="7" t="s">
        <v>12</v>
      </c>
      <c r="K96" s="7">
        <v>5</v>
      </c>
      <c r="L96" s="7">
        <v>220</v>
      </c>
      <c r="M96" s="8">
        <v>1100</v>
      </c>
    </row>
    <row r="97" spans="1:13" x14ac:dyDescent="0.25">
      <c r="A97" s="6">
        <v>44176</v>
      </c>
      <c r="B97" s="6" t="str">
        <f>TEXT(Sheet1[[#This Row],[Date]],"dddd")</f>
        <v>Friday</v>
      </c>
      <c r="C97" s="7">
        <v>31245011</v>
      </c>
      <c r="D97" s="7">
        <v>712345111</v>
      </c>
      <c r="E97" s="7">
        <v>10000347</v>
      </c>
      <c r="F97" s="7" t="str">
        <f>VLOOKUP(Sheet1[[#This Row],[Product_id]],'Product Details'!$A$1:$F$31,2,FALSE)</f>
        <v>Museli_200g</v>
      </c>
      <c r="G97" s="7" t="s">
        <v>11</v>
      </c>
      <c r="H97" s="7">
        <v>36001</v>
      </c>
      <c r="I97" s="7" t="s">
        <v>12</v>
      </c>
      <c r="J97" s="7" t="s">
        <v>12</v>
      </c>
      <c r="K97" s="7">
        <v>5</v>
      </c>
      <c r="L97" s="7">
        <v>47</v>
      </c>
      <c r="M97" s="8">
        <v>235</v>
      </c>
    </row>
    <row r="98" spans="1:13" x14ac:dyDescent="0.25">
      <c r="A98" s="6">
        <v>44176</v>
      </c>
      <c r="B98" s="6" t="str">
        <f>TEXT(Sheet1[[#This Row],[Date]],"dddd")</f>
        <v>Friday</v>
      </c>
      <c r="C98" s="7">
        <v>31245011</v>
      </c>
      <c r="D98" s="7">
        <v>712345111</v>
      </c>
      <c r="E98" s="7">
        <v>10000339</v>
      </c>
      <c r="F98" s="7" t="str">
        <f>VLOOKUP(Sheet1[[#This Row],[Product_id]],'Product Details'!$A$1:$F$31,2,FALSE)</f>
        <v>Eggs_1x30</v>
      </c>
      <c r="G98" s="7" t="s">
        <v>13</v>
      </c>
      <c r="H98" s="7">
        <v>36001</v>
      </c>
      <c r="I98" s="7" t="s">
        <v>12</v>
      </c>
      <c r="J98" s="7" t="s">
        <v>12</v>
      </c>
      <c r="K98" s="7">
        <v>4</v>
      </c>
      <c r="L98" s="7">
        <v>120</v>
      </c>
      <c r="M98" s="8">
        <v>480</v>
      </c>
    </row>
    <row r="99" spans="1:13" x14ac:dyDescent="0.25">
      <c r="A99" s="6">
        <v>44176</v>
      </c>
      <c r="B99" s="6" t="str">
        <f>TEXT(Sheet1[[#This Row],[Date]],"dddd")</f>
        <v>Friday</v>
      </c>
      <c r="C99" s="7">
        <v>31245011</v>
      </c>
      <c r="D99" s="7">
        <v>712345111</v>
      </c>
      <c r="E99" s="7">
        <v>10000341</v>
      </c>
      <c r="F99" s="7" t="str">
        <f>VLOOKUP(Sheet1[[#This Row],[Product_id]],'Product Details'!$A$1:$F$31,2,FALSE)</f>
        <v>Curd MD_500 mL</v>
      </c>
      <c r="G99" s="7" t="s">
        <v>13</v>
      </c>
      <c r="H99" s="7">
        <v>36001</v>
      </c>
      <c r="I99" s="7" t="s">
        <v>12</v>
      </c>
      <c r="J99" s="7" t="s">
        <v>12</v>
      </c>
      <c r="K99" s="7">
        <v>3</v>
      </c>
      <c r="L99" s="7">
        <v>29</v>
      </c>
      <c r="M99" s="8">
        <v>87</v>
      </c>
    </row>
    <row r="100" spans="1:13" x14ac:dyDescent="0.25">
      <c r="A100" s="6">
        <v>44176</v>
      </c>
      <c r="B100" s="6" t="str">
        <f>TEXT(Sheet1[[#This Row],[Date]],"dddd")</f>
        <v>Friday</v>
      </c>
      <c r="C100" s="7">
        <v>31245011</v>
      </c>
      <c r="D100" s="7">
        <v>712345111</v>
      </c>
      <c r="E100" s="7">
        <v>10000326</v>
      </c>
      <c r="F100" s="7" t="str">
        <f>VLOOKUP(Sheet1[[#This Row],[Product_id]],'Product Details'!$A$1:$F$31,2,FALSE)</f>
        <v>Pepsi_2L</v>
      </c>
      <c r="G100" s="7" t="s">
        <v>14</v>
      </c>
      <c r="H100" s="7">
        <v>36001</v>
      </c>
      <c r="I100" s="7" t="s">
        <v>12</v>
      </c>
      <c r="J100" s="7" t="s">
        <v>12</v>
      </c>
      <c r="K100" s="7">
        <v>4</v>
      </c>
      <c r="L100" s="7">
        <v>72</v>
      </c>
      <c r="M100" s="8">
        <v>288</v>
      </c>
    </row>
    <row r="101" spans="1:13" x14ac:dyDescent="0.25">
      <c r="A101" s="6">
        <v>44176</v>
      </c>
      <c r="B101" s="6" t="str">
        <f>TEXT(Sheet1[[#This Row],[Date]],"dddd")</f>
        <v>Friday</v>
      </c>
      <c r="C101" s="7">
        <v>31245011</v>
      </c>
      <c r="D101" s="7">
        <v>712345111</v>
      </c>
      <c r="E101" s="7">
        <v>10000324</v>
      </c>
      <c r="F101" s="7" t="str">
        <f>VLOOKUP(Sheet1[[#This Row],[Product_id]],'Product Details'!$A$1:$F$31,2,FALSE)</f>
        <v>Coke_1L</v>
      </c>
      <c r="G101" s="7" t="s">
        <v>14</v>
      </c>
      <c r="H101" s="7">
        <v>36001</v>
      </c>
      <c r="I101" s="7" t="s">
        <v>12</v>
      </c>
      <c r="J101" s="7" t="s">
        <v>12</v>
      </c>
      <c r="K101" s="7">
        <v>3</v>
      </c>
      <c r="L101" s="7">
        <v>36</v>
      </c>
      <c r="M101" s="8">
        <v>108</v>
      </c>
    </row>
    <row r="102" spans="1:13" x14ac:dyDescent="0.25">
      <c r="A102" s="6">
        <v>44176</v>
      </c>
      <c r="B102" s="6" t="str">
        <f>TEXT(Sheet1[[#This Row],[Date]],"dddd")</f>
        <v>Friday</v>
      </c>
      <c r="C102" s="7">
        <v>31245011</v>
      </c>
      <c r="D102" s="7">
        <v>712345111</v>
      </c>
      <c r="E102" s="7">
        <v>10000337</v>
      </c>
      <c r="F102" s="7" t="str">
        <f>VLOOKUP(Sheet1[[#This Row],[Product_id]],'Product Details'!$A$1:$F$31,2,FALSE)</f>
        <v>Cheese_200g</v>
      </c>
      <c r="G102" s="7" t="s">
        <v>13</v>
      </c>
      <c r="H102" s="7">
        <v>36001</v>
      </c>
      <c r="I102" s="7" t="s">
        <v>12</v>
      </c>
      <c r="J102" s="7" t="s">
        <v>12</v>
      </c>
      <c r="K102" s="7">
        <v>3</v>
      </c>
      <c r="L102" s="7">
        <v>20</v>
      </c>
      <c r="M102" s="8">
        <v>60</v>
      </c>
    </row>
    <row r="103" spans="1:13" x14ac:dyDescent="0.25">
      <c r="A103" s="6">
        <v>44176</v>
      </c>
      <c r="B103" s="6" t="str">
        <f>TEXT(Sheet1[[#This Row],[Date]],"dddd")</f>
        <v>Friday</v>
      </c>
      <c r="C103" s="7">
        <v>31245011</v>
      </c>
      <c r="D103" s="7">
        <v>712345111</v>
      </c>
      <c r="E103" s="7">
        <v>10000341</v>
      </c>
      <c r="F103" s="7" t="str">
        <f>VLOOKUP(Sheet1[[#This Row],[Product_id]],'Product Details'!$A$1:$F$31,2,FALSE)</f>
        <v>Curd MD_500 mL</v>
      </c>
      <c r="G103" s="7" t="s">
        <v>13</v>
      </c>
      <c r="H103" s="7">
        <v>36001</v>
      </c>
      <c r="I103" s="7" t="s">
        <v>12</v>
      </c>
      <c r="J103" s="7" t="s">
        <v>12</v>
      </c>
      <c r="K103" s="7">
        <v>5</v>
      </c>
      <c r="L103" s="7">
        <v>29</v>
      </c>
      <c r="M103" s="8">
        <v>145</v>
      </c>
    </row>
    <row r="104" spans="1:13" x14ac:dyDescent="0.25">
      <c r="A104" s="6">
        <v>44176</v>
      </c>
      <c r="B104" s="6" t="str">
        <f>TEXT(Sheet1[[#This Row],[Date]],"dddd")</f>
        <v>Friday</v>
      </c>
      <c r="C104" s="7">
        <v>31245011</v>
      </c>
      <c r="D104" s="7">
        <v>712345111</v>
      </c>
      <c r="E104" s="7">
        <v>10000327</v>
      </c>
      <c r="F104" s="7" t="str">
        <f>VLOOKUP(Sheet1[[#This Row],[Product_id]],'Product Details'!$A$1:$F$31,2,FALSE)</f>
        <v>Pepsi_1L</v>
      </c>
      <c r="G104" s="7" t="s">
        <v>14</v>
      </c>
      <c r="H104" s="7">
        <v>36001</v>
      </c>
      <c r="I104" s="7" t="s">
        <v>12</v>
      </c>
      <c r="J104" s="7" t="s">
        <v>12</v>
      </c>
      <c r="K104" s="7">
        <v>3</v>
      </c>
      <c r="L104" s="7">
        <v>40</v>
      </c>
      <c r="M104" s="8">
        <v>120</v>
      </c>
    </row>
    <row r="105" spans="1:13" x14ac:dyDescent="0.25">
      <c r="A105" s="6">
        <v>44176</v>
      </c>
      <c r="B105" s="6" t="str">
        <f>TEXT(Sheet1[[#This Row],[Date]],"dddd")</f>
        <v>Friday</v>
      </c>
      <c r="C105" s="7">
        <v>31245011</v>
      </c>
      <c r="D105" s="7">
        <v>712345111</v>
      </c>
      <c r="E105" s="7">
        <v>10000326</v>
      </c>
      <c r="F105" s="7" t="str">
        <f>VLOOKUP(Sheet1[[#This Row],[Product_id]],'Product Details'!$A$1:$F$31,2,FALSE)</f>
        <v>Pepsi_2L</v>
      </c>
      <c r="G105" s="7" t="s">
        <v>14</v>
      </c>
      <c r="H105" s="7">
        <v>36001</v>
      </c>
      <c r="I105" s="7" t="s">
        <v>12</v>
      </c>
      <c r="J105" s="7" t="s">
        <v>12</v>
      </c>
      <c r="K105" s="7">
        <v>3</v>
      </c>
      <c r="L105" s="7">
        <v>72</v>
      </c>
      <c r="M105" s="8">
        <v>216</v>
      </c>
    </row>
    <row r="106" spans="1:13" x14ac:dyDescent="0.25">
      <c r="A106" s="6">
        <v>44177</v>
      </c>
      <c r="B106" s="6" t="str">
        <f>TEXT(Sheet1[[#This Row],[Date]],"dddd")</f>
        <v>Saturday</v>
      </c>
      <c r="C106" s="7">
        <v>31245012</v>
      </c>
      <c r="D106" s="7">
        <v>712345122</v>
      </c>
      <c r="E106" s="7">
        <v>10000334</v>
      </c>
      <c r="F106" s="7" t="str">
        <f>VLOOKUP(Sheet1[[#This Row],[Product_id]],'Product Details'!$A$1:$F$31,2,FALSE)</f>
        <v>Milk_MD_1L</v>
      </c>
      <c r="G106" s="7" t="s">
        <v>13</v>
      </c>
      <c r="H106" s="7">
        <v>36002</v>
      </c>
      <c r="I106" s="7" t="s">
        <v>15</v>
      </c>
      <c r="J106" s="7" t="s">
        <v>16</v>
      </c>
      <c r="K106" s="7">
        <v>4</v>
      </c>
      <c r="L106" s="7">
        <v>48</v>
      </c>
      <c r="M106" s="8">
        <v>192</v>
      </c>
    </row>
    <row r="107" spans="1:13" x14ac:dyDescent="0.25">
      <c r="A107" s="6">
        <v>44177</v>
      </c>
      <c r="B107" s="6" t="str">
        <f>TEXT(Sheet1[[#This Row],[Date]],"dddd")</f>
        <v>Saturday</v>
      </c>
      <c r="C107" s="7">
        <v>31245012</v>
      </c>
      <c r="D107" s="7">
        <v>712345122</v>
      </c>
      <c r="E107" s="7">
        <v>10000350</v>
      </c>
      <c r="F107" s="7" t="str">
        <f>VLOOKUP(Sheet1[[#This Row],[Product_id]],'Product Details'!$A$1:$F$31,2,FALSE)</f>
        <v>Chocos_200g</v>
      </c>
      <c r="G107" s="7" t="s">
        <v>11</v>
      </c>
      <c r="H107" s="7">
        <v>36002</v>
      </c>
      <c r="I107" s="7" t="s">
        <v>15</v>
      </c>
      <c r="J107" s="7" t="s">
        <v>16</v>
      </c>
      <c r="K107" s="7">
        <v>4</v>
      </c>
      <c r="L107" s="7">
        <v>67</v>
      </c>
      <c r="M107" s="8">
        <v>268</v>
      </c>
    </row>
    <row r="108" spans="1:13" x14ac:dyDescent="0.25">
      <c r="A108" s="6">
        <v>44177</v>
      </c>
      <c r="B108" s="6" t="str">
        <f>TEXT(Sheet1[[#This Row],[Date]],"dddd")</f>
        <v>Saturday</v>
      </c>
      <c r="C108" s="7">
        <v>31245012</v>
      </c>
      <c r="D108" s="7">
        <v>712345122</v>
      </c>
      <c r="E108" s="7">
        <v>10000321</v>
      </c>
      <c r="F108" s="7" t="str">
        <f>VLOOKUP(Sheet1[[#This Row],[Product_id]],'Product Details'!$A$1:$F$31,2,FALSE)</f>
        <v>Soda_1L</v>
      </c>
      <c r="G108" s="7" t="s">
        <v>14</v>
      </c>
      <c r="H108" s="7">
        <v>36002</v>
      </c>
      <c r="I108" s="7" t="s">
        <v>15</v>
      </c>
      <c r="J108" s="7" t="s">
        <v>16</v>
      </c>
      <c r="K108" s="7">
        <v>4</v>
      </c>
      <c r="L108" s="7">
        <v>48</v>
      </c>
      <c r="M108" s="8">
        <v>192</v>
      </c>
    </row>
    <row r="109" spans="1:13" x14ac:dyDescent="0.25">
      <c r="A109" s="6">
        <v>44177</v>
      </c>
      <c r="B109" s="6" t="str">
        <f>TEXT(Sheet1[[#This Row],[Date]],"dddd")</f>
        <v>Saturday</v>
      </c>
      <c r="C109" s="7">
        <v>31245012</v>
      </c>
      <c r="D109" s="7">
        <v>712345122</v>
      </c>
      <c r="E109" s="7">
        <v>10000340</v>
      </c>
      <c r="F109" s="7" t="str">
        <f>VLOOKUP(Sheet1[[#This Row],[Product_id]],'Product Details'!$A$1:$F$31,2,FALSE)</f>
        <v>Curd_Amul_500mL</v>
      </c>
      <c r="G109" s="7" t="s">
        <v>13</v>
      </c>
      <c r="H109" s="7">
        <v>36002</v>
      </c>
      <c r="I109" s="7" t="s">
        <v>15</v>
      </c>
      <c r="J109" s="7" t="s">
        <v>16</v>
      </c>
      <c r="K109" s="7">
        <v>4</v>
      </c>
      <c r="L109" s="7">
        <v>30</v>
      </c>
      <c r="M109" s="8">
        <v>120</v>
      </c>
    </row>
    <row r="110" spans="1:13" x14ac:dyDescent="0.25">
      <c r="A110" s="6">
        <v>44177</v>
      </c>
      <c r="B110" s="6" t="str">
        <f>TEXT(Sheet1[[#This Row],[Date]],"dddd")</f>
        <v>Saturday</v>
      </c>
      <c r="C110" s="7">
        <v>31245012</v>
      </c>
      <c r="D110" s="7">
        <v>712345122</v>
      </c>
      <c r="E110" s="7">
        <v>10000330</v>
      </c>
      <c r="F110" s="7" t="str">
        <f>VLOOKUP(Sheet1[[#This Row],[Product_id]],'Product Details'!$A$1:$F$31,2,FALSE)</f>
        <v>Orange_200mL_x6</v>
      </c>
      <c r="G110" s="7" t="s">
        <v>14</v>
      </c>
      <c r="H110" s="7">
        <v>36002</v>
      </c>
      <c r="I110" s="7" t="s">
        <v>15</v>
      </c>
      <c r="J110" s="7" t="s">
        <v>16</v>
      </c>
      <c r="K110" s="7">
        <v>6</v>
      </c>
      <c r="L110" s="7">
        <v>160</v>
      </c>
      <c r="M110" s="8">
        <v>960</v>
      </c>
    </row>
    <row r="111" spans="1:13" x14ac:dyDescent="0.25">
      <c r="A111" s="6">
        <v>44177</v>
      </c>
      <c r="B111" s="6" t="str">
        <f>TEXT(Sheet1[[#This Row],[Date]],"dddd")</f>
        <v>Saturday</v>
      </c>
      <c r="C111" s="7">
        <v>31245012</v>
      </c>
      <c r="D111" s="7">
        <v>712345122</v>
      </c>
      <c r="E111" s="7">
        <v>10000324</v>
      </c>
      <c r="F111" s="7" t="str">
        <f>VLOOKUP(Sheet1[[#This Row],[Product_id]],'Product Details'!$A$1:$F$31,2,FALSE)</f>
        <v>Coke_1L</v>
      </c>
      <c r="G111" s="7" t="s">
        <v>14</v>
      </c>
      <c r="H111" s="7">
        <v>36002</v>
      </c>
      <c r="I111" s="7" t="s">
        <v>15</v>
      </c>
      <c r="J111" s="7" t="s">
        <v>16</v>
      </c>
      <c r="K111" s="7">
        <v>6</v>
      </c>
      <c r="L111" s="7">
        <v>36</v>
      </c>
      <c r="M111" s="8">
        <v>216</v>
      </c>
    </row>
    <row r="112" spans="1:13" x14ac:dyDescent="0.25">
      <c r="A112" s="6">
        <v>44177</v>
      </c>
      <c r="B112" s="6" t="str">
        <f>TEXT(Sheet1[[#This Row],[Date]],"dddd")</f>
        <v>Saturday</v>
      </c>
      <c r="C112" s="7">
        <v>31245012</v>
      </c>
      <c r="D112" s="7">
        <v>712345122</v>
      </c>
      <c r="E112" s="7">
        <v>10000342</v>
      </c>
      <c r="F112" s="7" t="str">
        <f>VLOOKUP(Sheet1[[#This Row],[Product_id]],'Product Details'!$A$1:$F$31,2,FALSE)</f>
        <v>Curd_Amul_1L</v>
      </c>
      <c r="G112" s="7" t="s">
        <v>13</v>
      </c>
      <c r="H112" s="7">
        <v>36002</v>
      </c>
      <c r="I112" s="7" t="s">
        <v>15</v>
      </c>
      <c r="J112" s="7" t="s">
        <v>16</v>
      </c>
      <c r="K112" s="7">
        <v>4</v>
      </c>
      <c r="L112" s="7">
        <v>56</v>
      </c>
      <c r="M112" s="8">
        <v>224</v>
      </c>
    </row>
    <row r="113" spans="1:13" x14ac:dyDescent="0.25">
      <c r="A113" s="6">
        <v>44177</v>
      </c>
      <c r="B113" s="6" t="str">
        <f>TEXT(Sheet1[[#This Row],[Date]],"dddd")</f>
        <v>Saturday</v>
      </c>
      <c r="C113" s="7">
        <v>31245012</v>
      </c>
      <c r="D113" s="7">
        <v>712345122</v>
      </c>
      <c r="E113" s="7">
        <v>10000327</v>
      </c>
      <c r="F113" s="7" t="str">
        <f>VLOOKUP(Sheet1[[#This Row],[Product_id]],'Product Details'!$A$1:$F$31,2,FALSE)</f>
        <v>Pepsi_1L</v>
      </c>
      <c r="G113" s="7" t="s">
        <v>14</v>
      </c>
      <c r="H113" s="7">
        <v>36002</v>
      </c>
      <c r="I113" s="7" t="s">
        <v>15</v>
      </c>
      <c r="J113" s="7" t="s">
        <v>16</v>
      </c>
      <c r="K113" s="7">
        <v>6</v>
      </c>
      <c r="L113" s="7">
        <v>40</v>
      </c>
      <c r="M113" s="8">
        <v>240</v>
      </c>
    </row>
    <row r="114" spans="1:13" x14ac:dyDescent="0.25">
      <c r="A114" s="6">
        <v>44177</v>
      </c>
      <c r="B114" s="6" t="str">
        <f>TEXT(Sheet1[[#This Row],[Date]],"dddd")</f>
        <v>Saturday</v>
      </c>
      <c r="C114" s="7">
        <v>31245012</v>
      </c>
      <c r="D114" s="7">
        <v>712345122</v>
      </c>
      <c r="E114" s="7">
        <v>10000322</v>
      </c>
      <c r="F114" s="7" t="str">
        <f>VLOOKUP(Sheet1[[#This Row],[Product_id]],'Product Details'!$A$1:$F$31,2,FALSE)</f>
        <v>Soda_500mL</v>
      </c>
      <c r="G114" s="7" t="s">
        <v>14</v>
      </c>
      <c r="H114" s="7">
        <v>36002</v>
      </c>
      <c r="I114" s="7" t="s">
        <v>15</v>
      </c>
      <c r="J114" s="7" t="s">
        <v>16</v>
      </c>
      <c r="K114" s="7">
        <v>6</v>
      </c>
      <c r="L114" s="7">
        <v>30</v>
      </c>
      <c r="M114" s="8">
        <v>180</v>
      </c>
    </row>
    <row r="115" spans="1:13" x14ac:dyDescent="0.25">
      <c r="A115" s="6">
        <v>44177</v>
      </c>
      <c r="B115" s="6" t="str">
        <f>TEXT(Sheet1[[#This Row],[Date]],"dddd")</f>
        <v>Saturday</v>
      </c>
      <c r="C115" s="7">
        <v>31245012</v>
      </c>
      <c r="D115" s="7">
        <v>712345122</v>
      </c>
      <c r="E115" s="7">
        <v>10000323</v>
      </c>
      <c r="F115" s="7" t="str">
        <f>VLOOKUP(Sheet1[[#This Row],[Product_id]],'Product Details'!$A$1:$F$31,2,FALSE)</f>
        <v>Soda_200mL</v>
      </c>
      <c r="G115" s="7" t="s">
        <v>14</v>
      </c>
      <c r="H115" s="7">
        <v>36002</v>
      </c>
      <c r="I115" s="7" t="s">
        <v>15</v>
      </c>
      <c r="J115" s="7" t="s">
        <v>16</v>
      </c>
      <c r="K115" s="7">
        <v>5</v>
      </c>
      <c r="L115" s="7">
        <v>15</v>
      </c>
      <c r="M115" s="8">
        <v>75</v>
      </c>
    </row>
    <row r="116" spans="1:13" x14ac:dyDescent="0.25">
      <c r="A116" s="6">
        <v>44177</v>
      </c>
      <c r="B116" s="6" t="str">
        <f>TEXT(Sheet1[[#This Row],[Date]],"dddd")</f>
        <v>Saturday</v>
      </c>
      <c r="C116" s="7">
        <v>31245012</v>
      </c>
      <c r="D116" s="7">
        <v>712345122</v>
      </c>
      <c r="E116" s="7">
        <v>10000331</v>
      </c>
      <c r="F116" s="7" t="str">
        <f>VLOOKUP(Sheet1[[#This Row],[Product_id]],'Product Details'!$A$1:$F$31,2,FALSE)</f>
        <v>Lemon_1L</v>
      </c>
      <c r="G116" s="7" t="s">
        <v>14</v>
      </c>
      <c r="H116" s="7">
        <v>36002</v>
      </c>
      <c r="I116" s="7" t="s">
        <v>15</v>
      </c>
      <c r="J116" s="7" t="s">
        <v>16</v>
      </c>
      <c r="K116" s="7">
        <v>6</v>
      </c>
      <c r="L116" s="7">
        <v>57</v>
      </c>
      <c r="M116" s="8">
        <v>342</v>
      </c>
    </row>
    <row r="117" spans="1:13" x14ac:dyDescent="0.25">
      <c r="A117" s="6">
        <v>44177</v>
      </c>
      <c r="B117" s="6" t="str">
        <f>TEXT(Sheet1[[#This Row],[Date]],"dddd")</f>
        <v>Saturday</v>
      </c>
      <c r="C117" s="7">
        <v>31245012</v>
      </c>
      <c r="D117" s="7">
        <v>712345122</v>
      </c>
      <c r="E117" s="7">
        <v>10000345</v>
      </c>
      <c r="F117" s="7" t="str">
        <f>VLOOKUP(Sheet1[[#This Row],[Product_id]],'Product Details'!$A$1:$F$31,2,FALSE)</f>
        <v>Cornflakes_1Kg</v>
      </c>
      <c r="G117" s="7" t="s">
        <v>11</v>
      </c>
      <c r="H117" s="7">
        <v>36002</v>
      </c>
      <c r="I117" s="7" t="s">
        <v>15</v>
      </c>
      <c r="J117" s="7" t="s">
        <v>16</v>
      </c>
      <c r="K117" s="7">
        <v>6</v>
      </c>
      <c r="L117" s="7">
        <v>158</v>
      </c>
      <c r="M117" s="8">
        <v>948</v>
      </c>
    </row>
    <row r="118" spans="1:13" x14ac:dyDescent="0.25">
      <c r="A118" s="6">
        <v>44177</v>
      </c>
      <c r="B118" s="6" t="str">
        <f>TEXT(Sheet1[[#This Row],[Date]],"dddd")</f>
        <v>Saturday</v>
      </c>
      <c r="C118" s="7">
        <v>31245012</v>
      </c>
      <c r="D118" s="7">
        <v>712345122</v>
      </c>
      <c r="E118" s="7">
        <v>10000346</v>
      </c>
      <c r="F118" s="7" t="str">
        <f>VLOOKUP(Sheet1[[#This Row],[Product_id]],'Product Details'!$A$1:$F$31,2,FALSE)</f>
        <v>Cornflakes_almond_1Kg</v>
      </c>
      <c r="G118" s="7" t="s">
        <v>11</v>
      </c>
      <c r="H118" s="7">
        <v>36002</v>
      </c>
      <c r="I118" s="7" t="s">
        <v>15</v>
      </c>
      <c r="J118" s="7" t="s">
        <v>16</v>
      </c>
      <c r="K118" s="7">
        <v>6</v>
      </c>
      <c r="L118" s="7">
        <v>192</v>
      </c>
      <c r="M118" s="8">
        <v>1152</v>
      </c>
    </row>
    <row r="119" spans="1:13" x14ac:dyDescent="0.25">
      <c r="A119" s="6">
        <v>44177</v>
      </c>
      <c r="B119" s="6" t="str">
        <f>TEXT(Sheet1[[#This Row],[Date]],"dddd")</f>
        <v>Saturday</v>
      </c>
      <c r="C119" s="7">
        <v>31245012</v>
      </c>
      <c r="D119" s="7">
        <v>712345122</v>
      </c>
      <c r="E119" s="7">
        <v>10000324</v>
      </c>
      <c r="F119" s="7" t="str">
        <f>VLOOKUP(Sheet1[[#This Row],[Product_id]],'Product Details'!$A$1:$F$31,2,FALSE)</f>
        <v>Coke_1L</v>
      </c>
      <c r="G119" s="7" t="s">
        <v>14</v>
      </c>
      <c r="H119" s="7">
        <v>36002</v>
      </c>
      <c r="I119" s="7" t="s">
        <v>15</v>
      </c>
      <c r="J119" s="7" t="s">
        <v>16</v>
      </c>
      <c r="K119" s="7">
        <v>5</v>
      </c>
      <c r="L119" s="7">
        <v>36</v>
      </c>
      <c r="M119" s="8">
        <v>180</v>
      </c>
    </row>
    <row r="120" spans="1:13" x14ac:dyDescent="0.25">
      <c r="A120" s="6">
        <v>44177</v>
      </c>
      <c r="B120" s="6" t="str">
        <f>TEXT(Sheet1[[#This Row],[Date]],"dddd")</f>
        <v>Saturday</v>
      </c>
      <c r="C120" s="7">
        <v>31245012</v>
      </c>
      <c r="D120" s="7">
        <v>712345122</v>
      </c>
      <c r="E120" s="7">
        <v>10000331</v>
      </c>
      <c r="F120" s="7" t="str">
        <f>VLOOKUP(Sheet1[[#This Row],[Product_id]],'Product Details'!$A$1:$F$31,2,FALSE)</f>
        <v>Lemon_1L</v>
      </c>
      <c r="G120" s="7" t="s">
        <v>14</v>
      </c>
      <c r="H120" s="7">
        <v>36002</v>
      </c>
      <c r="I120" s="7" t="s">
        <v>15</v>
      </c>
      <c r="J120" s="7" t="s">
        <v>16</v>
      </c>
      <c r="K120" s="7">
        <v>5</v>
      </c>
      <c r="L120" s="7">
        <v>57</v>
      </c>
      <c r="M120" s="8">
        <v>285</v>
      </c>
    </row>
    <row r="121" spans="1:13" x14ac:dyDescent="0.25">
      <c r="A121" s="6">
        <v>44177</v>
      </c>
      <c r="B121" s="6" t="str">
        <f>TEXT(Sheet1[[#This Row],[Date]],"dddd")</f>
        <v>Saturday</v>
      </c>
      <c r="C121" s="7">
        <v>31245012</v>
      </c>
      <c r="D121" s="7">
        <v>712345122</v>
      </c>
      <c r="E121" s="7">
        <v>10000350</v>
      </c>
      <c r="F121" s="7" t="str">
        <f>VLOOKUP(Sheet1[[#This Row],[Product_id]],'Product Details'!$A$1:$F$31,2,FALSE)</f>
        <v>Chocos_200g</v>
      </c>
      <c r="G121" s="7" t="s">
        <v>11</v>
      </c>
      <c r="H121" s="7">
        <v>36002</v>
      </c>
      <c r="I121" s="7" t="s">
        <v>15</v>
      </c>
      <c r="J121" s="7" t="s">
        <v>16</v>
      </c>
      <c r="K121" s="7">
        <v>6</v>
      </c>
      <c r="L121" s="7">
        <v>67</v>
      </c>
      <c r="M121" s="8">
        <v>402</v>
      </c>
    </row>
    <row r="122" spans="1:13" x14ac:dyDescent="0.25">
      <c r="A122" s="6">
        <v>44177</v>
      </c>
      <c r="B122" s="6" t="str">
        <f>TEXT(Sheet1[[#This Row],[Date]],"dddd")</f>
        <v>Saturday</v>
      </c>
      <c r="C122" s="7">
        <v>31245012</v>
      </c>
      <c r="D122" s="7">
        <v>712345122</v>
      </c>
      <c r="E122" s="7">
        <v>10000343</v>
      </c>
      <c r="F122" s="7" t="str">
        <f>VLOOKUP(Sheet1[[#This Row],[Product_id]],'Product Details'!$A$1:$F$31,2,FALSE)</f>
        <v>Curd MD_1L</v>
      </c>
      <c r="G122" s="7" t="s">
        <v>13</v>
      </c>
      <c r="H122" s="7">
        <v>36002</v>
      </c>
      <c r="I122" s="7" t="s">
        <v>15</v>
      </c>
      <c r="J122" s="7" t="s">
        <v>16</v>
      </c>
      <c r="K122" s="7">
        <v>4</v>
      </c>
      <c r="L122" s="7">
        <v>54</v>
      </c>
      <c r="M122" s="8">
        <v>216</v>
      </c>
    </row>
    <row r="123" spans="1:13" x14ac:dyDescent="0.25">
      <c r="A123" s="6">
        <v>44177</v>
      </c>
      <c r="B123" s="6" t="str">
        <f>TEXT(Sheet1[[#This Row],[Date]],"dddd")</f>
        <v>Saturday</v>
      </c>
      <c r="C123" s="7">
        <v>31245012</v>
      </c>
      <c r="D123" s="7">
        <v>712345122</v>
      </c>
      <c r="E123" s="7">
        <v>10000335</v>
      </c>
      <c r="F123" s="7" t="str">
        <f>VLOOKUP(Sheet1[[#This Row],[Product_id]],'Product Details'!$A$1:$F$31,2,FALSE)</f>
        <v>Milk_Amul_1L</v>
      </c>
      <c r="G123" s="7" t="s">
        <v>13</v>
      </c>
      <c r="H123" s="7">
        <v>36002</v>
      </c>
      <c r="I123" s="7" t="s">
        <v>15</v>
      </c>
      <c r="J123" s="7" t="s">
        <v>16</v>
      </c>
      <c r="K123" s="7">
        <v>4</v>
      </c>
      <c r="L123" s="7">
        <v>52</v>
      </c>
      <c r="M123" s="8">
        <v>208</v>
      </c>
    </row>
    <row r="124" spans="1:13" x14ac:dyDescent="0.25">
      <c r="A124" s="6">
        <v>44177</v>
      </c>
      <c r="B124" s="6" t="str">
        <f>TEXT(Sheet1[[#This Row],[Date]],"dddd")</f>
        <v>Saturday</v>
      </c>
      <c r="C124" s="7">
        <v>31245012</v>
      </c>
      <c r="D124" s="7">
        <v>712345122</v>
      </c>
      <c r="E124" s="7">
        <v>10000348</v>
      </c>
      <c r="F124" s="7" t="str">
        <f>VLOOKUP(Sheet1[[#This Row],[Product_id]],'Product Details'!$A$1:$F$31,2,FALSE)</f>
        <v>Museli_500g</v>
      </c>
      <c r="G124" s="7" t="s">
        <v>11</v>
      </c>
      <c r="H124" s="7">
        <v>36002</v>
      </c>
      <c r="I124" s="7" t="s">
        <v>15</v>
      </c>
      <c r="J124" s="7" t="s">
        <v>16</v>
      </c>
      <c r="K124" s="7">
        <v>6</v>
      </c>
      <c r="L124" s="7">
        <v>80</v>
      </c>
      <c r="M124" s="8">
        <v>480</v>
      </c>
    </row>
    <row r="125" spans="1:13" x14ac:dyDescent="0.25">
      <c r="A125" s="6">
        <v>44178</v>
      </c>
      <c r="B125" s="6" t="str">
        <f>TEXT(Sheet1[[#This Row],[Date]],"dddd")</f>
        <v>Sunday</v>
      </c>
      <c r="C125" s="7">
        <v>31245013</v>
      </c>
      <c r="D125" s="7">
        <v>712345133</v>
      </c>
      <c r="E125" s="7">
        <v>10000344</v>
      </c>
      <c r="F125" s="7" t="str">
        <f>VLOOKUP(Sheet1[[#This Row],[Product_id]],'Product Details'!$A$1:$F$31,2,FALSE)</f>
        <v>Cornflakes_500g</v>
      </c>
      <c r="G125" s="7" t="s">
        <v>11</v>
      </c>
      <c r="H125" s="7">
        <v>36003</v>
      </c>
      <c r="I125" s="7" t="s">
        <v>17</v>
      </c>
      <c r="J125" s="7" t="s">
        <v>18</v>
      </c>
      <c r="K125" s="7">
        <v>6</v>
      </c>
      <c r="L125" s="7">
        <v>82</v>
      </c>
      <c r="M125" s="8">
        <v>492</v>
      </c>
    </row>
    <row r="126" spans="1:13" x14ac:dyDescent="0.25">
      <c r="A126" s="6">
        <v>44178</v>
      </c>
      <c r="B126" s="6" t="str">
        <f>TEXT(Sheet1[[#This Row],[Date]],"dddd")</f>
        <v>Sunday</v>
      </c>
      <c r="C126" s="7">
        <v>31245013</v>
      </c>
      <c r="D126" s="7">
        <v>712345133</v>
      </c>
      <c r="E126" s="7">
        <v>10000344</v>
      </c>
      <c r="F126" s="7" t="str">
        <f>VLOOKUP(Sheet1[[#This Row],[Product_id]],'Product Details'!$A$1:$F$31,2,FALSE)</f>
        <v>Cornflakes_500g</v>
      </c>
      <c r="G126" s="7" t="s">
        <v>11</v>
      </c>
      <c r="H126" s="7">
        <v>36003</v>
      </c>
      <c r="I126" s="7" t="s">
        <v>17</v>
      </c>
      <c r="J126" s="7" t="s">
        <v>18</v>
      </c>
      <c r="K126" s="7">
        <v>4</v>
      </c>
      <c r="L126" s="7">
        <v>82</v>
      </c>
      <c r="M126" s="8">
        <v>328</v>
      </c>
    </row>
    <row r="127" spans="1:13" x14ac:dyDescent="0.25">
      <c r="A127" s="6">
        <v>44178</v>
      </c>
      <c r="B127" s="6" t="str">
        <f>TEXT(Sheet1[[#This Row],[Date]],"dddd")</f>
        <v>Sunday</v>
      </c>
      <c r="C127" s="7">
        <v>31245013</v>
      </c>
      <c r="D127" s="7">
        <v>712345133</v>
      </c>
      <c r="E127" s="7">
        <v>10000327</v>
      </c>
      <c r="F127" s="7" t="str">
        <f>VLOOKUP(Sheet1[[#This Row],[Product_id]],'Product Details'!$A$1:$F$31,2,FALSE)</f>
        <v>Pepsi_1L</v>
      </c>
      <c r="G127" s="7" t="s">
        <v>14</v>
      </c>
      <c r="H127" s="7">
        <v>36003</v>
      </c>
      <c r="I127" s="7" t="s">
        <v>17</v>
      </c>
      <c r="J127" s="7" t="s">
        <v>18</v>
      </c>
      <c r="K127" s="7">
        <v>4</v>
      </c>
      <c r="L127" s="7">
        <v>40</v>
      </c>
      <c r="M127" s="8">
        <v>160</v>
      </c>
    </row>
    <row r="128" spans="1:13" x14ac:dyDescent="0.25">
      <c r="A128" s="6">
        <v>44178</v>
      </c>
      <c r="B128" s="6" t="str">
        <f>TEXT(Sheet1[[#This Row],[Date]],"dddd")</f>
        <v>Sunday</v>
      </c>
      <c r="C128" s="7">
        <v>31245013</v>
      </c>
      <c r="D128" s="7">
        <v>712345133</v>
      </c>
      <c r="E128" s="7">
        <v>10000328</v>
      </c>
      <c r="F128" s="7" t="str">
        <f>VLOOKUP(Sheet1[[#This Row],[Product_id]],'Product Details'!$A$1:$F$31,2,FALSE)</f>
        <v>Mango_1L</v>
      </c>
      <c r="G128" s="7" t="s">
        <v>14</v>
      </c>
      <c r="H128" s="7">
        <v>36003</v>
      </c>
      <c r="I128" s="7" t="s">
        <v>17</v>
      </c>
      <c r="J128" s="7" t="s">
        <v>18</v>
      </c>
      <c r="K128" s="7">
        <v>6</v>
      </c>
      <c r="L128" s="7">
        <v>220</v>
      </c>
      <c r="M128" s="8">
        <v>1320</v>
      </c>
    </row>
    <row r="129" spans="1:13" x14ac:dyDescent="0.25">
      <c r="A129" s="6">
        <v>44178</v>
      </c>
      <c r="B129" s="6" t="str">
        <f>TEXT(Sheet1[[#This Row],[Date]],"dddd")</f>
        <v>Sunday</v>
      </c>
      <c r="C129" s="7">
        <v>31245013</v>
      </c>
      <c r="D129" s="7">
        <v>712345133</v>
      </c>
      <c r="E129" s="7">
        <v>10000334</v>
      </c>
      <c r="F129" s="7" t="str">
        <f>VLOOKUP(Sheet1[[#This Row],[Product_id]],'Product Details'!$A$1:$F$31,2,FALSE)</f>
        <v>Milk_MD_1L</v>
      </c>
      <c r="G129" s="7" t="s">
        <v>13</v>
      </c>
      <c r="H129" s="7">
        <v>36003</v>
      </c>
      <c r="I129" s="7" t="s">
        <v>17</v>
      </c>
      <c r="J129" s="7" t="s">
        <v>18</v>
      </c>
      <c r="K129" s="7">
        <v>5</v>
      </c>
      <c r="L129" s="7">
        <v>48</v>
      </c>
      <c r="M129" s="8">
        <v>240</v>
      </c>
    </row>
    <row r="130" spans="1:13" x14ac:dyDescent="0.25">
      <c r="A130" s="6">
        <v>44178</v>
      </c>
      <c r="B130" s="6" t="str">
        <f>TEXT(Sheet1[[#This Row],[Date]],"dddd")</f>
        <v>Sunday</v>
      </c>
      <c r="C130" s="7">
        <v>31245013</v>
      </c>
      <c r="D130" s="7">
        <v>712345133</v>
      </c>
      <c r="E130" s="7">
        <v>10000326</v>
      </c>
      <c r="F130" s="7" t="str">
        <f>VLOOKUP(Sheet1[[#This Row],[Product_id]],'Product Details'!$A$1:$F$31,2,FALSE)</f>
        <v>Pepsi_2L</v>
      </c>
      <c r="G130" s="7" t="s">
        <v>14</v>
      </c>
      <c r="H130" s="7">
        <v>36003</v>
      </c>
      <c r="I130" s="7" t="s">
        <v>17</v>
      </c>
      <c r="J130" s="7" t="s">
        <v>18</v>
      </c>
      <c r="K130" s="7">
        <v>5</v>
      </c>
      <c r="L130" s="7">
        <v>72</v>
      </c>
      <c r="M130" s="8">
        <v>360</v>
      </c>
    </row>
    <row r="131" spans="1:13" x14ac:dyDescent="0.25">
      <c r="A131" s="6">
        <v>44178</v>
      </c>
      <c r="B131" s="6" t="str">
        <f>TEXT(Sheet1[[#This Row],[Date]],"dddd")</f>
        <v>Sunday</v>
      </c>
      <c r="C131" s="7">
        <v>31245013</v>
      </c>
      <c r="D131" s="7">
        <v>712345133</v>
      </c>
      <c r="E131" s="7">
        <v>10000321</v>
      </c>
      <c r="F131" s="7" t="str">
        <f>VLOOKUP(Sheet1[[#This Row],[Product_id]],'Product Details'!$A$1:$F$31,2,FALSE)</f>
        <v>Soda_1L</v>
      </c>
      <c r="G131" s="7" t="s">
        <v>14</v>
      </c>
      <c r="H131" s="7">
        <v>36003</v>
      </c>
      <c r="I131" s="7" t="s">
        <v>17</v>
      </c>
      <c r="J131" s="7" t="s">
        <v>18</v>
      </c>
      <c r="K131" s="7">
        <v>4</v>
      </c>
      <c r="L131" s="7">
        <v>48</v>
      </c>
      <c r="M131" s="8">
        <v>192</v>
      </c>
    </row>
    <row r="132" spans="1:13" x14ac:dyDescent="0.25">
      <c r="A132" s="6">
        <v>44179</v>
      </c>
      <c r="B132" s="6" t="str">
        <f>TEXT(Sheet1[[#This Row],[Date]],"dddd")</f>
        <v>Monday</v>
      </c>
      <c r="C132" s="7">
        <v>31245014</v>
      </c>
      <c r="D132" s="7">
        <v>712345144</v>
      </c>
      <c r="E132" s="7">
        <v>10000340</v>
      </c>
      <c r="F132" s="7" t="str">
        <f>VLOOKUP(Sheet1[[#This Row],[Product_id]],'Product Details'!$A$1:$F$31,2,FALSE)</f>
        <v>Curd_Amul_500mL</v>
      </c>
      <c r="G132" s="7" t="s">
        <v>13</v>
      </c>
      <c r="H132" s="7">
        <v>36004</v>
      </c>
      <c r="I132" s="7" t="s">
        <v>19</v>
      </c>
      <c r="J132" s="7" t="s">
        <v>20</v>
      </c>
      <c r="K132" s="7">
        <v>3</v>
      </c>
      <c r="L132" s="7">
        <v>30</v>
      </c>
      <c r="M132" s="8">
        <v>90</v>
      </c>
    </row>
    <row r="133" spans="1:13" x14ac:dyDescent="0.25">
      <c r="A133" s="6">
        <v>44179</v>
      </c>
      <c r="B133" s="6" t="str">
        <f>TEXT(Sheet1[[#This Row],[Date]],"dddd")</f>
        <v>Monday</v>
      </c>
      <c r="C133" s="7">
        <v>31245014</v>
      </c>
      <c r="D133" s="7">
        <v>712345144</v>
      </c>
      <c r="E133" s="7">
        <v>10000343</v>
      </c>
      <c r="F133" s="7" t="str">
        <f>VLOOKUP(Sheet1[[#This Row],[Product_id]],'Product Details'!$A$1:$F$31,2,FALSE)</f>
        <v>Curd MD_1L</v>
      </c>
      <c r="G133" s="7" t="s">
        <v>13</v>
      </c>
      <c r="H133" s="7">
        <v>36004</v>
      </c>
      <c r="I133" s="7" t="s">
        <v>19</v>
      </c>
      <c r="J133" s="7" t="s">
        <v>20</v>
      </c>
      <c r="K133" s="7">
        <v>2</v>
      </c>
      <c r="L133" s="7">
        <v>54</v>
      </c>
      <c r="M133" s="8">
        <v>108</v>
      </c>
    </row>
    <row r="134" spans="1:13" x14ac:dyDescent="0.25">
      <c r="A134" s="6">
        <v>44179</v>
      </c>
      <c r="B134" s="6" t="str">
        <f>TEXT(Sheet1[[#This Row],[Date]],"dddd")</f>
        <v>Monday</v>
      </c>
      <c r="C134" s="7">
        <v>31245014</v>
      </c>
      <c r="D134" s="7">
        <v>712345144</v>
      </c>
      <c r="E134" s="7">
        <v>10000349</v>
      </c>
      <c r="F134" s="7" t="str">
        <f>VLOOKUP(Sheet1[[#This Row],[Product_id]],'Product Details'!$A$1:$F$31,2,FALSE)</f>
        <v>Museli 1 Kg</v>
      </c>
      <c r="G134" s="7" t="s">
        <v>11</v>
      </c>
      <c r="H134" s="7">
        <v>36004</v>
      </c>
      <c r="I134" s="7" t="s">
        <v>19</v>
      </c>
      <c r="J134" s="7" t="s">
        <v>20</v>
      </c>
      <c r="K134" s="7">
        <v>4</v>
      </c>
      <c r="L134" s="7">
        <v>152</v>
      </c>
      <c r="M134" s="8">
        <v>608</v>
      </c>
    </row>
    <row r="135" spans="1:13" x14ac:dyDescent="0.25">
      <c r="A135" s="6">
        <v>44179</v>
      </c>
      <c r="B135" s="6" t="str">
        <f>TEXT(Sheet1[[#This Row],[Date]],"dddd")</f>
        <v>Monday</v>
      </c>
      <c r="C135" s="7">
        <v>31245014</v>
      </c>
      <c r="D135" s="7">
        <v>712345144</v>
      </c>
      <c r="E135" s="7">
        <v>10000331</v>
      </c>
      <c r="F135" s="7" t="str">
        <f>VLOOKUP(Sheet1[[#This Row],[Product_id]],'Product Details'!$A$1:$F$31,2,FALSE)</f>
        <v>Lemon_1L</v>
      </c>
      <c r="G135" s="7" t="s">
        <v>14</v>
      </c>
      <c r="H135" s="7">
        <v>36004</v>
      </c>
      <c r="I135" s="7" t="s">
        <v>19</v>
      </c>
      <c r="J135" s="7" t="s">
        <v>20</v>
      </c>
      <c r="K135" s="7">
        <v>2</v>
      </c>
      <c r="L135" s="7">
        <v>57</v>
      </c>
      <c r="M135" s="8">
        <v>114</v>
      </c>
    </row>
    <row r="136" spans="1:13" x14ac:dyDescent="0.25">
      <c r="A136" s="6">
        <v>44179</v>
      </c>
      <c r="B136" s="6" t="str">
        <f>TEXT(Sheet1[[#This Row],[Date]],"dddd")</f>
        <v>Monday</v>
      </c>
      <c r="C136" s="7">
        <v>31245014</v>
      </c>
      <c r="D136" s="7">
        <v>712345144</v>
      </c>
      <c r="E136" s="7">
        <v>10000323</v>
      </c>
      <c r="F136" s="7" t="str">
        <f>VLOOKUP(Sheet1[[#This Row],[Product_id]],'Product Details'!$A$1:$F$31,2,FALSE)</f>
        <v>Soda_200mL</v>
      </c>
      <c r="G136" s="7" t="s">
        <v>14</v>
      </c>
      <c r="H136" s="7">
        <v>36004</v>
      </c>
      <c r="I136" s="7" t="s">
        <v>19</v>
      </c>
      <c r="J136" s="7" t="s">
        <v>20</v>
      </c>
      <c r="K136" s="7">
        <v>2</v>
      </c>
      <c r="L136" s="7">
        <v>15</v>
      </c>
      <c r="M136" s="8">
        <v>30</v>
      </c>
    </row>
    <row r="137" spans="1:13" x14ac:dyDescent="0.25">
      <c r="A137" s="6">
        <v>44179</v>
      </c>
      <c r="B137" s="6" t="str">
        <f>TEXT(Sheet1[[#This Row],[Date]],"dddd")</f>
        <v>Monday</v>
      </c>
      <c r="C137" s="7">
        <v>31245014</v>
      </c>
      <c r="D137" s="7">
        <v>712345144</v>
      </c>
      <c r="E137" s="7">
        <v>10000335</v>
      </c>
      <c r="F137" s="7" t="str">
        <f>VLOOKUP(Sheet1[[#This Row],[Product_id]],'Product Details'!$A$1:$F$31,2,FALSE)</f>
        <v>Milk_Amul_1L</v>
      </c>
      <c r="G137" s="7" t="s">
        <v>13</v>
      </c>
      <c r="H137" s="7">
        <v>36004</v>
      </c>
      <c r="I137" s="7" t="s">
        <v>19</v>
      </c>
      <c r="J137" s="7" t="s">
        <v>20</v>
      </c>
      <c r="K137" s="7">
        <v>3</v>
      </c>
      <c r="L137" s="7">
        <v>52</v>
      </c>
      <c r="M137" s="8">
        <v>156</v>
      </c>
    </row>
    <row r="138" spans="1:13" x14ac:dyDescent="0.25">
      <c r="A138" s="6">
        <v>44179</v>
      </c>
      <c r="B138" s="6" t="str">
        <f>TEXT(Sheet1[[#This Row],[Date]],"dddd")</f>
        <v>Monday</v>
      </c>
      <c r="C138" s="7">
        <v>31245014</v>
      </c>
      <c r="D138" s="7">
        <v>712345144</v>
      </c>
      <c r="E138" s="7">
        <v>10000329</v>
      </c>
      <c r="F138" s="7" t="str">
        <f>VLOOKUP(Sheet1[[#This Row],[Product_id]],'Product Details'!$A$1:$F$31,2,FALSE)</f>
        <v>Orange_200mL</v>
      </c>
      <c r="G138" s="7" t="s">
        <v>14</v>
      </c>
      <c r="H138" s="7">
        <v>36004</v>
      </c>
      <c r="I138" s="7" t="s">
        <v>19</v>
      </c>
      <c r="J138" s="7" t="s">
        <v>20</v>
      </c>
      <c r="K138" s="7">
        <v>3</v>
      </c>
      <c r="L138" s="7">
        <v>30</v>
      </c>
      <c r="M138" s="8">
        <v>90</v>
      </c>
    </row>
    <row r="139" spans="1:13" x14ac:dyDescent="0.25">
      <c r="A139" s="6">
        <v>44179</v>
      </c>
      <c r="B139" s="6" t="str">
        <f>TEXT(Sheet1[[#This Row],[Date]],"dddd")</f>
        <v>Monday</v>
      </c>
      <c r="C139" s="7">
        <v>31245014</v>
      </c>
      <c r="D139" s="7">
        <v>712345144</v>
      </c>
      <c r="E139" s="7">
        <v>10000348</v>
      </c>
      <c r="F139" s="7" t="str">
        <f>VLOOKUP(Sheet1[[#This Row],[Product_id]],'Product Details'!$A$1:$F$31,2,FALSE)</f>
        <v>Museli_500g</v>
      </c>
      <c r="G139" s="7" t="s">
        <v>11</v>
      </c>
      <c r="H139" s="7">
        <v>36004</v>
      </c>
      <c r="I139" s="7" t="s">
        <v>19</v>
      </c>
      <c r="J139" s="7" t="s">
        <v>20</v>
      </c>
      <c r="K139" s="7">
        <v>4</v>
      </c>
      <c r="L139" s="7">
        <v>80</v>
      </c>
      <c r="M139" s="8">
        <v>320</v>
      </c>
    </row>
    <row r="140" spans="1:13" x14ac:dyDescent="0.25">
      <c r="A140" s="6">
        <v>44179</v>
      </c>
      <c r="B140" s="6" t="str">
        <f>TEXT(Sheet1[[#This Row],[Date]],"dddd")</f>
        <v>Monday</v>
      </c>
      <c r="C140" s="7">
        <v>31245014</v>
      </c>
      <c r="D140" s="7">
        <v>712345144</v>
      </c>
      <c r="E140" s="7">
        <v>10000336</v>
      </c>
      <c r="F140" s="7" t="str">
        <f>VLOOKUP(Sheet1[[#This Row],[Product_id]],'Product Details'!$A$1:$F$31,2,FALSE)</f>
        <v>Milk_MD_500ml</v>
      </c>
      <c r="G140" s="7" t="s">
        <v>13</v>
      </c>
      <c r="H140" s="7">
        <v>36004</v>
      </c>
      <c r="I140" s="7" t="s">
        <v>19</v>
      </c>
      <c r="J140" s="7" t="s">
        <v>20</v>
      </c>
      <c r="K140" s="7">
        <v>2</v>
      </c>
      <c r="L140" s="7">
        <v>26</v>
      </c>
      <c r="M140" s="8">
        <v>52</v>
      </c>
    </row>
    <row r="141" spans="1:13" x14ac:dyDescent="0.25">
      <c r="A141" s="6">
        <v>44179</v>
      </c>
      <c r="B141" s="6" t="str">
        <f>TEXT(Sheet1[[#This Row],[Date]],"dddd")</f>
        <v>Monday</v>
      </c>
      <c r="C141" s="7">
        <v>31245014</v>
      </c>
      <c r="D141" s="7">
        <v>712345144</v>
      </c>
      <c r="E141" s="7">
        <v>10000347</v>
      </c>
      <c r="F141" s="7" t="str">
        <f>VLOOKUP(Sheet1[[#This Row],[Product_id]],'Product Details'!$A$1:$F$31,2,FALSE)</f>
        <v>Museli_200g</v>
      </c>
      <c r="G141" s="7" t="s">
        <v>11</v>
      </c>
      <c r="H141" s="7">
        <v>36004</v>
      </c>
      <c r="I141" s="7" t="s">
        <v>19</v>
      </c>
      <c r="J141" s="7" t="s">
        <v>20</v>
      </c>
      <c r="K141" s="7">
        <v>2</v>
      </c>
      <c r="L141" s="7">
        <v>47</v>
      </c>
      <c r="M141" s="8">
        <v>94</v>
      </c>
    </row>
    <row r="142" spans="1:13" x14ac:dyDescent="0.25">
      <c r="A142" s="6">
        <v>44180</v>
      </c>
      <c r="B142" s="6" t="str">
        <f>TEXT(Sheet1[[#This Row],[Date]],"dddd")</f>
        <v>Tuesday</v>
      </c>
      <c r="C142" s="7">
        <v>31245015</v>
      </c>
      <c r="D142" s="7">
        <v>712345155</v>
      </c>
      <c r="E142" s="7">
        <v>10000325</v>
      </c>
      <c r="F142" s="7" t="str">
        <f>VLOOKUP(Sheet1[[#This Row],[Product_id]],'Product Details'!$A$1:$F$31,2,FALSE)</f>
        <v>Coke_500mL</v>
      </c>
      <c r="G142" s="7" t="s">
        <v>14</v>
      </c>
      <c r="H142" s="7">
        <v>36005</v>
      </c>
      <c r="I142" s="7" t="s">
        <v>21</v>
      </c>
      <c r="J142" s="7" t="s">
        <v>22</v>
      </c>
      <c r="K142" s="7">
        <v>3</v>
      </c>
      <c r="L142" s="7">
        <v>20</v>
      </c>
      <c r="M142" s="8">
        <v>60</v>
      </c>
    </row>
    <row r="143" spans="1:13" x14ac:dyDescent="0.25">
      <c r="A143" s="6">
        <v>44180</v>
      </c>
      <c r="B143" s="6" t="str">
        <f>TEXT(Sheet1[[#This Row],[Date]],"dddd")</f>
        <v>Tuesday</v>
      </c>
      <c r="C143" s="7">
        <v>31245015</v>
      </c>
      <c r="D143" s="7">
        <v>712345155</v>
      </c>
      <c r="E143" s="7">
        <v>10000326</v>
      </c>
      <c r="F143" s="7" t="str">
        <f>VLOOKUP(Sheet1[[#This Row],[Product_id]],'Product Details'!$A$1:$F$31,2,FALSE)</f>
        <v>Pepsi_2L</v>
      </c>
      <c r="G143" s="7" t="s">
        <v>14</v>
      </c>
      <c r="H143" s="7">
        <v>36005</v>
      </c>
      <c r="I143" s="7" t="s">
        <v>21</v>
      </c>
      <c r="J143" s="7" t="s">
        <v>22</v>
      </c>
      <c r="K143" s="7">
        <v>3</v>
      </c>
      <c r="L143" s="7">
        <v>72</v>
      </c>
      <c r="M143" s="8">
        <v>216</v>
      </c>
    </row>
    <row r="144" spans="1:13" x14ac:dyDescent="0.25">
      <c r="A144" s="6">
        <v>44180</v>
      </c>
      <c r="B144" s="6" t="str">
        <f>TEXT(Sheet1[[#This Row],[Date]],"dddd")</f>
        <v>Tuesday</v>
      </c>
      <c r="C144" s="7">
        <v>31245015</v>
      </c>
      <c r="D144" s="7">
        <v>712345155</v>
      </c>
      <c r="E144" s="7">
        <v>10000349</v>
      </c>
      <c r="F144" s="7" t="str">
        <f>VLOOKUP(Sheet1[[#This Row],[Product_id]],'Product Details'!$A$1:$F$31,2,FALSE)</f>
        <v>Museli 1 Kg</v>
      </c>
      <c r="G144" s="7" t="s">
        <v>11</v>
      </c>
      <c r="H144" s="7">
        <v>36005</v>
      </c>
      <c r="I144" s="7" t="s">
        <v>21</v>
      </c>
      <c r="J144" s="7" t="s">
        <v>22</v>
      </c>
      <c r="K144" s="7">
        <v>3</v>
      </c>
      <c r="L144" s="7">
        <v>152</v>
      </c>
      <c r="M144" s="8">
        <v>456</v>
      </c>
    </row>
    <row r="145" spans="1:13" x14ac:dyDescent="0.25">
      <c r="A145" s="6">
        <v>44180</v>
      </c>
      <c r="B145" s="6" t="str">
        <f>TEXT(Sheet1[[#This Row],[Date]],"dddd")</f>
        <v>Tuesday</v>
      </c>
      <c r="C145" s="7">
        <v>31245015</v>
      </c>
      <c r="D145" s="7">
        <v>712345155</v>
      </c>
      <c r="E145" s="7">
        <v>10000334</v>
      </c>
      <c r="F145" s="7" t="str">
        <f>VLOOKUP(Sheet1[[#This Row],[Product_id]],'Product Details'!$A$1:$F$31,2,FALSE)</f>
        <v>Milk_MD_1L</v>
      </c>
      <c r="G145" s="7" t="s">
        <v>13</v>
      </c>
      <c r="H145" s="7">
        <v>36005</v>
      </c>
      <c r="I145" s="7" t="s">
        <v>21</v>
      </c>
      <c r="J145" s="7" t="s">
        <v>22</v>
      </c>
      <c r="K145" s="7">
        <v>3</v>
      </c>
      <c r="L145" s="7">
        <v>48</v>
      </c>
      <c r="M145" s="8">
        <v>144</v>
      </c>
    </row>
    <row r="146" spans="1:13" x14ac:dyDescent="0.25">
      <c r="A146" s="6">
        <v>44180</v>
      </c>
      <c r="B146" s="6" t="str">
        <f>TEXT(Sheet1[[#This Row],[Date]],"dddd")</f>
        <v>Tuesday</v>
      </c>
      <c r="C146" s="7">
        <v>31245015</v>
      </c>
      <c r="D146" s="7">
        <v>712345155</v>
      </c>
      <c r="E146" s="7">
        <v>10000347</v>
      </c>
      <c r="F146" s="7" t="str">
        <f>VLOOKUP(Sheet1[[#This Row],[Product_id]],'Product Details'!$A$1:$F$31,2,FALSE)</f>
        <v>Museli_200g</v>
      </c>
      <c r="G146" s="7" t="s">
        <v>11</v>
      </c>
      <c r="H146" s="7">
        <v>36005</v>
      </c>
      <c r="I146" s="7" t="s">
        <v>21</v>
      </c>
      <c r="J146" s="7" t="s">
        <v>22</v>
      </c>
      <c r="K146" s="7">
        <v>3</v>
      </c>
      <c r="L146" s="7">
        <v>47</v>
      </c>
      <c r="M146" s="8">
        <v>141</v>
      </c>
    </row>
    <row r="147" spans="1:13" x14ac:dyDescent="0.25">
      <c r="A147" s="6">
        <v>44180</v>
      </c>
      <c r="B147" s="6" t="str">
        <f>TEXT(Sheet1[[#This Row],[Date]],"dddd")</f>
        <v>Tuesday</v>
      </c>
      <c r="C147" s="7">
        <v>31245015</v>
      </c>
      <c r="D147" s="7">
        <v>712345155</v>
      </c>
      <c r="E147" s="7">
        <v>10000323</v>
      </c>
      <c r="F147" s="7" t="str">
        <f>VLOOKUP(Sheet1[[#This Row],[Product_id]],'Product Details'!$A$1:$F$31,2,FALSE)</f>
        <v>Soda_200mL</v>
      </c>
      <c r="G147" s="7" t="s">
        <v>14</v>
      </c>
      <c r="H147" s="7">
        <v>36005</v>
      </c>
      <c r="I147" s="7" t="s">
        <v>21</v>
      </c>
      <c r="J147" s="7" t="s">
        <v>22</v>
      </c>
      <c r="K147" s="7">
        <v>2</v>
      </c>
      <c r="L147" s="7">
        <v>15</v>
      </c>
      <c r="M147" s="8">
        <v>30</v>
      </c>
    </row>
    <row r="148" spans="1:13" x14ac:dyDescent="0.25">
      <c r="A148" s="6">
        <v>44180</v>
      </c>
      <c r="B148" s="6" t="str">
        <f>TEXT(Sheet1[[#This Row],[Date]],"dddd")</f>
        <v>Tuesday</v>
      </c>
      <c r="C148" s="7">
        <v>31245015</v>
      </c>
      <c r="D148" s="7">
        <v>712345155</v>
      </c>
      <c r="E148" s="7">
        <v>10000348</v>
      </c>
      <c r="F148" s="7" t="str">
        <f>VLOOKUP(Sheet1[[#This Row],[Product_id]],'Product Details'!$A$1:$F$31,2,FALSE)</f>
        <v>Museli_500g</v>
      </c>
      <c r="G148" s="7" t="s">
        <v>11</v>
      </c>
      <c r="H148" s="7">
        <v>36005</v>
      </c>
      <c r="I148" s="7" t="s">
        <v>21</v>
      </c>
      <c r="J148" s="7" t="s">
        <v>22</v>
      </c>
      <c r="K148" s="7">
        <v>2</v>
      </c>
      <c r="L148" s="7">
        <v>80</v>
      </c>
      <c r="M148" s="8">
        <v>160</v>
      </c>
    </row>
    <row r="149" spans="1:13" x14ac:dyDescent="0.25">
      <c r="A149" s="6">
        <v>44180</v>
      </c>
      <c r="B149" s="6" t="str">
        <f>TEXT(Sheet1[[#This Row],[Date]],"dddd")</f>
        <v>Tuesday</v>
      </c>
      <c r="C149" s="7">
        <v>31245015</v>
      </c>
      <c r="D149" s="7">
        <v>712345155</v>
      </c>
      <c r="E149" s="7">
        <v>10000346</v>
      </c>
      <c r="F149" s="7" t="str">
        <f>VLOOKUP(Sheet1[[#This Row],[Product_id]],'Product Details'!$A$1:$F$31,2,FALSE)</f>
        <v>Cornflakes_almond_1Kg</v>
      </c>
      <c r="G149" s="7" t="s">
        <v>11</v>
      </c>
      <c r="H149" s="7">
        <v>36005</v>
      </c>
      <c r="I149" s="7" t="s">
        <v>21</v>
      </c>
      <c r="J149" s="7" t="s">
        <v>22</v>
      </c>
      <c r="K149" s="7">
        <v>3</v>
      </c>
      <c r="L149" s="7">
        <v>192</v>
      </c>
      <c r="M149" s="8">
        <v>576</v>
      </c>
    </row>
    <row r="150" spans="1:13" x14ac:dyDescent="0.25">
      <c r="A150" s="6">
        <v>44165</v>
      </c>
      <c r="B150" s="6" t="str">
        <f>TEXT(Sheet1[[#This Row],[Date]],"dddd")</f>
        <v>Monday</v>
      </c>
      <c r="C150" s="7">
        <v>31245016</v>
      </c>
      <c r="D150" s="7">
        <v>712345166</v>
      </c>
      <c r="E150" s="7">
        <v>10000328</v>
      </c>
      <c r="F150" s="7" t="str">
        <f>VLOOKUP(Sheet1[[#This Row],[Product_id]],'Product Details'!$A$1:$F$31,2,FALSE)</f>
        <v>Mango_1L</v>
      </c>
      <c r="G150" s="7" t="s">
        <v>14</v>
      </c>
      <c r="H150" s="7">
        <v>36000</v>
      </c>
      <c r="I150" s="7" t="s">
        <v>25</v>
      </c>
      <c r="J150" s="7" t="s">
        <v>20</v>
      </c>
      <c r="K150" s="7">
        <v>1</v>
      </c>
      <c r="L150" s="7">
        <v>220</v>
      </c>
      <c r="M150" s="8">
        <v>220</v>
      </c>
    </row>
    <row r="151" spans="1:13" x14ac:dyDescent="0.25">
      <c r="A151" s="6">
        <v>44165</v>
      </c>
      <c r="B151" s="6" t="str">
        <f>TEXT(Sheet1[[#This Row],[Date]],"dddd")</f>
        <v>Monday</v>
      </c>
      <c r="C151" s="7">
        <v>31245016</v>
      </c>
      <c r="D151" s="7">
        <v>712345166</v>
      </c>
      <c r="E151" s="7">
        <v>10000321</v>
      </c>
      <c r="F151" s="7" t="str">
        <f>VLOOKUP(Sheet1[[#This Row],[Product_id]],'Product Details'!$A$1:$F$31,2,FALSE)</f>
        <v>Soda_1L</v>
      </c>
      <c r="G151" s="7" t="s">
        <v>14</v>
      </c>
      <c r="H151" s="7">
        <v>36000</v>
      </c>
      <c r="I151" s="7" t="s">
        <v>25</v>
      </c>
      <c r="J151" s="7" t="s">
        <v>20</v>
      </c>
      <c r="K151" s="7">
        <v>1</v>
      </c>
      <c r="L151" s="7">
        <v>48</v>
      </c>
      <c r="M151" s="8">
        <v>48</v>
      </c>
    </row>
    <row r="152" spans="1:13" x14ac:dyDescent="0.25">
      <c r="A152" s="6">
        <v>44165</v>
      </c>
      <c r="B152" s="6" t="str">
        <f>TEXT(Sheet1[[#This Row],[Date]],"dddd")</f>
        <v>Monday</v>
      </c>
      <c r="C152" s="7">
        <v>31245016</v>
      </c>
      <c r="D152" s="7">
        <v>712345166</v>
      </c>
      <c r="E152" s="7">
        <v>10000333</v>
      </c>
      <c r="F152" s="7" t="str">
        <f>VLOOKUP(Sheet1[[#This Row],[Product_id]],'Product Details'!$A$1:$F$31,2,FALSE)</f>
        <v>Eggs_1x12</v>
      </c>
      <c r="G152" s="7" t="s">
        <v>13</v>
      </c>
      <c r="H152" s="7">
        <v>36000</v>
      </c>
      <c r="I152" s="7" t="s">
        <v>25</v>
      </c>
      <c r="J152" s="7" t="s">
        <v>20</v>
      </c>
      <c r="K152" s="7">
        <v>3</v>
      </c>
      <c r="L152" s="7">
        <v>54</v>
      </c>
      <c r="M152" s="8">
        <v>162</v>
      </c>
    </row>
    <row r="153" spans="1:13" x14ac:dyDescent="0.25">
      <c r="A153" s="6">
        <v>44165</v>
      </c>
      <c r="B153" s="6" t="str">
        <f>TEXT(Sheet1[[#This Row],[Date]],"dddd")</f>
        <v>Monday</v>
      </c>
      <c r="C153" s="7">
        <v>31245016</v>
      </c>
      <c r="D153" s="7">
        <v>712345166</v>
      </c>
      <c r="E153" s="7">
        <v>10000336</v>
      </c>
      <c r="F153" s="7" t="str">
        <f>VLOOKUP(Sheet1[[#This Row],[Product_id]],'Product Details'!$A$1:$F$31,2,FALSE)</f>
        <v>Milk_MD_500ml</v>
      </c>
      <c r="G153" s="7" t="s">
        <v>13</v>
      </c>
      <c r="H153" s="7">
        <v>36000</v>
      </c>
      <c r="I153" s="7" t="s">
        <v>25</v>
      </c>
      <c r="J153" s="7" t="s">
        <v>20</v>
      </c>
      <c r="K153" s="7">
        <v>1</v>
      </c>
      <c r="L153" s="7">
        <v>26</v>
      </c>
      <c r="M153" s="8">
        <v>26</v>
      </c>
    </row>
    <row r="154" spans="1:13" x14ac:dyDescent="0.25">
      <c r="A154" s="6">
        <v>44165</v>
      </c>
      <c r="B154" s="6" t="str">
        <f>TEXT(Sheet1[[#This Row],[Date]],"dddd")</f>
        <v>Monday</v>
      </c>
      <c r="C154" s="7">
        <v>31245016</v>
      </c>
      <c r="D154" s="7">
        <v>712345166</v>
      </c>
      <c r="E154" s="7">
        <v>10000336</v>
      </c>
      <c r="F154" s="7" t="str">
        <f>VLOOKUP(Sheet1[[#This Row],[Product_id]],'Product Details'!$A$1:$F$31,2,FALSE)</f>
        <v>Milk_MD_500ml</v>
      </c>
      <c r="G154" s="7" t="s">
        <v>13</v>
      </c>
      <c r="H154" s="7">
        <v>36000</v>
      </c>
      <c r="I154" s="7" t="s">
        <v>25</v>
      </c>
      <c r="J154" s="7" t="s">
        <v>20</v>
      </c>
      <c r="K154" s="7">
        <v>2</v>
      </c>
      <c r="L154" s="7">
        <v>26</v>
      </c>
      <c r="M154" s="8">
        <v>52</v>
      </c>
    </row>
    <row r="155" spans="1:13" x14ac:dyDescent="0.25">
      <c r="A155" s="6">
        <v>44165</v>
      </c>
      <c r="B155" s="6" t="str">
        <f>TEXT(Sheet1[[#This Row],[Date]],"dddd")</f>
        <v>Monday</v>
      </c>
      <c r="C155" s="7">
        <v>31245016</v>
      </c>
      <c r="D155" s="7">
        <v>712345166</v>
      </c>
      <c r="E155" s="7">
        <v>10000325</v>
      </c>
      <c r="F155" s="7" t="str">
        <f>VLOOKUP(Sheet1[[#This Row],[Product_id]],'Product Details'!$A$1:$F$31,2,FALSE)</f>
        <v>Coke_500mL</v>
      </c>
      <c r="G155" s="7" t="s">
        <v>14</v>
      </c>
      <c r="H155" s="7">
        <v>36000</v>
      </c>
      <c r="I155" s="7" t="s">
        <v>25</v>
      </c>
      <c r="J155" s="7" t="s">
        <v>20</v>
      </c>
      <c r="K155" s="7">
        <v>2</v>
      </c>
      <c r="L155" s="7">
        <v>20</v>
      </c>
      <c r="M155" s="8">
        <v>40</v>
      </c>
    </row>
    <row r="156" spans="1:13" x14ac:dyDescent="0.25">
      <c r="A156" s="6">
        <v>44165</v>
      </c>
      <c r="B156" s="6" t="str">
        <f>TEXT(Sheet1[[#This Row],[Date]],"dddd")</f>
        <v>Monday</v>
      </c>
      <c r="C156" s="7">
        <v>31245016</v>
      </c>
      <c r="D156" s="7">
        <v>712345166</v>
      </c>
      <c r="E156" s="7">
        <v>10000324</v>
      </c>
      <c r="F156" s="7" t="str">
        <f>VLOOKUP(Sheet1[[#This Row],[Product_id]],'Product Details'!$A$1:$F$31,2,FALSE)</f>
        <v>Coke_1L</v>
      </c>
      <c r="G156" s="7" t="s">
        <v>14</v>
      </c>
      <c r="H156" s="7">
        <v>36000</v>
      </c>
      <c r="I156" s="7" t="s">
        <v>25</v>
      </c>
      <c r="J156" s="7" t="s">
        <v>20</v>
      </c>
      <c r="K156" s="7">
        <v>3</v>
      </c>
      <c r="L156" s="7">
        <v>36</v>
      </c>
      <c r="M156" s="8">
        <v>108</v>
      </c>
    </row>
    <row r="157" spans="1:13" x14ac:dyDescent="0.25">
      <c r="A157" s="6">
        <v>44165</v>
      </c>
      <c r="B157" s="6" t="str">
        <f>TEXT(Sheet1[[#This Row],[Date]],"dddd")</f>
        <v>Monday</v>
      </c>
      <c r="C157" s="7">
        <v>31245016</v>
      </c>
      <c r="D157" s="7">
        <v>712345166</v>
      </c>
      <c r="E157" s="7">
        <v>10000330</v>
      </c>
      <c r="F157" s="7" t="str">
        <f>VLOOKUP(Sheet1[[#This Row],[Product_id]],'Product Details'!$A$1:$F$31,2,FALSE)</f>
        <v>Orange_200mL_x6</v>
      </c>
      <c r="G157" s="7" t="s">
        <v>14</v>
      </c>
      <c r="H157" s="7">
        <v>36000</v>
      </c>
      <c r="I157" s="7" t="s">
        <v>25</v>
      </c>
      <c r="J157" s="7" t="s">
        <v>20</v>
      </c>
      <c r="K157" s="7">
        <v>1</v>
      </c>
      <c r="L157" s="7">
        <v>160</v>
      </c>
      <c r="M157" s="8">
        <v>160</v>
      </c>
    </row>
    <row r="158" spans="1:13" x14ac:dyDescent="0.25">
      <c r="A158" s="6">
        <v>44165</v>
      </c>
      <c r="B158" s="6" t="str">
        <f>TEXT(Sheet1[[#This Row],[Date]],"dddd")</f>
        <v>Monday</v>
      </c>
      <c r="C158" s="7">
        <v>31245016</v>
      </c>
      <c r="D158" s="7">
        <v>712345166</v>
      </c>
      <c r="E158" s="7">
        <v>10000339</v>
      </c>
      <c r="F158" s="7" t="str">
        <f>VLOOKUP(Sheet1[[#This Row],[Product_id]],'Product Details'!$A$1:$F$31,2,FALSE)</f>
        <v>Eggs_1x30</v>
      </c>
      <c r="G158" s="7" t="s">
        <v>13</v>
      </c>
      <c r="H158" s="7">
        <v>36000</v>
      </c>
      <c r="I158" s="7" t="s">
        <v>25</v>
      </c>
      <c r="J158" s="7" t="s">
        <v>20</v>
      </c>
      <c r="K158" s="7">
        <v>2</v>
      </c>
      <c r="L158" s="7">
        <v>120</v>
      </c>
      <c r="M158" s="8">
        <v>240</v>
      </c>
    </row>
    <row r="159" spans="1:13" x14ac:dyDescent="0.25">
      <c r="A159" s="6">
        <v>44165</v>
      </c>
      <c r="B159" s="6" t="str">
        <f>TEXT(Sheet1[[#This Row],[Date]],"dddd")</f>
        <v>Monday</v>
      </c>
      <c r="C159" s="7">
        <v>31245016</v>
      </c>
      <c r="D159" s="7">
        <v>712345166</v>
      </c>
      <c r="E159" s="7">
        <v>10000329</v>
      </c>
      <c r="F159" s="7" t="str">
        <f>VLOOKUP(Sheet1[[#This Row],[Product_id]],'Product Details'!$A$1:$F$31,2,FALSE)</f>
        <v>Orange_200mL</v>
      </c>
      <c r="G159" s="7" t="s">
        <v>14</v>
      </c>
      <c r="H159" s="7">
        <v>36000</v>
      </c>
      <c r="I159" s="7" t="s">
        <v>25</v>
      </c>
      <c r="J159" s="7" t="s">
        <v>20</v>
      </c>
      <c r="K159" s="7">
        <v>3</v>
      </c>
      <c r="L159" s="7">
        <v>30</v>
      </c>
      <c r="M159" s="8">
        <v>90</v>
      </c>
    </row>
    <row r="160" spans="1:13" x14ac:dyDescent="0.25">
      <c r="A160" s="6">
        <v>44165</v>
      </c>
      <c r="B160" s="6" t="str">
        <f>TEXT(Sheet1[[#This Row],[Date]],"dddd")</f>
        <v>Monday</v>
      </c>
      <c r="C160" s="7">
        <v>31245016</v>
      </c>
      <c r="D160" s="7">
        <v>712345166</v>
      </c>
      <c r="E160" s="7">
        <v>10000324</v>
      </c>
      <c r="F160" s="7" t="str">
        <f>VLOOKUP(Sheet1[[#This Row],[Product_id]],'Product Details'!$A$1:$F$31,2,FALSE)</f>
        <v>Coke_1L</v>
      </c>
      <c r="G160" s="7" t="s">
        <v>14</v>
      </c>
      <c r="H160" s="7">
        <v>36000</v>
      </c>
      <c r="I160" s="7" t="s">
        <v>25</v>
      </c>
      <c r="J160" s="7" t="s">
        <v>20</v>
      </c>
      <c r="K160" s="7">
        <v>1</v>
      </c>
      <c r="L160" s="7">
        <v>36</v>
      </c>
      <c r="M160" s="8">
        <v>36</v>
      </c>
    </row>
    <row r="161" spans="1:13" x14ac:dyDescent="0.25">
      <c r="A161" s="6">
        <v>44165</v>
      </c>
      <c r="B161" s="6" t="str">
        <f>TEXT(Sheet1[[#This Row],[Date]],"dddd")</f>
        <v>Monday</v>
      </c>
      <c r="C161" s="7">
        <v>31245016</v>
      </c>
      <c r="D161" s="7">
        <v>712345166</v>
      </c>
      <c r="E161" s="7">
        <v>10000330</v>
      </c>
      <c r="F161" s="7" t="str">
        <f>VLOOKUP(Sheet1[[#This Row],[Product_id]],'Product Details'!$A$1:$F$31,2,FALSE)</f>
        <v>Orange_200mL_x6</v>
      </c>
      <c r="G161" s="7" t="s">
        <v>14</v>
      </c>
      <c r="H161" s="7">
        <v>36000</v>
      </c>
      <c r="I161" s="7" t="s">
        <v>25</v>
      </c>
      <c r="J161" s="7" t="s">
        <v>20</v>
      </c>
      <c r="K161" s="7">
        <v>3</v>
      </c>
      <c r="L161" s="7">
        <v>160</v>
      </c>
      <c r="M161" s="8">
        <v>480</v>
      </c>
    </row>
    <row r="162" spans="1:13" x14ac:dyDescent="0.25">
      <c r="A162" s="6">
        <v>44165</v>
      </c>
      <c r="B162" s="6" t="str">
        <f>TEXT(Sheet1[[#This Row],[Date]],"dddd")</f>
        <v>Monday</v>
      </c>
      <c r="C162" s="7">
        <v>31245016</v>
      </c>
      <c r="D162" s="7">
        <v>712345166</v>
      </c>
      <c r="E162" s="7">
        <v>10000346</v>
      </c>
      <c r="F162" s="7" t="str">
        <f>VLOOKUP(Sheet1[[#This Row],[Product_id]],'Product Details'!$A$1:$F$31,2,FALSE)</f>
        <v>Cornflakes_almond_1Kg</v>
      </c>
      <c r="G162" s="7" t="s">
        <v>11</v>
      </c>
      <c r="H162" s="7">
        <v>36000</v>
      </c>
      <c r="I162" s="7" t="s">
        <v>25</v>
      </c>
      <c r="J162" s="7" t="s">
        <v>20</v>
      </c>
      <c r="K162" s="7">
        <v>3</v>
      </c>
      <c r="L162" s="7">
        <v>192</v>
      </c>
      <c r="M162" s="8">
        <v>576</v>
      </c>
    </row>
    <row r="163" spans="1:13" x14ac:dyDescent="0.25">
      <c r="A163" s="6">
        <v>44166</v>
      </c>
      <c r="B163" s="6" t="str">
        <f>TEXT(Sheet1[[#This Row],[Date]],"dddd")</f>
        <v>Tuesday</v>
      </c>
      <c r="C163" s="7">
        <v>31245017</v>
      </c>
      <c r="D163" s="7">
        <v>712345177</v>
      </c>
      <c r="E163" s="7">
        <v>10000321</v>
      </c>
      <c r="F163" s="7" t="str">
        <f>VLOOKUP(Sheet1[[#This Row],[Product_id]],'Product Details'!$A$1:$F$31,2,FALSE)</f>
        <v>Soda_1L</v>
      </c>
      <c r="G163" s="7" t="s">
        <v>14</v>
      </c>
      <c r="H163" s="7">
        <v>36007</v>
      </c>
      <c r="I163" s="7" t="s">
        <v>28</v>
      </c>
      <c r="J163" s="7" t="s">
        <v>16</v>
      </c>
      <c r="K163" s="7">
        <v>2</v>
      </c>
      <c r="L163" s="7">
        <v>48</v>
      </c>
      <c r="M163" s="8">
        <v>96</v>
      </c>
    </row>
    <row r="164" spans="1:13" x14ac:dyDescent="0.25">
      <c r="A164" s="6">
        <v>44166</v>
      </c>
      <c r="B164" s="6" t="str">
        <f>TEXT(Sheet1[[#This Row],[Date]],"dddd")</f>
        <v>Tuesday</v>
      </c>
      <c r="C164" s="7">
        <v>31245017</v>
      </c>
      <c r="D164" s="7">
        <v>712345177</v>
      </c>
      <c r="E164" s="7">
        <v>10000323</v>
      </c>
      <c r="F164" s="7" t="str">
        <f>VLOOKUP(Sheet1[[#This Row],[Product_id]],'Product Details'!$A$1:$F$31,2,FALSE)</f>
        <v>Soda_200mL</v>
      </c>
      <c r="G164" s="7" t="s">
        <v>14</v>
      </c>
      <c r="H164" s="7">
        <v>36007</v>
      </c>
      <c r="I164" s="7" t="s">
        <v>28</v>
      </c>
      <c r="J164" s="7" t="s">
        <v>16</v>
      </c>
      <c r="K164" s="7">
        <v>3</v>
      </c>
      <c r="L164" s="7">
        <v>15</v>
      </c>
      <c r="M164" s="8">
        <v>45</v>
      </c>
    </row>
    <row r="165" spans="1:13" x14ac:dyDescent="0.25">
      <c r="A165" s="6">
        <v>44166</v>
      </c>
      <c r="B165" s="6" t="str">
        <f>TEXT(Sheet1[[#This Row],[Date]],"dddd")</f>
        <v>Tuesday</v>
      </c>
      <c r="C165" s="7">
        <v>31245017</v>
      </c>
      <c r="D165" s="7">
        <v>712345177</v>
      </c>
      <c r="E165" s="7">
        <v>10000323</v>
      </c>
      <c r="F165" s="7" t="str">
        <f>VLOOKUP(Sheet1[[#This Row],[Product_id]],'Product Details'!$A$1:$F$31,2,FALSE)</f>
        <v>Soda_200mL</v>
      </c>
      <c r="G165" s="7" t="s">
        <v>14</v>
      </c>
      <c r="H165" s="7">
        <v>36007</v>
      </c>
      <c r="I165" s="7" t="s">
        <v>28</v>
      </c>
      <c r="J165" s="7" t="s">
        <v>16</v>
      </c>
      <c r="K165" s="7">
        <v>1</v>
      </c>
      <c r="L165" s="7">
        <v>15</v>
      </c>
      <c r="M165" s="8">
        <v>15</v>
      </c>
    </row>
    <row r="166" spans="1:13" x14ac:dyDescent="0.25">
      <c r="A166" s="6">
        <v>44166</v>
      </c>
      <c r="B166" s="6" t="str">
        <f>TEXT(Sheet1[[#This Row],[Date]],"dddd")</f>
        <v>Tuesday</v>
      </c>
      <c r="C166" s="7">
        <v>31245017</v>
      </c>
      <c r="D166" s="7">
        <v>712345177</v>
      </c>
      <c r="E166" s="7">
        <v>10000329</v>
      </c>
      <c r="F166" s="7" t="str">
        <f>VLOOKUP(Sheet1[[#This Row],[Product_id]],'Product Details'!$A$1:$F$31,2,FALSE)</f>
        <v>Orange_200mL</v>
      </c>
      <c r="G166" s="7" t="s">
        <v>14</v>
      </c>
      <c r="H166" s="7">
        <v>36007</v>
      </c>
      <c r="I166" s="7" t="s">
        <v>28</v>
      </c>
      <c r="J166" s="7" t="s">
        <v>16</v>
      </c>
      <c r="K166" s="7">
        <v>3</v>
      </c>
      <c r="L166" s="7">
        <v>30</v>
      </c>
      <c r="M166" s="8">
        <v>90</v>
      </c>
    </row>
    <row r="167" spans="1:13" x14ac:dyDescent="0.25">
      <c r="A167" s="6">
        <v>44166</v>
      </c>
      <c r="B167" s="6" t="str">
        <f>TEXT(Sheet1[[#This Row],[Date]],"dddd")</f>
        <v>Tuesday</v>
      </c>
      <c r="C167" s="7">
        <v>31245017</v>
      </c>
      <c r="D167" s="7">
        <v>712345177</v>
      </c>
      <c r="E167" s="7">
        <v>10000340</v>
      </c>
      <c r="F167" s="7" t="str">
        <f>VLOOKUP(Sheet1[[#This Row],[Product_id]],'Product Details'!$A$1:$F$31,2,FALSE)</f>
        <v>Curd_Amul_500mL</v>
      </c>
      <c r="G167" s="7" t="s">
        <v>13</v>
      </c>
      <c r="H167" s="7">
        <v>36007</v>
      </c>
      <c r="I167" s="7" t="s">
        <v>28</v>
      </c>
      <c r="J167" s="7" t="s">
        <v>16</v>
      </c>
      <c r="K167" s="7">
        <v>1</v>
      </c>
      <c r="L167" s="7">
        <v>30</v>
      </c>
      <c r="M167" s="8">
        <v>30</v>
      </c>
    </row>
    <row r="168" spans="1:13" x14ac:dyDescent="0.25">
      <c r="A168" s="6">
        <v>44166</v>
      </c>
      <c r="B168" s="6" t="str">
        <f>TEXT(Sheet1[[#This Row],[Date]],"dddd")</f>
        <v>Tuesday</v>
      </c>
      <c r="C168" s="7">
        <v>31245017</v>
      </c>
      <c r="D168" s="7">
        <v>712345177</v>
      </c>
      <c r="E168" s="7">
        <v>10000345</v>
      </c>
      <c r="F168" s="7" t="str">
        <f>VLOOKUP(Sheet1[[#This Row],[Product_id]],'Product Details'!$A$1:$F$31,2,FALSE)</f>
        <v>Cornflakes_1Kg</v>
      </c>
      <c r="G168" s="7" t="s">
        <v>11</v>
      </c>
      <c r="H168" s="7">
        <v>36007</v>
      </c>
      <c r="I168" s="7" t="s">
        <v>28</v>
      </c>
      <c r="J168" s="7" t="s">
        <v>16</v>
      </c>
      <c r="K168" s="7">
        <v>2</v>
      </c>
      <c r="L168" s="7">
        <v>158</v>
      </c>
      <c r="M168" s="8">
        <v>316</v>
      </c>
    </row>
    <row r="169" spans="1:13" x14ac:dyDescent="0.25">
      <c r="A169" s="6">
        <v>44166</v>
      </c>
      <c r="B169" s="6" t="str">
        <f>TEXT(Sheet1[[#This Row],[Date]],"dddd")</f>
        <v>Tuesday</v>
      </c>
      <c r="C169" s="7">
        <v>31245017</v>
      </c>
      <c r="D169" s="7">
        <v>712345177</v>
      </c>
      <c r="E169" s="7">
        <v>10000339</v>
      </c>
      <c r="F169" s="7" t="str">
        <f>VLOOKUP(Sheet1[[#This Row],[Product_id]],'Product Details'!$A$1:$F$31,2,FALSE)</f>
        <v>Eggs_1x30</v>
      </c>
      <c r="G169" s="7" t="s">
        <v>13</v>
      </c>
      <c r="H169" s="7">
        <v>36007</v>
      </c>
      <c r="I169" s="7" t="s">
        <v>28</v>
      </c>
      <c r="J169" s="7" t="s">
        <v>16</v>
      </c>
      <c r="K169" s="7">
        <v>3</v>
      </c>
      <c r="L169" s="7">
        <v>120</v>
      </c>
      <c r="M169" s="8">
        <v>360</v>
      </c>
    </row>
    <row r="170" spans="1:13" x14ac:dyDescent="0.25">
      <c r="A170" s="6">
        <v>44166</v>
      </c>
      <c r="B170" s="6" t="str">
        <f>TEXT(Sheet1[[#This Row],[Date]],"dddd")</f>
        <v>Tuesday</v>
      </c>
      <c r="C170" s="7">
        <v>31245017</v>
      </c>
      <c r="D170" s="7">
        <v>712345177</v>
      </c>
      <c r="E170" s="7">
        <v>10000341</v>
      </c>
      <c r="F170" s="7" t="str">
        <f>VLOOKUP(Sheet1[[#This Row],[Product_id]],'Product Details'!$A$1:$F$31,2,FALSE)</f>
        <v>Curd MD_500 mL</v>
      </c>
      <c r="G170" s="7" t="s">
        <v>13</v>
      </c>
      <c r="H170" s="7">
        <v>36007</v>
      </c>
      <c r="I170" s="7" t="s">
        <v>28</v>
      </c>
      <c r="J170" s="7" t="s">
        <v>16</v>
      </c>
      <c r="K170" s="7">
        <v>2</v>
      </c>
      <c r="L170" s="7">
        <v>29</v>
      </c>
      <c r="M170" s="8">
        <v>58</v>
      </c>
    </row>
    <row r="171" spans="1:13" x14ac:dyDescent="0.25">
      <c r="A171" s="6">
        <v>44166</v>
      </c>
      <c r="B171" s="6" t="str">
        <f>TEXT(Sheet1[[#This Row],[Date]],"dddd")</f>
        <v>Tuesday</v>
      </c>
      <c r="C171" s="7">
        <v>31245017</v>
      </c>
      <c r="D171" s="7">
        <v>712345177</v>
      </c>
      <c r="E171" s="7">
        <v>10000322</v>
      </c>
      <c r="F171" s="7" t="str">
        <f>VLOOKUP(Sheet1[[#This Row],[Product_id]],'Product Details'!$A$1:$F$31,2,FALSE)</f>
        <v>Soda_500mL</v>
      </c>
      <c r="G171" s="7" t="s">
        <v>14</v>
      </c>
      <c r="H171" s="7">
        <v>36007</v>
      </c>
      <c r="I171" s="7" t="s">
        <v>28</v>
      </c>
      <c r="J171" s="7" t="s">
        <v>16</v>
      </c>
      <c r="K171" s="7">
        <v>3</v>
      </c>
      <c r="L171" s="7">
        <v>30</v>
      </c>
      <c r="M171" s="8">
        <v>90</v>
      </c>
    </row>
    <row r="172" spans="1:13" x14ac:dyDescent="0.25">
      <c r="A172" s="6">
        <v>44166</v>
      </c>
      <c r="B172" s="6" t="str">
        <f>TEXT(Sheet1[[#This Row],[Date]],"dddd")</f>
        <v>Tuesday</v>
      </c>
      <c r="C172" s="7">
        <v>31245017</v>
      </c>
      <c r="D172" s="7">
        <v>712345177</v>
      </c>
      <c r="E172" s="7">
        <v>10000325</v>
      </c>
      <c r="F172" s="7" t="str">
        <f>VLOOKUP(Sheet1[[#This Row],[Product_id]],'Product Details'!$A$1:$F$31,2,FALSE)</f>
        <v>Coke_500mL</v>
      </c>
      <c r="G172" s="7" t="s">
        <v>14</v>
      </c>
      <c r="H172" s="7">
        <v>36007</v>
      </c>
      <c r="I172" s="7" t="s">
        <v>28</v>
      </c>
      <c r="J172" s="7" t="s">
        <v>16</v>
      </c>
      <c r="K172" s="7">
        <v>2</v>
      </c>
      <c r="L172" s="7">
        <v>20</v>
      </c>
      <c r="M172" s="8">
        <v>40</v>
      </c>
    </row>
    <row r="173" spans="1:13" x14ac:dyDescent="0.25">
      <c r="A173" s="6">
        <v>44166</v>
      </c>
      <c r="B173" s="6" t="str">
        <f>TEXT(Sheet1[[#This Row],[Date]],"dddd")</f>
        <v>Tuesday</v>
      </c>
      <c r="C173" s="7">
        <v>31245017</v>
      </c>
      <c r="D173" s="7">
        <v>712345177</v>
      </c>
      <c r="E173" s="7">
        <v>10000338</v>
      </c>
      <c r="F173" s="7" t="str">
        <f>VLOOKUP(Sheet1[[#This Row],[Product_id]],'Product Details'!$A$1:$F$31,2,FALSE)</f>
        <v>Cheese_200g_1x6</v>
      </c>
      <c r="G173" s="7" t="s">
        <v>13</v>
      </c>
      <c r="H173" s="7">
        <v>36007</v>
      </c>
      <c r="I173" s="7" t="s">
        <v>28</v>
      </c>
      <c r="J173" s="7" t="s">
        <v>16</v>
      </c>
      <c r="K173" s="7">
        <v>2</v>
      </c>
      <c r="L173" s="7">
        <v>100</v>
      </c>
      <c r="M173" s="8">
        <v>200</v>
      </c>
    </row>
    <row r="174" spans="1:13" x14ac:dyDescent="0.25">
      <c r="A174" s="6">
        <v>44166</v>
      </c>
      <c r="B174" s="6" t="str">
        <f>TEXT(Sheet1[[#This Row],[Date]],"dddd")</f>
        <v>Tuesday</v>
      </c>
      <c r="C174" s="7">
        <v>31245017</v>
      </c>
      <c r="D174" s="7">
        <v>712345177</v>
      </c>
      <c r="E174" s="7">
        <v>10000333</v>
      </c>
      <c r="F174" s="7" t="str">
        <f>VLOOKUP(Sheet1[[#This Row],[Product_id]],'Product Details'!$A$1:$F$31,2,FALSE)</f>
        <v>Eggs_1x12</v>
      </c>
      <c r="G174" s="7" t="s">
        <v>13</v>
      </c>
      <c r="H174" s="7">
        <v>36007</v>
      </c>
      <c r="I174" s="7" t="s">
        <v>28</v>
      </c>
      <c r="J174" s="7" t="s">
        <v>16</v>
      </c>
      <c r="K174" s="7">
        <v>2</v>
      </c>
      <c r="L174" s="7">
        <v>54</v>
      </c>
      <c r="M174" s="8">
        <v>108</v>
      </c>
    </row>
    <row r="175" spans="1:13" x14ac:dyDescent="0.25">
      <c r="A175" s="6">
        <v>44166</v>
      </c>
      <c r="B175" s="6" t="str">
        <f>TEXT(Sheet1[[#This Row],[Date]],"dddd")</f>
        <v>Tuesday</v>
      </c>
      <c r="C175" s="7">
        <v>31245017</v>
      </c>
      <c r="D175" s="7">
        <v>712345177</v>
      </c>
      <c r="E175" s="7">
        <v>10000334</v>
      </c>
      <c r="F175" s="7" t="str">
        <f>VLOOKUP(Sheet1[[#This Row],[Product_id]],'Product Details'!$A$1:$F$31,2,FALSE)</f>
        <v>Milk_MD_1L</v>
      </c>
      <c r="G175" s="7" t="s">
        <v>13</v>
      </c>
      <c r="H175" s="7">
        <v>36007</v>
      </c>
      <c r="I175" s="7" t="s">
        <v>28</v>
      </c>
      <c r="J175" s="7" t="s">
        <v>16</v>
      </c>
      <c r="K175" s="7">
        <v>1</v>
      </c>
      <c r="L175" s="7">
        <v>48</v>
      </c>
      <c r="M175" s="8">
        <v>48</v>
      </c>
    </row>
    <row r="176" spans="1:13" x14ac:dyDescent="0.25">
      <c r="A176" s="6">
        <v>44166</v>
      </c>
      <c r="B176" s="6" t="str">
        <f>TEXT(Sheet1[[#This Row],[Date]],"dddd")</f>
        <v>Tuesday</v>
      </c>
      <c r="C176" s="7">
        <v>31245017</v>
      </c>
      <c r="D176" s="7">
        <v>712345177</v>
      </c>
      <c r="E176" s="7">
        <v>10000340</v>
      </c>
      <c r="F176" s="7" t="str">
        <f>VLOOKUP(Sheet1[[#This Row],[Product_id]],'Product Details'!$A$1:$F$31,2,FALSE)</f>
        <v>Curd_Amul_500mL</v>
      </c>
      <c r="G176" s="7" t="s">
        <v>13</v>
      </c>
      <c r="H176" s="7">
        <v>36007</v>
      </c>
      <c r="I176" s="7" t="s">
        <v>28</v>
      </c>
      <c r="J176" s="7" t="s">
        <v>16</v>
      </c>
      <c r="K176" s="7">
        <v>2</v>
      </c>
      <c r="L176" s="7">
        <v>30</v>
      </c>
      <c r="M176" s="8">
        <v>60</v>
      </c>
    </row>
    <row r="177" spans="1:13" x14ac:dyDescent="0.25">
      <c r="A177" s="6">
        <v>44166</v>
      </c>
      <c r="B177" s="6" t="str">
        <f>TEXT(Sheet1[[#This Row],[Date]],"dddd")</f>
        <v>Tuesday</v>
      </c>
      <c r="C177" s="7">
        <v>31245017</v>
      </c>
      <c r="D177" s="7">
        <v>712345177</v>
      </c>
      <c r="E177" s="7">
        <v>10000336</v>
      </c>
      <c r="F177" s="7" t="str">
        <f>VLOOKUP(Sheet1[[#This Row],[Product_id]],'Product Details'!$A$1:$F$31,2,FALSE)</f>
        <v>Milk_MD_500ml</v>
      </c>
      <c r="G177" s="7" t="s">
        <v>13</v>
      </c>
      <c r="H177" s="7">
        <v>36007</v>
      </c>
      <c r="I177" s="7" t="s">
        <v>28</v>
      </c>
      <c r="J177" s="7" t="s">
        <v>16</v>
      </c>
      <c r="K177" s="7">
        <v>3</v>
      </c>
      <c r="L177" s="7">
        <v>26</v>
      </c>
      <c r="M177" s="8">
        <v>78</v>
      </c>
    </row>
    <row r="178" spans="1:13" x14ac:dyDescent="0.25">
      <c r="A178" s="6">
        <v>44166</v>
      </c>
      <c r="B178" s="6" t="str">
        <f>TEXT(Sheet1[[#This Row],[Date]],"dddd")</f>
        <v>Tuesday</v>
      </c>
      <c r="C178" s="7">
        <v>31245017</v>
      </c>
      <c r="D178" s="7">
        <v>712345177</v>
      </c>
      <c r="E178" s="7">
        <v>10000348</v>
      </c>
      <c r="F178" s="7" t="str">
        <f>VLOOKUP(Sheet1[[#This Row],[Product_id]],'Product Details'!$A$1:$F$31,2,FALSE)</f>
        <v>Museli_500g</v>
      </c>
      <c r="G178" s="7" t="s">
        <v>11</v>
      </c>
      <c r="H178" s="7">
        <v>36007</v>
      </c>
      <c r="I178" s="7" t="s">
        <v>28</v>
      </c>
      <c r="J178" s="7" t="s">
        <v>16</v>
      </c>
      <c r="K178" s="7">
        <v>3</v>
      </c>
      <c r="L178" s="7">
        <v>80</v>
      </c>
      <c r="M178" s="8">
        <v>240</v>
      </c>
    </row>
    <row r="179" spans="1:13" x14ac:dyDescent="0.25">
      <c r="A179" s="6">
        <v>44167</v>
      </c>
      <c r="B179" s="6" t="str">
        <f>TEXT(Sheet1[[#This Row],[Date]],"dddd")</f>
        <v>Wednesday</v>
      </c>
      <c r="C179" s="7">
        <v>31245018</v>
      </c>
      <c r="D179" s="7">
        <v>712345188</v>
      </c>
      <c r="E179" s="7">
        <v>10000330</v>
      </c>
      <c r="F179" s="7" t="str">
        <f>VLOOKUP(Sheet1[[#This Row],[Product_id]],'Product Details'!$A$1:$F$31,2,FALSE)</f>
        <v>Orange_200mL_x6</v>
      </c>
      <c r="G179" s="7" t="s">
        <v>14</v>
      </c>
      <c r="H179" s="7">
        <v>36002</v>
      </c>
      <c r="I179" s="7" t="s">
        <v>15</v>
      </c>
      <c r="J179" s="7" t="s">
        <v>16</v>
      </c>
      <c r="K179" s="7">
        <v>3</v>
      </c>
      <c r="L179" s="7">
        <v>160</v>
      </c>
      <c r="M179" s="8">
        <v>480</v>
      </c>
    </row>
    <row r="180" spans="1:13" x14ac:dyDescent="0.25">
      <c r="A180" s="6">
        <v>44167</v>
      </c>
      <c r="B180" s="6" t="str">
        <f>TEXT(Sheet1[[#This Row],[Date]],"dddd")</f>
        <v>Wednesday</v>
      </c>
      <c r="C180" s="7">
        <v>31245018</v>
      </c>
      <c r="D180" s="7">
        <v>712345188</v>
      </c>
      <c r="E180" s="7">
        <v>10000330</v>
      </c>
      <c r="F180" s="7" t="str">
        <f>VLOOKUP(Sheet1[[#This Row],[Product_id]],'Product Details'!$A$1:$F$31,2,FALSE)</f>
        <v>Orange_200mL_x6</v>
      </c>
      <c r="G180" s="7" t="s">
        <v>14</v>
      </c>
      <c r="H180" s="7">
        <v>36002</v>
      </c>
      <c r="I180" s="7" t="s">
        <v>15</v>
      </c>
      <c r="J180" s="7" t="s">
        <v>16</v>
      </c>
      <c r="K180" s="7">
        <v>2</v>
      </c>
      <c r="L180" s="7">
        <v>160</v>
      </c>
      <c r="M180" s="8">
        <v>320</v>
      </c>
    </row>
    <row r="181" spans="1:13" x14ac:dyDescent="0.25">
      <c r="A181" s="6">
        <v>44167</v>
      </c>
      <c r="B181" s="6" t="str">
        <f>TEXT(Sheet1[[#This Row],[Date]],"dddd")</f>
        <v>Wednesday</v>
      </c>
      <c r="C181" s="7">
        <v>31245018</v>
      </c>
      <c r="D181" s="7">
        <v>712345188</v>
      </c>
      <c r="E181" s="7">
        <v>10000343</v>
      </c>
      <c r="F181" s="7" t="str">
        <f>VLOOKUP(Sheet1[[#This Row],[Product_id]],'Product Details'!$A$1:$F$31,2,FALSE)</f>
        <v>Curd MD_1L</v>
      </c>
      <c r="G181" s="7" t="s">
        <v>13</v>
      </c>
      <c r="H181" s="7">
        <v>36002</v>
      </c>
      <c r="I181" s="7" t="s">
        <v>15</v>
      </c>
      <c r="J181" s="7" t="s">
        <v>16</v>
      </c>
      <c r="K181" s="7">
        <v>2</v>
      </c>
      <c r="L181" s="7">
        <v>54</v>
      </c>
      <c r="M181" s="8">
        <v>108</v>
      </c>
    </row>
    <row r="182" spans="1:13" x14ac:dyDescent="0.25">
      <c r="A182" s="6">
        <v>44167</v>
      </c>
      <c r="B182" s="6" t="str">
        <f>TEXT(Sheet1[[#This Row],[Date]],"dddd")</f>
        <v>Wednesday</v>
      </c>
      <c r="C182" s="7">
        <v>31245018</v>
      </c>
      <c r="D182" s="7">
        <v>712345188</v>
      </c>
      <c r="E182" s="7">
        <v>10000333</v>
      </c>
      <c r="F182" s="7" t="str">
        <f>VLOOKUP(Sheet1[[#This Row],[Product_id]],'Product Details'!$A$1:$F$31,2,FALSE)</f>
        <v>Eggs_1x12</v>
      </c>
      <c r="G182" s="7" t="s">
        <v>13</v>
      </c>
      <c r="H182" s="7">
        <v>36002</v>
      </c>
      <c r="I182" s="7" t="s">
        <v>15</v>
      </c>
      <c r="J182" s="7" t="s">
        <v>16</v>
      </c>
      <c r="K182" s="7">
        <v>3</v>
      </c>
      <c r="L182" s="7">
        <v>54</v>
      </c>
      <c r="M182" s="8">
        <v>162</v>
      </c>
    </row>
    <row r="183" spans="1:13" x14ac:dyDescent="0.25">
      <c r="A183" s="6">
        <v>44167</v>
      </c>
      <c r="B183" s="6" t="str">
        <f>TEXT(Sheet1[[#This Row],[Date]],"dddd")</f>
        <v>Wednesday</v>
      </c>
      <c r="C183" s="7">
        <v>31245018</v>
      </c>
      <c r="D183" s="7">
        <v>712345188</v>
      </c>
      <c r="E183" s="7">
        <v>10000328</v>
      </c>
      <c r="F183" s="7" t="str">
        <f>VLOOKUP(Sheet1[[#This Row],[Product_id]],'Product Details'!$A$1:$F$31,2,FALSE)</f>
        <v>Mango_1L</v>
      </c>
      <c r="G183" s="7" t="s">
        <v>14</v>
      </c>
      <c r="H183" s="7">
        <v>36002</v>
      </c>
      <c r="I183" s="7" t="s">
        <v>15</v>
      </c>
      <c r="J183" s="7" t="s">
        <v>16</v>
      </c>
      <c r="K183" s="7">
        <v>3</v>
      </c>
      <c r="L183" s="7">
        <v>220</v>
      </c>
      <c r="M183" s="8">
        <v>660</v>
      </c>
    </row>
    <row r="184" spans="1:13" x14ac:dyDescent="0.25">
      <c r="A184" s="6">
        <v>44167</v>
      </c>
      <c r="B184" s="6" t="str">
        <f>TEXT(Sheet1[[#This Row],[Date]],"dddd")</f>
        <v>Wednesday</v>
      </c>
      <c r="C184" s="7">
        <v>31245018</v>
      </c>
      <c r="D184" s="7">
        <v>712345188</v>
      </c>
      <c r="E184" s="7">
        <v>10000332</v>
      </c>
      <c r="F184" s="7" t="str">
        <f>VLOOKUP(Sheet1[[#This Row],[Product_id]],'Product Details'!$A$1:$F$31,2,FALSE)</f>
        <v>Eggs_1x6</v>
      </c>
      <c r="G184" s="7" t="s">
        <v>13</v>
      </c>
      <c r="H184" s="7">
        <v>36002</v>
      </c>
      <c r="I184" s="7" t="s">
        <v>15</v>
      </c>
      <c r="J184" s="7" t="s">
        <v>16</v>
      </c>
      <c r="K184" s="7">
        <v>2</v>
      </c>
      <c r="L184" s="7">
        <v>28</v>
      </c>
      <c r="M184" s="8">
        <v>56</v>
      </c>
    </row>
    <row r="185" spans="1:13" x14ac:dyDescent="0.25">
      <c r="A185" s="6">
        <v>44167</v>
      </c>
      <c r="B185" s="6" t="str">
        <f>TEXT(Sheet1[[#This Row],[Date]],"dddd")</f>
        <v>Wednesday</v>
      </c>
      <c r="C185" s="7">
        <v>31245018</v>
      </c>
      <c r="D185" s="7">
        <v>712345188</v>
      </c>
      <c r="E185" s="7">
        <v>10000335</v>
      </c>
      <c r="F185" s="7" t="str">
        <f>VLOOKUP(Sheet1[[#This Row],[Product_id]],'Product Details'!$A$1:$F$31,2,FALSE)</f>
        <v>Milk_Amul_1L</v>
      </c>
      <c r="G185" s="7" t="s">
        <v>13</v>
      </c>
      <c r="H185" s="7">
        <v>36002</v>
      </c>
      <c r="I185" s="7" t="s">
        <v>15</v>
      </c>
      <c r="J185" s="7" t="s">
        <v>16</v>
      </c>
      <c r="K185" s="7">
        <v>3</v>
      </c>
      <c r="L185" s="7">
        <v>52</v>
      </c>
      <c r="M185" s="8">
        <v>156</v>
      </c>
    </row>
    <row r="186" spans="1:13" x14ac:dyDescent="0.25">
      <c r="A186" s="6">
        <v>44167</v>
      </c>
      <c r="B186" s="6" t="str">
        <f>TEXT(Sheet1[[#This Row],[Date]],"dddd")</f>
        <v>Wednesday</v>
      </c>
      <c r="C186" s="7">
        <v>31245018</v>
      </c>
      <c r="D186" s="7">
        <v>712345188</v>
      </c>
      <c r="E186" s="7">
        <v>10000334</v>
      </c>
      <c r="F186" s="7" t="str">
        <f>VLOOKUP(Sheet1[[#This Row],[Product_id]],'Product Details'!$A$1:$F$31,2,FALSE)</f>
        <v>Milk_MD_1L</v>
      </c>
      <c r="G186" s="7" t="s">
        <v>13</v>
      </c>
      <c r="H186" s="7">
        <v>36002</v>
      </c>
      <c r="I186" s="7" t="s">
        <v>15</v>
      </c>
      <c r="J186" s="7" t="s">
        <v>16</v>
      </c>
      <c r="K186" s="7">
        <v>1</v>
      </c>
      <c r="L186" s="7">
        <v>48</v>
      </c>
      <c r="M186" s="8">
        <v>48</v>
      </c>
    </row>
    <row r="187" spans="1:13" x14ac:dyDescent="0.25">
      <c r="A187" s="6">
        <v>44167</v>
      </c>
      <c r="B187" s="6" t="str">
        <f>TEXT(Sheet1[[#This Row],[Date]],"dddd")</f>
        <v>Wednesday</v>
      </c>
      <c r="C187" s="7">
        <v>31245018</v>
      </c>
      <c r="D187" s="7">
        <v>712345188</v>
      </c>
      <c r="E187" s="7">
        <v>10000321</v>
      </c>
      <c r="F187" s="7" t="str">
        <f>VLOOKUP(Sheet1[[#This Row],[Product_id]],'Product Details'!$A$1:$F$31,2,FALSE)</f>
        <v>Soda_1L</v>
      </c>
      <c r="G187" s="7" t="s">
        <v>14</v>
      </c>
      <c r="H187" s="7">
        <v>36002</v>
      </c>
      <c r="I187" s="7" t="s">
        <v>15</v>
      </c>
      <c r="J187" s="7" t="s">
        <v>16</v>
      </c>
      <c r="K187" s="7">
        <v>1</v>
      </c>
      <c r="L187" s="7">
        <v>48</v>
      </c>
      <c r="M187" s="8">
        <v>48</v>
      </c>
    </row>
    <row r="188" spans="1:13" x14ac:dyDescent="0.25">
      <c r="A188" s="6">
        <v>44167</v>
      </c>
      <c r="B188" s="6" t="str">
        <f>TEXT(Sheet1[[#This Row],[Date]],"dddd")</f>
        <v>Wednesday</v>
      </c>
      <c r="C188" s="7">
        <v>31245018</v>
      </c>
      <c r="D188" s="7">
        <v>712345188</v>
      </c>
      <c r="E188" s="7">
        <v>10000325</v>
      </c>
      <c r="F188" s="7" t="str">
        <f>VLOOKUP(Sheet1[[#This Row],[Product_id]],'Product Details'!$A$1:$F$31,2,FALSE)</f>
        <v>Coke_500mL</v>
      </c>
      <c r="G188" s="7" t="s">
        <v>14</v>
      </c>
      <c r="H188" s="7">
        <v>36002</v>
      </c>
      <c r="I188" s="7" t="s">
        <v>15</v>
      </c>
      <c r="J188" s="7" t="s">
        <v>16</v>
      </c>
      <c r="K188" s="7">
        <v>3</v>
      </c>
      <c r="L188" s="7">
        <v>20</v>
      </c>
      <c r="M188" s="8">
        <v>60</v>
      </c>
    </row>
    <row r="189" spans="1:13" x14ac:dyDescent="0.25">
      <c r="A189" s="6">
        <v>44168</v>
      </c>
      <c r="B189" s="6" t="str">
        <f>TEXT(Sheet1[[#This Row],[Date]],"dddd")</f>
        <v>Thursday</v>
      </c>
      <c r="C189" s="7">
        <v>31245019</v>
      </c>
      <c r="D189" s="7">
        <v>712345199</v>
      </c>
      <c r="E189" s="7">
        <v>10000328</v>
      </c>
      <c r="F189" s="7" t="str">
        <f>VLOOKUP(Sheet1[[#This Row],[Product_id]],'Product Details'!$A$1:$F$31,2,FALSE)</f>
        <v>Mango_1L</v>
      </c>
      <c r="G189" s="7" t="s">
        <v>14</v>
      </c>
      <c r="H189" s="7">
        <v>36001</v>
      </c>
      <c r="I189" s="7" t="s">
        <v>12</v>
      </c>
      <c r="J189" s="7" t="s">
        <v>12</v>
      </c>
      <c r="K189" s="7">
        <v>1</v>
      </c>
      <c r="L189" s="7">
        <v>220</v>
      </c>
      <c r="M189" s="8">
        <v>220</v>
      </c>
    </row>
    <row r="190" spans="1:13" x14ac:dyDescent="0.25">
      <c r="A190" s="6">
        <v>44168</v>
      </c>
      <c r="B190" s="6" t="str">
        <f>TEXT(Sheet1[[#This Row],[Date]],"dddd")</f>
        <v>Thursday</v>
      </c>
      <c r="C190" s="7">
        <v>31245019</v>
      </c>
      <c r="D190" s="7">
        <v>712345199</v>
      </c>
      <c r="E190" s="7">
        <v>10000333</v>
      </c>
      <c r="F190" s="7" t="str">
        <f>VLOOKUP(Sheet1[[#This Row],[Product_id]],'Product Details'!$A$1:$F$31,2,FALSE)</f>
        <v>Eggs_1x12</v>
      </c>
      <c r="G190" s="7" t="s">
        <v>13</v>
      </c>
      <c r="H190" s="7">
        <v>36001</v>
      </c>
      <c r="I190" s="7" t="s">
        <v>12</v>
      </c>
      <c r="J190" s="7" t="s">
        <v>12</v>
      </c>
      <c r="K190" s="7">
        <v>1</v>
      </c>
      <c r="L190" s="7">
        <v>54</v>
      </c>
      <c r="M190" s="8">
        <v>54</v>
      </c>
    </row>
    <row r="191" spans="1:13" x14ac:dyDescent="0.25">
      <c r="A191" s="6">
        <v>44168</v>
      </c>
      <c r="B191" s="6" t="str">
        <f>TEXT(Sheet1[[#This Row],[Date]],"dddd")</f>
        <v>Thursday</v>
      </c>
      <c r="C191" s="7">
        <v>31245019</v>
      </c>
      <c r="D191" s="7">
        <v>712345199</v>
      </c>
      <c r="E191" s="7">
        <v>10000350</v>
      </c>
      <c r="F191" s="7" t="str">
        <f>VLOOKUP(Sheet1[[#This Row],[Product_id]],'Product Details'!$A$1:$F$31,2,FALSE)</f>
        <v>Chocos_200g</v>
      </c>
      <c r="G191" s="7" t="s">
        <v>11</v>
      </c>
      <c r="H191" s="7">
        <v>36001</v>
      </c>
      <c r="I191" s="7" t="s">
        <v>12</v>
      </c>
      <c r="J191" s="7" t="s">
        <v>12</v>
      </c>
      <c r="K191" s="7">
        <v>1</v>
      </c>
      <c r="L191" s="7">
        <v>67</v>
      </c>
      <c r="M191" s="8">
        <v>67</v>
      </c>
    </row>
    <row r="192" spans="1:13" x14ac:dyDescent="0.25">
      <c r="A192" s="6">
        <v>44168</v>
      </c>
      <c r="B192" s="6" t="str">
        <f>TEXT(Sheet1[[#This Row],[Date]],"dddd")</f>
        <v>Thursday</v>
      </c>
      <c r="C192" s="7">
        <v>31245019</v>
      </c>
      <c r="D192" s="7">
        <v>712345199</v>
      </c>
      <c r="E192" s="7">
        <v>10000345</v>
      </c>
      <c r="F192" s="7" t="str">
        <f>VLOOKUP(Sheet1[[#This Row],[Product_id]],'Product Details'!$A$1:$F$31,2,FALSE)</f>
        <v>Cornflakes_1Kg</v>
      </c>
      <c r="G192" s="7" t="s">
        <v>11</v>
      </c>
      <c r="H192" s="7">
        <v>36001</v>
      </c>
      <c r="I192" s="7" t="s">
        <v>12</v>
      </c>
      <c r="J192" s="7" t="s">
        <v>12</v>
      </c>
      <c r="K192" s="7">
        <v>2</v>
      </c>
      <c r="L192" s="7">
        <v>158</v>
      </c>
      <c r="M192" s="8">
        <v>316</v>
      </c>
    </row>
    <row r="193" spans="1:13" x14ac:dyDescent="0.25">
      <c r="A193" s="6">
        <v>44168</v>
      </c>
      <c r="B193" s="6" t="str">
        <f>TEXT(Sheet1[[#This Row],[Date]],"dddd")</f>
        <v>Thursday</v>
      </c>
      <c r="C193" s="7">
        <v>31245019</v>
      </c>
      <c r="D193" s="7">
        <v>712345199</v>
      </c>
      <c r="E193" s="7">
        <v>10000336</v>
      </c>
      <c r="F193" s="7" t="str">
        <f>VLOOKUP(Sheet1[[#This Row],[Product_id]],'Product Details'!$A$1:$F$31,2,FALSE)</f>
        <v>Milk_MD_500ml</v>
      </c>
      <c r="G193" s="7" t="s">
        <v>13</v>
      </c>
      <c r="H193" s="7">
        <v>36001</v>
      </c>
      <c r="I193" s="7" t="s">
        <v>12</v>
      </c>
      <c r="J193" s="7" t="s">
        <v>12</v>
      </c>
      <c r="K193" s="7">
        <v>3</v>
      </c>
      <c r="L193" s="7">
        <v>26</v>
      </c>
      <c r="M193" s="8">
        <v>78</v>
      </c>
    </row>
    <row r="194" spans="1:13" x14ac:dyDescent="0.25">
      <c r="A194" s="6">
        <v>44168</v>
      </c>
      <c r="B194" s="6" t="str">
        <f>TEXT(Sheet1[[#This Row],[Date]],"dddd")</f>
        <v>Thursday</v>
      </c>
      <c r="C194" s="7">
        <v>31245019</v>
      </c>
      <c r="D194" s="7">
        <v>712345199</v>
      </c>
      <c r="E194" s="7">
        <v>10000350</v>
      </c>
      <c r="F194" s="7" t="str">
        <f>VLOOKUP(Sheet1[[#This Row],[Product_id]],'Product Details'!$A$1:$F$31,2,FALSE)</f>
        <v>Chocos_200g</v>
      </c>
      <c r="G194" s="7" t="s">
        <v>11</v>
      </c>
      <c r="H194" s="7">
        <v>36001</v>
      </c>
      <c r="I194" s="7" t="s">
        <v>12</v>
      </c>
      <c r="J194" s="7" t="s">
        <v>12</v>
      </c>
      <c r="K194" s="7">
        <v>2</v>
      </c>
      <c r="L194" s="7">
        <v>67</v>
      </c>
      <c r="M194" s="8">
        <v>134</v>
      </c>
    </row>
    <row r="195" spans="1:13" x14ac:dyDescent="0.25">
      <c r="A195" s="6">
        <v>44168</v>
      </c>
      <c r="B195" s="6" t="str">
        <f>TEXT(Sheet1[[#This Row],[Date]],"dddd")</f>
        <v>Thursday</v>
      </c>
      <c r="C195" s="7">
        <v>31245019</v>
      </c>
      <c r="D195" s="7">
        <v>712345199</v>
      </c>
      <c r="E195" s="7">
        <v>10000349</v>
      </c>
      <c r="F195" s="7" t="str">
        <f>VLOOKUP(Sheet1[[#This Row],[Product_id]],'Product Details'!$A$1:$F$31,2,FALSE)</f>
        <v>Museli 1 Kg</v>
      </c>
      <c r="G195" s="7" t="s">
        <v>11</v>
      </c>
      <c r="H195" s="7">
        <v>36001</v>
      </c>
      <c r="I195" s="7" t="s">
        <v>12</v>
      </c>
      <c r="J195" s="7" t="s">
        <v>12</v>
      </c>
      <c r="K195" s="7">
        <v>3</v>
      </c>
      <c r="L195" s="7">
        <v>152</v>
      </c>
      <c r="M195" s="8">
        <v>456</v>
      </c>
    </row>
    <row r="196" spans="1:13" x14ac:dyDescent="0.25">
      <c r="A196" s="6">
        <v>44168</v>
      </c>
      <c r="B196" s="6" t="str">
        <f>TEXT(Sheet1[[#This Row],[Date]],"dddd")</f>
        <v>Thursday</v>
      </c>
      <c r="C196" s="7">
        <v>31245019</v>
      </c>
      <c r="D196" s="7">
        <v>712345199</v>
      </c>
      <c r="E196" s="7">
        <v>10000326</v>
      </c>
      <c r="F196" s="7" t="str">
        <f>VLOOKUP(Sheet1[[#This Row],[Product_id]],'Product Details'!$A$1:$F$31,2,FALSE)</f>
        <v>Pepsi_2L</v>
      </c>
      <c r="G196" s="7" t="s">
        <v>14</v>
      </c>
      <c r="H196" s="7">
        <v>36001</v>
      </c>
      <c r="I196" s="7" t="s">
        <v>12</v>
      </c>
      <c r="J196" s="7" t="s">
        <v>12</v>
      </c>
      <c r="K196" s="7">
        <v>1</v>
      </c>
      <c r="L196" s="7">
        <v>72</v>
      </c>
      <c r="M196" s="8">
        <v>72</v>
      </c>
    </row>
    <row r="197" spans="1:13" x14ac:dyDescent="0.25">
      <c r="A197" s="6">
        <v>44168</v>
      </c>
      <c r="B197" s="6" t="str">
        <f>TEXT(Sheet1[[#This Row],[Date]],"dddd")</f>
        <v>Thursday</v>
      </c>
      <c r="C197" s="7">
        <v>31245019</v>
      </c>
      <c r="D197" s="7">
        <v>712345199</v>
      </c>
      <c r="E197" s="7">
        <v>10000329</v>
      </c>
      <c r="F197" s="7" t="str">
        <f>VLOOKUP(Sheet1[[#This Row],[Product_id]],'Product Details'!$A$1:$F$31,2,FALSE)</f>
        <v>Orange_200mL</v>
      </c>
      <c r="G197" s="7" t="s">
        <v>14</v>
      </c>
      <c r="H197" s="7">
        <v>36001</v>
      </c>
      <c r="I197" s="7" t="s">
        <v>12</v>
      </c>
      <c r="J197" s="7" t="s">
        <v>12</v>
      </c>
      <c r="K197" s="7">
        <v>1</v>
      </c>
      <c r="L197" s="7">
        <v>30</v>
      </c>
      <c r="M197" s="8">
        <v>30</v>
      </c>
    </row>
    <row r="198" spans="1:13" x14ac:dyDescent="0.25">
      <c r="A198" s="6">
        <v>44168</v>
      </c>
      <c r="B198" s="6" t="str">
        <f>TEXT(Sheet1[[#This Row],[Date]],"dddd")</f>
        <v>Thursday</v>
      </c>
      <c r="C198" s="7">
        <v>31245019</v>
      </c>
      <c r="D198" s="7">
        <v>712345199</v>
      </c>
      <c r="E198" s="7">
        <v>10000339</v>
      </c>
      <c r="F198" s="7" t="str">
        <f>VLOOKUP(Sheet1[[#This Row],[Product_id]],'Product Details'!$A$1:$F$31,2,FALSE)</f>
        <v>Eggs_1x30</v>
      </c>
      <c r="G198" s="7" t="s">
        <v>13</v>
      </c>
      <c r="H198" s="7">
        <v>36001</v>
      </c>
      <c r="I198" s="7" t="s">
        <v>12</v>
      </c>
      <c r="J198" s="7" t="s">
        <v>12</v>
      </c>
      <c r="K198" s="7">
        <v>2</v>
      </c>
      <c r="L198" s="7">
        <v>120</v>
      </c>
      <c r="M198" s="8">
        <v>240</v>
      </c>
    </row>
    <row r="199" spans="1:13" x14ac:dyDescent="0.25">
      <c r="A199" s="6">
        <v>44168</v>
      </c>
      <c r="B199" s="6" t="str">
        <f>TEXT(Sheet1[[#This Row],[Date]],"dddd")</f>
        <v>Thursday</v>
      </c>
      <c r="C199" s="7">
        <v>31245019</v>
      </c>
      <c r="D199" s="7">
        <v>712345199</v>
      </c>
      <c r="E199" s="7">
        <v>10000327</v>
      </c>
      <c r="F199" s="7" t="str">
        <f>VLOOKUP(Sheet1[[#This Row],[Product_id]],'Product Details'!$A$1:$F$31,2,FALSE)</f>
        <v>Pepsi_1L</v>
      </c>
      <c r="G199" s="7" t="s">
        <v>14</v>
      </c>
      <c r="H199" s="7">
        <v>36001</v>
      </c>
      <c r="I199" s="7" t="s">
        <v>12</v>
      </c>
      <c r="J199" s="7" t="s">
        <v>12</v>
      </c>
      <c r="K199" s="7">
        <v>2</v>
      </c>
      <c r="L199" s="7">
        <v>40</v>
      </c>
      <c r="M199" s="8">
        <v>80</v>
      </c>
    </row>
    <row r="200" spans="1:13" x14ac:dyDescent="0.25">
      <c r="A200" s="6">
        <v>44168</v>
      </c>
      <c r="B200" s="6" t="str">
        <f>TEXT(Sheet1[[#This Row],[Date]],"dddd")</f>
        <v>Thursday</v>
      </c>
      <c r="C200" s="7">
        <v>31245019</v>
      </c>
      <c r="D200" s="7">
        <v>712345199</v>
      </c>
      <c r="E200" s="7">
        <v>10000347</v>
      </c>
      <c r="F200" s="7" t="str">
        <f>VLOOKUP(Sheet1[[#This Row],[Product_id]],'Product Details'!$A$1:$F$31,2,FALSE)</f>
        <v>Museli_200g</v>
      </c>
      <c r="G200" s="7" t="s">
        <v>11</v>
      </c>
      <c r="H200" s="7">
        <v>36001</v>
      </c>
      <c r="I200" s="7" t="s">
        <v>12</v>
      </c>
      <c r="J200" s="7" t="s">
        <v>12</v>
      </c>
      <c r="K200" s="7">
        <v>1</v>
      </c>
      <c r="L200" s="7">
        <v>47</v>
      </c>
      <c r="M200" s="8">
        <v>47</v>
      </c>
    </row>
    <row r="201" spans="1:13" x14ac:dyDescent="0.25">
      <c r="A201" s="6">
        <v>44168</v>
      </c>
      <c r="B201" s="6" t="str">
        <f>TEXT(Sheet1[[#This Row],[Date]],"dddd")</f>
        <v>Thursday</v>
      </c>
      <c r="C201" s="7">
        <v>31245019</v>
      </c>
      <c r="D201" s="7">
        <v>712345199</v>
      </c>
      <c r="E201" s="7">
        <v>10000334</v>
      </c>
      <c r="F201" s="7" t="str">
        <f>VLOOKUP(Sheet1[[#This Row],[Product_id]],'Product Details'!$A$1:$F$31,2,FALSE)</f>
        <v>Milk_MD_1L</v>
      </c>
      <c r="G201" s="7" t="s">
        <v>13</v>
      </c>
      <c r="H201" s="7">
        <v>36001</v>
      </c>
      <c r="I201" s="7" t="s">
        <v>12</v>
      </c>
      <c r="J201" s="7" t="s">
        <v>12</v>
      </c>
      <c r="K201" s="7">
        <v>3</v>
      </c>
      <c r="L201" s="7">
        <v>48</v>
      </c>
      <c r="M201" s="8">
        <v>144</v>
      </c>
    </row>
    <row r="202" spans="1:13" x14ac:dyDescent="0.25">
      <c r="A202" s="6">
        <v>44168</v>
      </c>
      <c r="B202" s="6" t="str">
        <f>TEXT(Sheet1[[#This Row],[Date]],"dddd")</f>
        <v>Thursday</v>
      </c>
      <c r="C202" s="7">
        <v>31245019</v>
      </c>
      <c r="D202" s="7">
        <v>712345199</v>
      </c>
      <c r="E202" s="7">
        <v>10000339</v>
      </c>
      <c r="F202" s="7" t="str">
        <f>VLOOKUP(Sheet1[[#This Row],[Product_id]],'Product Details'!$A$1:$F$31,2,FALSE)</f>
        <v>Eggs_1x30</v>
      </c>
      <c r="G202" s="7" t="s">
        <v>13</v>
      </c>
      <c r="H202" s="7">
        <v>36001</v>
      </c>
      <c r="I202" s="7" t="s">
        <v>12</v>
      </c>
      <c r="J202" s="7" t="s">
        <v>12</v>
      </c>
      <c r="K202" s="7">
        <v>1</v>
      </c>
      <c r="L202" s="7">
        <v>120</v>
      </c>
      <c r="M202" s="8">
        <v>120</v>
      </c>
    </row>
    <row r="203" spans="1:13" x14ac:dyDescent="0.25">
      <c r="A203" s="6">
        <v>44169</v>
      </c>
      <c r="B203" s="6" t="str">
        <f>TEXT(Sheet1[[#This Row],[Date]],"dddd")</f>
        <v>Friday</v>
      </c>
      <c r="C203" s="7">
        <v>31245020</v>
      </c>
      <c r="D203" s="7">
        <v>712345200</v>
      </c>
      <c r="E203" s="7">
        <v>10000335</v>
      </c>
      <c r="F203" s="7" t="str">
        <f>VLOOKUP(Sheet1[[#This Row],[Product_id]],'Product Details'!$A$1:$F$31,2,FALSE)</f>
        <v>Milk_Amul_1L</v>
      </c>
      <c r="G203" s="7" t="s">
        <v>13</v>
      </c>
      <c r="H203" s="7">
        <v>36000</v>
      </c>
      <c r="I203" s="7" t="s">
        <v>25</v>
      </c>
      <c r="J203" s="7" t="s">
        <v>20</v>
      </c>
      <c r="K203" s="7">
        <v>3</v>
      </c>
      <c r="L203" s="7">
        <v>52</v>
      </c>
      <c r="M203" s="8">
        <v>156</v>
      </c>
    </row>
    <row r="204" spans="1:13" x14ac:dyDescent="0.25">
      <c r="A204" s="6">
        <v>44169</v>
      </c>
      <c r="B204" s="6" t="str">
        <f>TEXT(Sheet1[[#This Row],[Date]],"dddd")</f>
        <v>Friday</v>
      </c>
      <c r="C204" s="7">
        <v>31245020</v>
      </c>
      <c r="D204" s="7">
        <v>712345200</v>
      </c>
      <c r="E204" s="7">
        <v>10000321</v>
      </c>
      <c r="F204" s="7" t="str">
        <f>VLOOKUP(Sheet1[[#This Row],[Product_id]],'Product Details'!$A$1:$F$31,2,FALSE)</f>
        <v>Soda_1L</v>
      </c>
      <c r="G204" s="7" t="s">
        <v>14</v>
      </c>
      <c r="H204" s="7">
        <v>36000</v>
      </c>
      <c r="I204" s="7" t="s">
        <v>25</v>
      </c>
      <c r="J204" s="7" t="s">
        <v>20</v>
      </c>
      <c r="K204" s="7">
        <v>2</v>
      </c>
      <c r="L204" s="7">
        <v>48</v>
      </c>
      <c r="M204" s="8">
        <v>96</v>
      </c>
    </row>
    <row r="205" spans="1:13" x14ac:dyDescent="0.25">
      <c r="A205" s="6">
        <v>44169</v>
      </c>
      <c r="B205" s="6" t="str">
        <f>TEXT(Sheet1[[#This Row],[Date]],"dddd")</f>
        <v>Friday</v>
      </c>
      <c r="C205" s="7">
        <v>31245020</v>
      </c>
      <c r="D205" s="7">
        <v>712345200</v>
      </c>
      <c r="E205" s="7">
        <v>10000336</v>
      </c>
      <c r="F205" s="7" t="str">
        <f>VLOOKUP(Sheet1[[#This Row],[Product_id]],'Product Details'!$A$1:$F$31,2,FALSE)</f>
        <v>Milk_MD_500ml</v>
      </c>
      <c r="G205" s="7" t="s">
        <v>13</v>
      </c>
      <c r="H205" s="7">
        <v>36000</v>
      </c>
      <c r="I205" s="7" t="s">
        <v>25</v>
      </c>
      <c r="J205" s="7" t="s">
        <v>20</v>
      </c>
      <c r="K205" s="7">
        <v>1</v>
      </c>
      <c r="L205" s="7">
        <v>26</v>
      </c>
      <c r="M205" s="8">
        <v>26</v>
      </c>
    </row>
    <row r="206" spans="1:13" x14ac:dyDescent="0.25">
      <c r="A206" s="6">
        <v>44169</v>
      </c>
      <c r="B206" s="6" t="str">
        <f>TEXT(Sheet1[[#This Row],[Date]],"dddd")</f>
        <v>Friday</v>
      </c>
      <c r="C206" s="7">
        <v>31245020</v>
      </c>
      <c r="D206" s="7">
        <v>712345200</v>
      </c>
      <c r="E206" s="7">
        <v>10000334</v>
      </c>
      <c r="F206" s="7" t="str">
        <f>VLOOKUP(Sheet1[[#This Row],[Product_id]],'Product Details'!$A$1:$F$31,2,FALSE)</f>
        <v>Milk_MD_1L</v>
      </c>
      <c r="G206" s="7" t="s">
        <v>13</v>
      </c>
      <c r="H206" s="7">
        <v>36000</v>
      </c>
      <c r="I206" s="7" t="s">
        <v>25</v>
      </c>
      <c r="J206" s="7" t="s">
        <v>20</v>
      </c>
      <c r="K206" s="7">
        <v>1</v>
      </c>
      <c r="L206" s="7">
        <v>48</v>
      </c>
      <c r="M206" s="8">
        <v>48</v>
      </c>
    </row>
    <row r="207" spans="1:13" x14ac:dyDescent="0.25">
      <c r="A207" s="6">
        <v>44169</v>
      </c>
      <c r="B207" s="6" t="str">
        <f>TEXT(Sheet1[[#This Row],[Date]],"dddd")</f>
        <v>Friday</v>
      </c>
      <c r="C207" s="7">
        <v>31245020</v>
      </c>
      <c r="D207" s="7">
        <v>712345200</v>
      </c>
      <c r="E207" s="7">
        <v>10000331</v>
      </c>
      <c r="F207" s="7" t="str">
        <f>VLOOKUP(Sheet1[[#This Row],[Product_id]],'Product Details'!$A$1:$F$31,2,FALSE)</f>
        <v>Lemon_1L</v>
      </c>
      <c r="G207" s="7" t="s">
        <v>14</v>
      </c>
      <c r="H207" s="7">
        <v>36000</v>
      </c>
      <c r="I207" s="7" t="s">
        <v>25</v>
      </c>
      <c r="J207" s="7" t="s">
        <v>20</v>
      </c>
      <c r="K207" s="7">
        <v>2</v>
      </c>
      <c r="L207" s="7">
        <v>57</v>
      </c>
      <c r="M207" s="8">
        <v>114</v>
      </c>
    </row>
    <row r="208" spans="1:13" x14ac:dyDescent="0.25">
      <c r="A208" s="6">
        <v>44169</v>
      </c>
      <c r="B208" s="6" t="str">
        <f>TEXT(Sheet1[[#This Row],[Date]],"dddd")</f>
        <v>Friday</v>
      </c>
      <c r="C208" s="7">
        <v>31245020</v>
      </c>
      <c r="D208" s="7">
        <v>712345200</v>
      </c>
      <c r="E208" s="7">
        <v>10000339</v>
      </c>
      <c r="F208" s="7" t="str">
        <f>VLOOKUP(Sheet1[[#This Row],[Product_id]],'Product Details'!$A$1:$F$31,2,FALSE)</f>
        <v>Eggs_1x30</v>
      </c>
      <c r="G208" s="7" t="s">
        <v>13</v>
      </c>
      <c r="H208" s="7">
        <v>36000</v>
      </c>
      <c r="I208" s="7" t="s">
        <v>25</v>
      </c>
      <c r="J208" s="7" t="s">
        <v>20</v>
      </c>
      <c r="K208" s="7">
        <v>3</v>
      </c>
      <c r="L208" s="7">
        <v>120</v>
      </c>
      <c r="M208" s="8">
        <v>360</v>
      </c>
    </row>
    <row r="209" spans="1:13" x14ac:dyDescent="0.25">
      <c r="A209" s="6">
        <v>44169</v>
      </c>
      <c r="B209" s="6" t="str">
        <f>TEXT(Sheet1[[#This Row],[Date]],"dddd")</f>
        <v>Friday</v>
      </c>
      <c r="C209" s="7">
        <v>31245020</v>
      </c>
      <c r="D209" s="7">
        <v>712345200</v>
      </c>
      <c r="E209" s="7">
        <v>10000324</v>
      </c>
      <c r="F209" s="7" t="str">
        <f>VLOOKUP(Sheet1[[#This Row],[Product_id]],'Product Details'!$A$1:$F$31,2,FALSE)</f>
        <v>Coke_1L</v>
      </c>
      <c r="G209" s="7" t="s">
        <v>14</v>
      </c>
      <c r="H209" s="7">
        <v>36000</v>
      </c>
      <c r="I209" s="7" t="s">
        <v>25</v>
      </c>
      <c r="J209" s="7" t="s">
        <v>20</v>
      </c>
      <c r="K209" s="7">
        <v>1</v>
      </c>
      <c r="L209" s="7">
        <v>36</v>
      </c>
      <c r="M209" s="8">
        <v>36</v>
      </c>
    </row>
    <row r="210" spans="1:13" x14ac:dyDescent="0.25">
      <c r="A210" s="6">
        <v>44169</v>
      </c>
      <c r="B210" s="6" t="str">
        <f>TEXT(Sheet1[[#This Row],[Date]],"dddd")</f>
        <v>Friday</v>
      </c>
      <c r="C210" s="7">
        <v>31245020</v>
      </c>
      <c r="D210" s="7">
        <v>712345200</v>
      </c>
      <c r="E210" s="7">
        <v>10000350</v>
      </c>
      <c r="F210" s="7" t="str">
        <f>VLOOKUP(Sheet1[[#This Row],[Product_id]],'Product Details'!$A$1:$F$31,2,FALSE)</f>
        <v>Chocos_200g</v>
      </c>
      <c r="G210" s="7" t="s">
        <v>11</v>
      </c>
      <c r="H210" s="7">
        <v>36000</v>
      </c>
      <c r="I210" s="7" t="s">
        <v>25</v>
      </c>
      <c r="J210" s="7" t="s">
        <v>20</v>
      </c>
      <c r="K210" s="7">
        <v>3</v>
      </c>
      <c r="L210" s="7">
        <v>67</v>
      </c>
      <c r="M210" s="8">
        <v>201</v>
      </c>
    </row>
    <row r="211" spans="1:13" x14ac:dyDescent="0.25">
      <c r="A211" s="6">
        <v>44169</v>
      </c>
      <c r="B211" s="6" t="str">
        <f>TEXT(Sheet1[[#This Row],[Date]],"dddd")</f>
        <v>Friday</v>
      </c>
      <c r="C211" s="7">
        <v>31245020</v>
      </c>
      <c r="D211" s="7">
        <v>712345200</v>
      </c>
      <c r="E211" s="7">
        <v>10000341</v>
      </c>
      <c r="F211" s="7" t="str">
        <f>VLOOKUP(Sheet1[[#This Row],[Product_id]],'Product Details'!$A$1:$F$31,2,FALSE)</f>
        <v>Curd MD_500 mL</v>
      </c>
      <c r="G211" s="7" t="s">
        <v>13</v>
      </c>
      <c r="H211" s="7">
        <v>36000</v>
      </c>
      <c r="I211" s="7" t="s">
        <v>25</v>
      </c>
      <c r="J211" s="7" t="s">
        <v>20</v>
      </c>
      <c r="K211" s="7">
        <v>3</v>
      </c>
      <c r="L211" s="7">
        <v>29</v>
      </c>
      <c r="M211" s="8">
        <v>87</v>
      </c>
    </row>
    <row r="212" spans="1:13" x14ac:dyDescent="0.25">
      <c r="A212" s="6">
        <v>44169</v>
      </c>
      <c r="B212" s="6" t="str">
        <f>TEXT(Sheet1[[#This Row],[Date]],"dddd")</f>
        <v>Friday</v>
      </c>
      <c r="C212" s="7">
        <v>31245020</v>
      </c>
      <c r="D212" s="7">
        <v>712345200</v>
      </c>
      <c r="E212" s="7">
        <v>10000344</v>
      </c>
      <c r="F212" s="7" t="str">
        <f>VLOOKUP(Sheet1[[#This Row],[Product_id]],'Product Details'!$A$1:$F$31,2,FALSE)</f>
        <v>Cornflakes_500g</v>
      </c>
      <c r="G212" s="7" t="s">
        <v>11</v>
      </c>
      <c r="H212" s="7">
        <v>36000</v>
      </c>
      <c r="I212" s="7" t="s">
        <v>25</v>
      </c>
      <c r="J212" s="7" t="s">
        <v>20</v>
      </c>
      <c r="K212" s="7">
        <v>1</v>
      </c>
      <c r="L212" s="7">
        <v>82</v>
      </c>
      <c r="M212" s="8">
        <v>82</v>
      </c>
    </row>
    <row r="213" spans="1:13" x14ac:dyDescent="0.25">
      <c r="A213" s="6">
        <v>44169</v>
      </c>
      <c r="B213" s="6" t="str">
        <f>TEXT(Sheet1[[#This Row],[Date]],"dddd")</f>
        <v>Friday</v>
      </c>
      <c r="C213" s="7">
        <v>31245020</v>
      </c>
      <c r="D213" s="7">
        <v>712345200</v>
      </c>
      <c r="E213" s="7">
        <v>10000339</v>
      </c>
      <c r="F213" s="7" t="str">
        <f>VLOOKUP(Sheet1[[#This Row],[Product_id]],'Product Details'!$A$1:$F$31,2,FALSE)</f>
        <v>Eggs_1x30</v>
      </c>
      <c r="G213" s="7" t="s">
        <v>13</v>
      </c>
      <c r="H213" s="7">
        <v>36000</v>
      </c>
      <c r="I213" s="7" t="s">
        <v>25</v>
      </c>
      <c r="J213" s="7" t="s">
        <v>20</v>
      </c>
      <c r="K213" s="7">
        <v>1</v>
      </c>
      <c r="L213" s="7">
        <v>120</v>
      </c>
      <c r="M213" s="8">
        <v>120</v>
      </c>
    </row>
    <row r="214" spans="1:13" x14ac:dyDescent="0.25">
      <c r="A214" s="6">
        <v>44169</v>
      </c>
      <c r="B214" s="6" t="str">
        <f>TEXT(Sheet1[[#This Row],[Date]],"dddd")</f>
        <v>Friday</v>
      </c>
      <c r="C214" s="7">
        <v>31245020</v>
      </c>
      <c r="D214" s="7">
        <v>712345200</v>
      </c>
      <c r="E214" s="7">
        <v>10000345</v>
      </c>
      <c r="F214" s="7" t="str">
        <f>VLOOKUP(Sheet1[[#This Row],[Product_id]],'Product Details'!$A$1:$F$31,2,FALSE)</f>
        <v>Cornflakes_1Kg</v>
      </c>
      <c r="G214" s="7" t="s">
        <v>11</v>
      </c>
      <c r="H214" s="7">
        <v>36000</v>
      </c>
      <c r="I214" s="7" t="s">
        <v>25</v>
      </c>
      <c r="J214" s="7" t="s">
        <v>20</v>
      </c>
      <c r="K214" s="7">
        <v>3</v>
      </c>
      <c r="L214" s="7">
        <v>158</v>
      </c>
      <c r="M214" s="8">
        <v>474</v>
      </c>
    </row>
    <row r="215" spans="1:13" x14ac:dyDescent="0.25">
      <c r="A215" s="6">
        <v>44170</v>
      </c>
      <c r="B215" s="6" t="str">
        <f>TEXT(Sheet1[[#This Row],[Date]],"dddd")</f>
        <v>Saturday</v>
      </c>
      <c r="C215" s="7">
        <v>31245021</v>
      </c>
      <c r="D215" s="7">
        <v>712345211</v>
      </c>
      <c r="E215" s="7">
        <v>10000326</v>
      </c>
      <c r="F215" s="7" t="str">
        <f>VLOOKUP(Sheet1[[#This Row],[Product_id]],'Product Details'!$A$1:$F$31,2,FALSE)</f>
        <v>Pepsi_2L</v>
      </c>
      <c r="G215" s="7" t="s">
        <v>14</v>
      </c>
      <c r="H215" s="7">
        <v>36001</v>
      </c>
      <c r="I215" s="7" t="s">
        <v>12</v>
      </c>
      <c r="J215" s="7" t="s">
        <v>12</v>
      </c>
      <c r="K215" s="7">
        <v>5</v>
      </c>
      <c r="L215" s="7">
        <v>72</v>
      </c>
      <c r="M215" s="8">
        <v>360</v>
      </c>
    </row>
    <row r="216" spans="1:13" x14ac:dyDescent="0.25">
      <c r="A216" s="6">
        <v>44170</v>
      </c>
      <c r="B216" s="6" t="str">
        <f>TEXT(Sheet1[[#This Row],[Date]],"dddd")</f>
        <v>Saturday</v>
      </c>
      <c r="C216" s="7">
        <v>31245021</v>
      </c>
      <c r="D216" s="7">
        <v>712345211</v>
      </c>
      <c r="E216" s="7">
        <v>10000331</v>
      </c>
      <c r="F216" s="7" t="str">
        <f>VLOOKUP(Sheet1[[#This Row],[Product_id]],'Product Details'!$A$1:$F$31,2,FALSE)</f>
        <v>Lemon_1L</v>
      </c>
      <c r="G216" s="7" t="s">
        <v>14</v>
      </c>
      <c r="H216" s="7">
        <v>36001</v>
      </c>
      <c r="I216" s="7" t="s">
        <v>12</v>
      </c>
      <c r="J216" s="7" t="s">
        <v>12</v>
      </c>
      <c r="K216" s="7">
        <v>5</v>
      </c>
      <c r="L216" s="7">
        <v>57</v>
      </c>
      <c r="M216" s="8">
        <v>285</v>
      </c>
    </row>
    <row r="217" spans="1:13" x14ac:dyDescent="0.25">
      <c r="A217" s="6">
        <v>44170</v>
      </c>
      <c r="B217" s="6" t="str">
        <f>TEXT(Sheet1[[#This Row],[Date]],"dddd")</f>
        <v>Saturday</v>
      </c>
      <c r="C217" s="7">
        <v>31245021</v>
      </c>
      <c r="D217" s="7">
        <v>712345211</v>
      </c>
      <c r="E217" s="7">
        <v>10000350</v>
      </c>
      <c r="F217" s="7" t="str">
        <f>VLOOKUP(Sheet1[[#This Row],[Product_id]],'Product Details'!$A$1:$F$31,2,FALSE)</f>
        <v>Chocos_200g</v>
      </c>
      <c r="G217" s="7" t="s">
        <v>11</v>
      </c>
      <c r="H217" s="7">
        <v>36001</v>
      </c>
      <c r="I217" s="7" t="s">
        <v>12</v>
      </c>
      <c r="J217" s="7" t="s">
        <v>12</v>
      </c>
      <c r="K217" s="7">
        <v>5</v>
      </c>
      <c r="L217" s="7">
        <v>67</v>
      </c>
      <c r="M217" s="8">
        <v>335</v>
      </c>
    </row>
    <row r="218" spans="1:13" x14ac:dyDescent="0.25">
      <c r="A218" s="6">
        <v>44170</v>
      </c>
      <c r="B218" s="6" t="str">
        <f>TEXT(Sheet1[[#This Row],[Date]],"dddd")</f>
        <v>Saturday</v>
      </c>
      <c r="C218" s="7">
        <v>31245021</v>
      </c>
      <c r="D218" s="7">
        <v>712345211</v>
      </c>
      <c r="E218" s="7">
        <v>10000324</v>
      </c>
      <c r="F218" s="7" t="str">
        <f>VLOOKUP(Sheet1[[#This Row],[Product_id]],'Product Details'!$A$1:$F$31,2,FALSE)</f>
        <v>Coke_1L</v>
      </c>
      <c r="G218" s="7" t="s">
        <v>14</v>
      </c>
      <c r="H218" s="7">
        <v>36001</v>
      </c>
      <c r="I218" s="7" t="s">
        <v>12</v>
      </c>
      <c r="J218" s="7" t="s">
        <v>12</v>
      </c>
      <c r="K218" s="7">
        <v>5</v>
      </c>
      <c r="L218" s="7">
        <v>36</v>
      </c>
      <c r="M218" s="8">
        <v>180</v>
      </c>
    </row>
    <row r="219" spans="1:13" x14ac:dyDescent="0.25">
      <c r="A219" s="6">
        <v>44170</v>
      </c>
      <c r="B219" s="6" t="str">
        <f>TEXT(Sheet1[[#This Row],[Date]],"dddd")</f>
        <v>Saturday</v>
      </c>
      <c r="C219" s="7">
        <v>31245021</v>
      </c>
      <c r="D219" s="7">
        <v>712345211</v>
      </c>
      <c r="E219" s="7">
        <v>10000344</v>
      </c>
      <c r="F219" s="7" t="str">
        <f>VLOOKUP(Sheet1[[#This Row],[Product_id]],'Product Details'!$A$1:$F$31,2,FALSE)</f>
        <v>Cornflakes_500g</v>
      </c>
      <c r="G219" s="7" t="s">
        <v>11</v>
      </c>
      <c r="H219" s="7">
        <v>36001</v>
      </c>
      <c r="I219" s="7" t="s">
        <v>12</v>
      </c>
      <c r="J219" s="7" t="s">
        <v>12</v>
      </c>
      <c r="K219" s="7">
        <v>4</v>
      </c>
      <c r="L219" s="7">
        <v>82</v>
      </c>
      <c r="M219" s="8">
        <v>328</v>
      </c>
    </row>
    <row r="220" spans="1:13" x14ac:dyDescent="0.25">
      <c r="A220" s="6">
        <v>44170</v>
      </c>
      <c r="B220" s="6" t="str">
        <f>TEXT(Sheet1[[#This Row],[Date]],"dddd")</f>
        <v>Saturday</v>
      </c>
      <c r="C220" s="7">
        <v>31245021</v>
      </c>
      <c r="D220" s="7">
        <v>712345211</v>
      </c>
      <c r="E220" s="7">
        <v>10000350</v>
      </c>
      <c r="F220" s="7" t="str">
        <f>VLOOKUP(Sheet1[[#This Row],[Product_id]],'Product Details'!$A$1:$F$31,2,FALSE)</f>
        <v>Chocos_200g</v>
      </c>
      <c r="G220" s="7" t="s">
        <v>11</v>
      </c>
      <c r="H220" s="7">
        <v>36001</v>
      </c>
      <c r="I220" s="7" t="s">
        <v>12</v>
      </c>
      <c r="J220" s="7" t="s">
        <v>12</v>
      </c>
      <c r="K220" s="7">
        <v>4</v>
      </c>
      <c r="L220" s="7">
        <v>67</v>
      </c>
      <c r="M220" s="8">
        <v>268</v>
      </c>
    </row>
    <row r="221" spans="1:13" x14ac:dyDescent="0.25">
      <c r="A221" s="6">
        <v>44170</v>
      </c>
      <c r="B221" s="6" t="str">
        <f>TEXT(Sheet1[[#This Row],[Date]],"dddd")</f>
        <v>Saturday</v>
      </c>
      <c r="C221" s="7">
        <v>31245021</v>
      </c>
      <c r="D221" s="7">
        <v>712345211</v>
      </c>
      <c r="E221" s="7">
        <v>10000326</v>
      </c>
      <c r="F221" s="7" t="str">
        <f>VLOOKUP(Sheet1[[#This Row],[Product_id]],'Product Details'!$A$1:$F$31,2,FALSE)</f>
        <v>Pepsi_2L</v>
      </c>
      <c r="G221" s="7" t="s">
        <v>14</v>
      </c>
      <c r="H221" s="7">
        <v>36001</v>
      </c>
      <c r="I221" s="7" t="s">
        <v>12</v>
      </c>
      <c r="J221" s="7" t="s">
        <v>12</v>
      </c>
      <c r="K221" s="7">
        <v>6</v>
      </c>
      <c r="L221" s="7">
        <v>72</v>
      </c>
      <c r="M221" s="8">
        <v>432</v>
      </c>
    </row>
    <row r="222" spans="1:13" x14ac:dyDescent="0.25">
      <c r="A222" s="6">
        <v>44170</v>
      </c>
      <c r="B222" s="6" t="str">
        <f>TEXT(Sheet1[[#This Row],[Date]],"dddd")</f>
        <v>Saturday</v>
      </c>
      <c r="C222" s="7">
        <v>31245021</v>
      </c>
      <c r="D222" s="7">
        <v>712345211</v>
      </c>
      <c r="E222" s="7">
        <v>10000335</v>
      </c>
      <c r="F222" s="7" t="str">
        <f>VLOOKUP(Sheet1[[#This Row],[Product_id]],'Product Details'!$A$1:$F$31,2,FALSE)</f>
        <v>Milk_Amul_1L</v>
      </c>
      <c r="G222" s="7" t="s">
        <v>13</v>
      </c>
      <c r="H222" s="7">
        <v>36001</v>
      </c>
      <c r="I222" s="7" t="s">
        <v>12</v>
      </c>
      <c r="J222" s="7" t="s">
        <v>12</v>
      </c>
      <c r="K222" s="7">
        <v>6</v>
      </c>
      <c r="L222" s="7">
        <v>52</v>
      </c>
      <c r="M222" s="8">
        <v>312</v>
      </c>
    </row>
    <row r="223" spans="1:13" x14ac:dyDescent="0.25">
      <c r="A223" s="6">
        <v>44170</v>
      </c>
      <c r="B223" s="6" t="str">
        <f>TEXT(Sheet1[[#This Row],[Date]],"dddd")</f>
        <v>Saturday</v>
      </c>
      <c r="C223" s="7">
        <v>31245021</v>
      </c>
      <c r="D223" s="7">
        <v>712345211</v>
      </c>
      <c r="E223" s="7">
        <v>10000346</v>
      </c>
      <c r="F223" s="7" t="str">
        <f>VLOOKUP(Sheet1[[#This Row],[Product_id]],'Product Details'!$A$1:$F$31,2,FALSE)</f>
        <v>Cornflakes_almond_1Kg</v>
      </c>
      <c r="G223" s="7" t="s">
        <v>11</v>
      </c>
      <c r="H223" s="7">
        <v>36001</v>
      </c>
      <c r="I223" s="7" t="s">
        <v>12</v>
      </c>
      <c r="J223" s="7" t="s">
        <v>12</v>
      </c>
      <c r="K223" s="7">
        <v>6</v>
      </c>
      <c r="L223" s="7">
        <v>192</v>
      </c>
      <c r="M223" s="8">
        <v>1152</v>
      </c>
    </row>
    <row r="224" spans="1:13" x14ac:dyDescent="0.25">
      <c r="A224" s="6">
        <v>44170</v>
      </c>
      <c r="B224" s="6" t="str">
        <f>TEXT(Sheet1[[#This Row],[Date]],"dddd")</f>
        <v>Saturday</v>
      </c>
      <c r="C224" s="7">
        <v>31245021</v>
      </c>
      <c r="D224" s="7">
        <v>712345211</v>
      </c>
      <c r="E224" s="7">
        <v>10000337</v>
      </c>
      <c r="F224" s="7" t="str">
        <f>VLOOKUP(Sheet1[[#This Row],[Product_id]],'Product Details'!$A$1:$F$31,2,FALSE)</f>
        <v>Cheese_200g</v>
      </c>
      <c r="G224" s="7" t="s">
        <v>13</v>
      </c>
      <c r="H224" s="7">
        <v>36001</v>
      </c>
      <c r="I224" s="7" t="s">
        <v>12</v>
      </c>
      <c r="J224" s="7" t="s">
        <v>12</v>
      </c>
      <c r="K224" s="7">
        <v>5</v>
      </c>
      <c r="L224" s="7">
        <v>20</v>
      </c>
      <c r="M224" s="8">
        <v>100</v>
      </c>
    </row>
    <row r="225" spans="1:13" x14ac:dyDescent="0.25">
      <c r="A225" s="6">
        <v>44171</v>
      </c>
      <c r="B225" s="6" t="str">
        <f>TEXT(Sheet1[[#This Row],[Date]],"dddd")</f>
        <v>Sunday</v>
      </c>
      <c r="C225" s="7">
        <v>31245022</v>
      </c>
      <c r="D225" s="7">
        <v>712345222</v>
      </c>
      <c r="E225" s="7">
        <v>10000334</v>
      </c>
      <c r="F225" s="7" t="str">
        <f>VLOOKUP(Sheet1[[#This Row],[Product_id]],'Product Details'!$A$1:$F$31,2,FALSE)</f>
        <v>Milk_MD_1L</v>
      </c>
      <c r="G225" s="7" t="s">
        <v>13</v>
      </c>
      <c r="H225" s="7">
        <v>36002</v>
      </c>
      <c r="I225" s="7" t="s">
        <v>15</v>
      </c>
      <c r="J225" s="7" t="s">
        <v>16</v>
      </c>
      <c r="K225" s="7">
        <v>6</v>
      </c>
      <c r="L225" s="7">
        <v>48</v>
      </c>
      <c r="M225" s="8">
        <v>288</v>
      </c>
    </row>
    <row r="226" spans="1:13" x14ac:dyDescent="0.25">
      <c r="A226" s="6">
        <v>44171</v>
      </c>
      <c r="B226" s="6" t="str">
        <f>TEXT(Sheet1[[#This Row],[Date]],"dddd")</f>
        <v>Sunday</v>
      </c>
      <c r="C226" s="7">
        <v>31245022</v>
      </c>
      <c r="D226" s="7">
        <v>712345222</v>
      </c>
      <c r="E226" s="7">
        <v>10000335</v>
      </c>
      <c r="F226" s="7" t="str">
        <f>VLOOKUP(Sheet1[[#This Row],[Product_id]],'Product Details'!$A$1:$F$31,2,FALSE)</f>
        <v>Milk_Amul_1L</v>
      </c>
      <c r="G226" s="7" t="s">
        <v>13</v>
      </c>
      <c r="H226" s="7">
        <v>36002</v>
      </c>
      <c r="I226" s="7" t="s">
        <v>15</v>
      </c>
      <c r="J226" s="7" t="s">
        <v>16</v>
      </c>
      <c r="K226" s="7">
        <v>6</v>
      </c>
      <c r="L226" s="7">
        <v>52</v>
      </c>
      <c r="M226" s="8">
        <v>312</v>
      </c>
    </row>
    <row r="227" spans="1:13" x14ac:dyDescent="0.25">
      <c r="A227" s="6">
        <v>44171</v>
      </c>
      <c r="B227" s="6" t="str">
        <f>TEXT(Sheet1[[#This Row],[Date]],"dddd")</f>
        <v>Sunday</v>
      </c>
      <c r="C227" s="7">
        <v>31245022</v>
      </c>
      <c r="D227" s="7">
        <v>712345222</v>
      </c>
      <c r="E227" s="7">
        <v>10000321</v>
      </c>
      <c r="F227" s="7" t="str">
        <f>VLOOKUP(Sheet1[[#This Row],[Product_id]],'Product Details'!$A$1:$F$31,2,FALSE)</f>
        <v>Soda_1L</v>
      </c>
      <c r="G227" s="7" t="s">
        <v>14</v>
      </c>
      <c r="H227" s="7">
        <v>36002</v>
      </c>
      <c r="I227" s="7" t="s">
        <v>15</v>
      </c>
      <c r="J227" s="7" t="s">
        <v>16</v>
      </c>
      <c r="K227" s="7">
        <v>6</v>
      </c>
      <c r="L227" s="7">
        <v>48</v>
      </c>
      <c r="M227" s="8">
        <v>288</v>
      </c>
    </row>
    <row r="228" spans="1:13" x14ac:dyDescent="0.25">
      <c r="A228" s="6">
        <v>44171</v>
      </c>
      <c r="B228" s="6" t="str">
        <f>TEXT(Sheet1[[#This Row],[Date]],"dddd")</f>
        <v>Sunday</v>
      </c>
      <c r="C228" s="7">
        <v>31245022</v>
      </c>
      <c r="D228" s="7">
        <v>712345222</v>
      </c>
      <c r="E228" s="7">
        <v>10000326</v>
      </c>
      <c r="F228" s="7" t="str">
        <f>VLOOKUP(Sheet1[[#This Row],[Product_id]],'Product Details'!$A$1:$F$31,2,FALSE)</f>
        <v>Pepsi_2L</v>
      </c>
      <c r="G228" s="7" t="s">
        <v>14</v>
      </c>
      <c r="H228" s="7">
        <v>36002</v>
      </c>
      <c r="I228" s="7" t="s">
        <v>15</v>
      </c>
      <c r="J228" s="7" t="s">
        <v>16</v>
      </c>
      <c r="K228" s="7">
        <v>5</v>
      </c>
      <c r="L228" s="7">
        <v>72</v>
      </c>
      <c r="M228" s="8">
        <v>360</v>
      </c>
    </row>
    <row r="229" spans="1:13" x14ac:dyDescent="0.25">
      <c r="A229" s="6">
        <v>44171</v>
      </c>
      <c r="B229" s="6" t="str">
        <f>TEXT(Sheet1[[#This Row],[Date]],"dddd")</f>
        <v>Sunday</v>
      </c>
      <c r="C229" s="7">
        <v>31245022</v>
      </c>
      <c r="D229" s="7">
        <v>712345222</v>
      </c>
      <c r="E229" s="7">
        <v>10000348</v>
      </c>
      <c r="F229" s="7" t="str">
        <f>VLOOKUP(Sheet1[[#This Row],[Product_id]],'Product Details'!$A$1:$F$31,2,FALSE)</f>
        <v>Museli_500g</v>
      </c>
      <c r="G229" s="7" t="s">
        <v>11</v>
      </c>
      <c r="H229" s="7">
        <v>36002</v>
      </c>
      <c r="I229" s="7" t="s">
        <v>15</v>
      </c>
      <c r="J229" s="7" t="s">
        <v>16</v>
      </c>
      <c r="K229" s="7">
        <v>6</v>
      </c>
      <c r="L229" s="7">
        <v>80</v>
      </c>
      <c r="M229" s="8">
        <v>480</v>
      </c>
    </row>
    <row r="230" spans="1:13" x14ac:dyDescent="0.25">
      <c r="A230" s="6">
        <v>44171</v>
      </c>
      <c r="B230" s="6" t="str">
        <f>TEXT(Sheet1[[#This Row],[Date]],"dddd")</f>
        <v>Sunday</v>
      </c>
      <c r="C230" s="7">
        <v>31245022</v>
      </c>
      <c r="D230" s="7">
        <v>712345222</v>
      </c>
      <c r="E230" s="7">
        <v>10000329</v>
      </c>
      <c r="F230" s="7" t="str">
        <f>VLOOKUP(Sheet1[[#This Row],[Product_id]],'Product Details'!$A$1:$F$31,2,FALSE)</f>
        <v>Orange_200mL</v>
      </c>
      <c r="G230" s="7" t="s">
        <v>14</v>
      </c>
      <c r="H230" s="7">
        <v>36002</v>
      </c>
      <c r="I230" s="7" t="s">
        <v>15</v>
      </c>
      <c r="J230" s="7" t="s">
        <v>16</v>
      </c>
      <c r="K230" s="7">
        <v>4</v>
      </c>
      <c r="L230" s="7">
        <v>30</v>
      </c>
      <c r="M230" s="8">
        <v>120</v>
      </c>
    </row>
    <row r="231" spans="1:13" x14ac:dyDescent="0.25">
      <c r="A231" s="6">
        <v>44171</v>
      </c>
      <c r="B231" s="6" t="str">
        <f>TEXT(Sheet1[[#This Row],[Date]],"dddd")</f>
        <v>Sunday</v>
      </c>
      <c r="C231" s="7">
        <v>31245022</v>
      </c>
      <c r="D231" s="7">
        <v>712345222</v>
      </c>
      <c r="E231" s="7">
        <v>10000325</v>
      </c>
      <c r="F231" s="7" t="str">
        <f>VLOOKUP(Sheet1[[#This Row],[Product_id]],'Product Details'!$A$1:$F$31,2,FALSE)</f>
        <v>Coke_500mL</v>
      </c>
      <c r="G231" s="7" t="s">
        <v>14</v>
      </c>
      <c r="H231" s="7">
        <v>36002</v>
      </c>
      <c r="I231" s="7" t="s">
        <v>15</v>
      </c>
      <c r="J231" s="7" t="s">
        <v>16</v>
      </c>
      <c r="K231" s="7">
        <v>4</v>
      </c>
      <c r="L231" s="7">
        <v>20</v>
      </c>
      <c r="M231" s="8">
        <v>80</v>
      </c>
    </row>
    <row r="232" spans="1:13" x14ac:dyDescent="0.25">
      <c r="A232" s="6">
        <v>44171</v>
      </c>
      <c r="B232" s="6" t="str">
        <f>TEXT(Sheet1[[#This Row],[Date]],"dddd")</f>
        <v>Sunday</v>
      </c>
      <c r="C232" s="7">
        <v>31245022</v>
      </c>
      <c r="D232" s="7">
        <v>712345222</v>
      </c>
      <c r="E232" s="7">
        <v>10000341</v>
      </c>
      <c r="F232" s="7" t="str">
        <f>VLOOKUP(Sheet1[[#This Row],[Product_id]],'Product Details'!$A$1:$F$31,2,FALSE)</f>
        <v>Curd MD_500 mL</v>
      </c>
      <c r="G232" s="7" t="s">
        <v>13</v>
      </c>
      <c r="H232" s="7">
        <v>36002</v>
      </c>
      <c r="I232" s="7" t="s">
        <v>15</v>
      </c>
      <c r="J232" s="7" t="s">
        <v>16</v>
      </c>
      <c r="K232" s="7">
        <v>5</v>
      </c>
      <c r="L232" s="7">
        <v>29</v>
      </c>
      <c r="M232" s="8">
        <v>145</v>
      </c>
    </row>
    <row r="233" spans="1:13" x14ac:dyDescent="0.25">
      <c r="A233" s="6">
        <v>44172</v>
      </c>
      <c r="B233" s="6" t="str">
        <f>TEXT(Sheet1[[#This Row],[Date]],"dddd")</f>
        <v>Monday</v>
      </c>
      <c r="C233" s="7">
        <v>31245023</v>
      </c>
      <c r="D233" s="7">
        <v>712345233</v>
      </c>
      <c r="E233" s="7">
        <v>10000332</v>
      </c>
      <c r="F233" s="7" t="str">
        <f>VLOOKUP(Sheet1[[#This Row],[Product_id]],'Product Details'!$A$1:$F$31,2,FALSE)</f>
        <v>Eggs_1x6</v>
      </c>
      <c r="G233" s="7" t="s">
        <v>13</v>
      </c>
      <c r="H233" s="7">
        <v>36003</v>
      </c>
      <c r="I233" s="7" t="s">
        <v>17</v>
      </c>
      <c r="J233" s="7" t="s">
        <v>18</v>
      </c>
      <c r="K233" s="7">
        <v>3</v>
      </c>
      <c r="L233" s="7">
        <v>28</v>
      </c>
      <c r="M233" s="8">
        <v>84</v>
      </c>
    </row>
    <row r="234" spans="1:13" x14ac:dyDescent="0.25">
      <c r="A234" s="6">
        <v>44172</v>
      </c>
      <c r="B234" s="6" t="str">
        <f>TEXT(Sheet1[[#This Row],[Date]],"dddd")</f>
        <v>Monday</v>
      </c>
      <c r="C234" s="7">
        <v>31245023</v>
      </c>
      <c r="D234" s="7">
        <v>712345233</v>
      </c>
      <c r="E234" s="7">
        <v>10000322</v>
      </c>
      <c r="F234" s="7" t="str">
        <f>VLOOKUP(Sheet1[[#This Row],[Product_id]],'Product Details'!$A$1:$F$31,2,FALSE)</f>
        <v>Soda_500mL</v>
      </c>
      <c r="G234" s="7" t="s">
        <v>14</v>
      </c>
      <c r="H234" s="7">
        <v>36003</v>
      </c>
      <c r="I234" s="7" t="s">
        <v>17</v>
      </c>
      <c r="J234" s="7" t="s">
        <v>18</v>
      </c>
      <c r="K234" s="7">
        <v>4</v>
      </c>
      <c r="L234" s="7">
        <v>30</v>
      </c>
      <c r="M234" s="8">
        <v>120</v>
      </c>
    </row>
    <row r="235" spans="1:13" x14ac:dyDescent="0.25">
      <c r="A235" s="6">
        <v>44172</v>
      </c>
      <c r="B235" s="6" t="str">
        <f>TEXT(Sheet1[[#This Row],[Date]],"dddd")</f>
        <v>Monday</v>
      </c>
      <c r="C235" s="7">
        <v>31245023</v>
      </c>
      <c r="D235" s="7">
        <v>712345233</v>
      </c>
      <c r="E235" s="7">
        <v>10000340</v>
      </c>
      <c r="F235" s="7" t="str">
        <f>VLOOKUP(Sheet1[[#This Row],[Product_id]],'Product Details'!$A$1:$F$31,2,FALSE)</f>
        <v>Curd_Amul_500mL</v>
      </c>
      <c r="G235" s="7" t="s">
        <v>13</v>
      </c>
      <c r="H235" s="7">
        <v>36003</v>
      </c>
      <c r="I235" s="7" t="s">
        <v>17</v>
      </c>
      <c r="J235" s="7" t="s">
        <v>18</v>
      </c>
      <c r="K235" s="7">
        <v>4</v>
      </c>
      <c r="L235" s="7">
        <v>30</v>
      </c>
      <c r="M235" s="8">
        <v>120</v>
      </c>
    </row>
    <row r="236" spans="1:13" x14ac:dyDescent="0.25">
      <c r="A236" s="6">
        <v>44172</v>
      </c>
      <c r="B236" s="6" t="str">
        <f>TEXT(Sheet1[[#This Row],[Date]],"dddd")</f>
        <v>Monday</v>
      </c>
      <c r="C236" s="7">
        <v>31245023</v>
      </c>
      <c r="D236" s="7">
        <v>712345233</v>
      </c>
      <c r="E236" s="7">
        <v>10000329</v>
      </c>
      <c r="F236" s="7" t="str">
        <f>VLOOKUP(Sheet1[[#This Row],[Product_id]],'Product Details'!$A$1:$F$31,2,FALSE)</f>
        <v>Orange_200mL</v>
      </c>
      <c r="G236" s="7" t="s">
        <v>14</v>
      </c>
      <c r="H236" s="7">
        <v>36003</v>
      </c>
      <c r="I236" s="7" t="s">
        <v>17</v>
      </c>
      <c r="J236" s="7" t="s">
        <v>18</v>
      </c>
      <c r="K236" s="7">
        <v>3</v>
      </c>
      <c r="L236" s="7">
        <v>30</v>
      </c>
      <c r="M236" s="8">
        <v>90</v>
      </c>
    </row>
    <row r="237" spans="1:13" x14ac:dyDescent="0.25">
      <c r="A237" s="6">
        <v>44172</v>
      </c>
      <c r="B237" s="6" t="str">
        <f>TEXT(Sheet1[[#This Row],[Date]],"dddd")</f>
        <v>Monday</v>
      </c>
      <c r="C237" s="7">
        <v>31245023</v>
      </c>
      <c r="D237" s="7">
        <v>712345233</v>
      </c>
      <c r="E237" s="7">
        <v>10000345</v>
      </c>
      <c r="F237" s="7" t="str">
        <f>VLOOKUP(Sheet1[[#This Row],[Product_id]],'Product Details'!$A$1:$F$31,2,FALSE)</f>
        <v>Cornflakes_1Kg</v>
      </c>
      <c r="G237" s="7" t="s">
        <v>11</v>
      </c>
      <c r="H237" s="7">
        <v>36003</v>
      </c>
      <c r="I237" s="7" t="s">
        <v>17</v>
      </c>
      <c r="J237" s="7" t="s">
        <v>18</v>
      </c>
      <c r="K237" s="7">
        <v>4</v>
      </c>
      <c r="L237" s="7">
        <v>158</v>
      </c>
      <c r="M237" s="8">
        <v>632</v>
      </c>
    </row>
    <row r="238" spans="1:13" x14ac:dyDescent="0.25">
      <c r="A238" s="6">
        <v>44172</v>
      </c>
      <c r="B238" s="6" t="str">
        <f>TEXT(Sheet1[[#This Row],[Date]],"dddd")</f>
        <v>Monday</v>
      </c>
      <c r="C238" s="7">
        <v>31245023</v>
      </c>
      <c r="D238" s="7">
        <v>712345233</v>
      </c>
      <c r="E238" s="7">
        <v>10000333</v>
      </c>
      <c r="F238" s="7" t="str">
        <f>VLOOKUP(Sheet1[[#This Row],[Product_id]],'Product Details'!$A$1:$F$31,2,FALSE)</f>
        <v>Eggs_1x12</v>
      </c>
      <c r="G238" s="7" t="s">
        <v>13</v>
      </c>
      <c r="H238" s="7">
        <v>36003</v>
      </c>
      <c r="I238" s="7" t="s">
        <v>17</v>
      </c>
      <c r="J238" s="7" t="s">
        <v>18</v>
      </c>
      <c r="K238" s="7">
        <v>2</v>
      </c>
      <c r="L238" s="7">
        <v>54</v>
      </c>
      <c r="M238" s="8">
        <v>108</v>
      </c>
    </row>
    <row r="239" spans="1:13" x14ac:dyDescent="0.25">
      <c r="A239" s="6">
        <v>44172</v>
      </c>
      <c r="B239" s="6" t="str">
        <f>TEXT(Sheet1[[#This Row],[Date]],"dddd")</f>
        <v>Monday</v>
      </c>
      <c r="C239" s="7">
        <v>31245023</v>
      </c>
      <c r="D239" s="7">
        <v>712345233</v>
      </c>
      <c r="E239" s="7">
        <v>10000324</v>
      </c>
      <c r="F239" s="7" t="str">
        <f>VLOOKUP(Sheet1[[#This Row],[Product_id]],'Product Details'!$A$1:$F$31,2,FALSE)</f>
        <v>Coke_1L</v>
      </c>
      <c r="G239" s="7" t="s">
        <v>14</v>
      </c>
      <c r="H239" s="7">
        <v>36003</v>
      </c>
      <c r="I239" s="7" t="s">
        <v>17</v>
      </c>
      <c r="J239" s="7" t="s">
        <v>18</v>
      </c>
      <c r="K239" s="7">
        <v>2</v>
      </c>
      <c r="L239" s="7">
        <v>36</v>
      </c>
      <c r="M239" s="8">
        <v>72</v>
      </c>
    </row>
    <row r="240" spans="1:13" x14ac:dyDescent="0.25">
      <c r="A240" s="6">
        <v>44172</v>
      </c>
      <c r="B240" s="6" t="str">
        <f>TEXT(Sheet1[[#This Row],[Date]],"dddd")</f>
        <v>Monday</v>
      </c>
      <c r="C240" s="7">
        <v>31245023</v>
      </c>
      <c r="D240" s="7">
        <v>712345233</v>
      </c>
      <c r="E240" s="7">
        <v>10000348</v>
      </c>
      <c r="F240" s="7" t="str">
        <f>VLOOKUP(Sheet1[[#This Row],[Product_id]],'Product Details'!$A$1:$F$31,2,FALSE)</f>
        <v>Museli_500g</v>
      </c>
      <c r="G240" s="7" t="s">
        <v>11</v>
      </c>
      <c r="H240" s="7">
        <v>36003</v>
      </c>
      <c r="I240" s="7" t="s">
        <v>17</v>
      </c>
      <c r="J240" s="7" t="s">
        <v>18</v>
      </c>
      <c r="K240" s="7">
        <v>4</v>
      </c>
      <c r="L240" s="7">
        <v>80</v>
      </c>
      <c r="M240" s="8">
        <v>320</v>
      </c>
    </row>
    <row r="241" spans="1:13" x14ac:dyDescent="0.25">
      <c r="A241" s="6">
        <v>44172</v>
      </c>
      <c r="B241" s="6" t="str">
        <f>TEXT(Sheet1[[#This Row],[Date]],"dddd")</f>
        <v>Monday</v>
      </c>
      <c r="C241" s="7">
        <v>31245023</v>
      </c>
      <c r="D241" s="7">
        <v>712345233</v>
      </c>
      <c r="E241" s="7">
        <v>10000322</v>
      </c>
      <c r="F241" s="7" t="str">
        <f>VLOOKUP(Sheet1[[#This Row],[Product_id]],'Product Details'!$A$1:$F$31,2,FALSE)</f>
        <v>Soda_500mL</v>
      </c>
      <c r="G241" s="7" t="s">
        <v>14</v>
      </c>
      <c r="H241" s="7">
        <v>36003</v>
      </c>
      <c r="I241" s="7" t="s">
        <v>17</v>
      </c>
      <c r="J241" s="7" t="s">
        <v>18</v>
      </c>
      <c r="K241" s="7">
        <v>2</v>
      </c>
      <c r="L241" s="7">
        <v>30</v>
      </c>
      <c r="M241" s="8">
        <v>60</v>
      </c>
    </row>
    <row r="242" spans="1:13" x14ac:dyDescent="0.25">
      <c r="A242" s="6">
        <v>44173</v>
      </c>
      <c r="B242" s="6" t="str">
        <f>TEXT(Sheet1[[#This Row],[Date]],"dddd")</f>
        <v>Tuesday</v>
      </c>
      <c r="C242" s="7">
        <v>31245024</v>
      </c>
      <c r="D242" s="7">
        <v>712345244</v>
      </c>
      <c r="E242" s="7">
        <v>10000326</v>
      </c>
      <c r="F242" s="7" t="str">
        <f>VLOOKUP(Sheet1[[#This Row],[Product_id]],'Product Details'!$A$1:$F$31,2,FALSE)</f>
        <v>Pepsi_2L</v>
      </c>
      <c r="G242" s="7" t="s">
        <v>14</v>
      </c>
      <c r="H242" s="7">
        <v>36002</v>
      </c>
      <c r="I242" s="7" t="s">
        <v>15</v>
      </c>
      <c r="J242" s="7" t="s">
        <v>16</v>
      </c>
      <c r="K242" s="7">
        <v>4</v>
      </c>
      <c r="L242" s="7">
        <v>72</v>
      </c>
      <c r="M242" s="8">
        <v>288</v>
      </c>
    </row>
    <row r="243" spans="1:13" x14ac:dyDescent="0.25">
      <c r="A243" s="6">
        <v>44173</v>
      </c>
      <c r="B243" s="6" t="str">
        <f>TEXT(Sheet1[[#This Row],[Date]],"dddd")</f>
        <v>Tuesday</v>
      </c>
      <c r="C243" s="7">
        <v>31245024</v>
      </c>
      <c r="D243" s="7">
        <v>712345244</v>
      </c>
      <c r="E243" s="7">
        <v>10000335</v>
      </c>
      <c r="F243" s="7" t="str">
        <f>VLOOKUP(Sheet1[[#This Row],[Product_id]],'Product Details'!$A$1:$F$31,2,FALSE)</f>
        <v>Milk_Amul_1L</v>
      </c>
      <c r="G243" s="7" t="s">
        <v>13</v>
      </c>
      <c r="H243" s="7">
        <v>36002</v>
      </c>
      <c r="I243" s="7" t="s">
        <v>15</v>
      </c>
      <c r="J243" s="7" t="s">
        <v>16</v>
      </c>
      <c r="K243" s="7">
        <v>3</v>
      </c>
      <c r="L243" s="7">
        <v>52</v>
      </c>
      <c r="M243" s="8">
        <v>156</v>
      </c>
    </row>
    <row r="244" spans="1:13" x14ac:dyDescent="0.25">
      <c r="A244" s="6">
        <v>44173</v>
      </c>
      <c r="B244" s="6" t="str">
        <f>TEXT(Sheet1[[#This Row],[Date]],"dddd")</f>
        <v>Tuesday</v>
      </c>
      <c r="C244" s="7">
        <v>31245024</v>
      </c>
      <c r="D244" s="7">
        <v>712345244</v>
      </c>
      <c r="E244" s="7">
        <v>10000344</v>
      </c>
      <c r="F244" s="7" t="str">
        <f>VLOOKUP(Sheet1[[#This Row],[Product_id]],'Product Details'!$A$1:$F$31,2,FALSE)</f>
        <v>Cornflakes_500g</v>
      </c>
      <c r="G244" s="7" t="s">
        <v>11</v>
      </c>
      <c r="H244" s="7">
        <v>36002</v>
      </c>
      <c r="I244" s="7" t="s">
        <v>15</v>
      </c>
      <c r="J244" s="7" t="s">
        <v>16</v>
      </c>
      <c r="K244" s="7">
        <v>4</v>
      </c>
      <c r="L244" s="7">
        <v>82</v>
      </c>
      <c r="M244" s="8">
        <v>328</v>
      </c>
    </row>
    <row r="245" spans="1:13" x14ac:dyDescent="0.25">
      <c r="A245" s="6">
        <v>44173</v>
      </c>
      <c r="B245" s="6" t="str">
        <f>TEXT(Sheet1[[#This Row],[Date]],"dddd")</f>
        <v>Tuesday</v>
      </c>
      <c r="C245" s="7">
        <v>31245024</v>
      </c>
      <c r="D245" s="7">
        <v>712345244</v>
      </c>
      <c r="E245" s="7">
        <v>10000333</v>
      </c>
      <c r="F245" s="7" t="str">
        <f>VLOOKUP(Sheet1[[#This Row],[Product_id]],'Product Details'!$A$1:$F$31,2,FALSE)</f>
        <v>Eggs_1x12</v>
      </c>
      <c r="G245" s="7" t="s">
        <v>13</v>
      </c>
      <c r="H245" s="7">
        <v>36002</v>
      </c>
      <c r="I245" s="7" t="s">
        <v>15</v>
      </c>
      <c r="J245" s="7" t="s">
        <v>16</v>
      </c>
      <c r="K245" s="7">
        <v>2</v>
      </c>
      <c r="L245" s="7">
        <v>54</v>
      </c>
      <c r="M245" s="8">
        <v>108</v>
      </c>
    </row>
    <row r="246" spans="1:13" x14ac:dyDescent="0.25">
      <c r="A246" s="6">
        <v>44173</v>
      </c>
      <c r="B246" s="6" t="str">
        <f>TEXT(Sheet1[[#This Row],[Date]],"dddd")</f>
        <v>Tuesday</v>
      </c>
      <c r="C246" s="7">
        <v>31245024</v>
      </c>
      <c r="D246" s="7">
        <v>712345244</v>
      </c>
      <c r="E246" s="7">
        <v>10000346</v>
      </c>
      <c r="F246" s="7" t="str">
        <f>VLOOKUP(Sheet1[[#This Row],[Product_id]],'Product Details'!$A$1:$F$31,2,FALSE)</f>
        <v>Cornflakes_almond_1Kg</v>
      </c>
      <c r="G246" s="7" t="s">
        <v>11</v>
      </c>
      <c r="H246" s="7">
        <v>36002</v>
      </c>
      <c r="I246" s="7" t="s">
        <v>15</v>
      </c>
      <c r="J246" s="7" t="s">
        <v>16</v>
      </c>
      <c r="K246" s="7">
        <v>4</v>
      </c>
      <c r="L246" s="7">
        <v>192</v>
      </c>
      <c r="M246" s="8">
        <v>768</v>
      </c>
    </row>
    <row r="247" spans="1:13" x14ac:dyDescent="0.25">
      <c r="A247" s="6">
        <v>44173</v>
      </c>
      <c r="B247" s="6" t="str">
        <f>TEXT(Sheet1[[#This Row],[Date]],"dddd")</f>
        <v>Tuesday</v>
      </c>
      <c r="C247" s="7">
        <v>31245024</v>
      </c>
      <c r="D247" s="7">
        <v>712345244</v>
      </c>
      <c r="E247" s="7">
        <v>10000344</v>
      </c>
      <c r="F247" s="7" t="str">
        <f>VLOOKUP(Sheet1[[#This Row],[Product_id]],'Product Details'!$A$1:$F$31,2,FALSE)</f>
        <v>Cornflakes_500g</v>
      </c>
      <c r="G247" s="7" t="s">
        <v>11</v>
      </c>
      <c r="H247" s="7">
        <v>36002</v>
      </c>
      <c r="I247" s="7" t="s">
        <v>15</v>
      </c>
      <c r="J247" s="7" t="s">
        <v>16</v>
      </c>
      <c r="K247" s="7">
        <v>2</v>
      </c>
      <c r="L247" s="7">
        <v>82</v>
      </c>
      <c r="M247" s="8">
        <v>164</v>
      </c>
    </row>
    <row r="248" spans="1:13" x14ac:dyDescent="0.25">
      <c r="A248" s="6">
        <v>44173</v>
      </c>
      <c r="B248" s="6" t="str">
        <f>TEXT(Sheet1[[#This Row],[Date]],"dddd")</f>
        <v>Tuesday</v>
      </c>
      <c r="C248" s="7">
        <v>31245024</v>
      </c>
      <c r="D248" s="7">
        <v>712345244</v>
      </c>
      <c r="E248" s="7">
        <v>10000329</v>
      </c>
      <c r="F248" s="7" t="str">
        <f>VLOOKUP(Sheet1[[#This Row],[Product_id]],'Product Details'!$A$1:$F$31,2,FALSE)</f>
        <v>Orange_200mL</v>
      </c>
      <c r="G248" s="7" t="s">
        <v>14</v>
      </c>
      <c r="H248" s="7">
        <v>36002</v>
      </c>
      <c r="I248" s="7" t="s">
        <v>15</v>
      </c>
      <c r="J248" s="7" t="s">
        <v>16</v>
      </c>
      <c r="K248" s="7">
        <v>2</v>
      </c>
      <c r="L248" s="7">
        <v>30</v>
      </c>
      <c r="M248" s="8">
        <v>60</v>
      </c>
    </row>
    <row r="249" spans="1:13" x14ac:dyDescent="0.25">
      <c r="A249" s="6">
        <v>44173</v>
      </c>
      <c r="B249" s="6" t="str">
        <f>TEXT(Sheet1[[#This Row],[Date]],"dddd")</f>
        <v>Tuesday</v>
      </c>
      <c r="C249" s="7">
        <v>31245024</v>
      </c>
      <c r="D249" s="7">
        <v>712345244</v>
      </c>
      <c r="E249" s="7">
        <v>10000333</v>
      </c>
      <c r="F249" s="7" t="str">
        <f>VLOOKUP(Sheet1[[#This Row],[Product_id]],'Product Details'!$A$1:$F$31,2,FALSE)</f>
        <v>Eggs_1x12</v>
      </c>
      <c r="G249" s="7" t="s">
        <v>13</v>
      </c>
      <c r="H249" s="7">
        <v>36002</v>
      </c>
      <c r="I249" s="7" t="s">
        <v>15</v>
      </c>
      <c r="J249" s="7" t="s">
        <v>16</v>
      </c>
      <c r="K249" s="7">
        <v>4</v>
      </c>
      <c r="L249" s="7">
        <v>54</v>
      </c>
      <c r="M249" s="8">
        <v>216</v>
      </c>
    </row>
    <row r="250" spans="1:13" x14ac:dyDescent="0.25">
      <c r="A250" s="6">
        <v>44173</v>
      </c>
      <c r="B250" s="6" t="str">
        <f>TEXT(Sheet1[[#This Row],[Date]],"dddd")</f>
        <v>Tuesday</v>
      </c>
      <c r="C250" s="7">
        <v>31245024</v>
      </c>
      <c r="D250" s="7">
        <v>712345244</v>
      </c>
      <c r="E250" s="7">
        <v>10000342</v>
      </c>
      <c r="F250" s="7" t="str">
        <f>VLOOKUP(Sheet1[[#This Row],[Product_id]],'Product Details'!$A$1:$F$31,2,FALSE)</f>
        <v>Curd_Amul_1L</v>
      </c>
      <c r="G250" s="7" t="s">
        <v>13</v>
      </c>
      <c r="H250" s="7">
        <v>36002</v>
      </c>
      <c r="I250" s="7" t="s">
        <v>15</v>
      </c>
      <c r="J250" s="7" t="s">
        <v>16</v>
      </c>
      <c r="K250" s="7">
        <v>4</v>
      </c>
      <c r="L250" s="7">
        <v>56</v>
      </c>
      <c r="M250" s="8">
        <v>224</v>
      </c>
    </row>
    <row r="251" spans="1:13" x14ac:dyDescent="0.25">
      <c r="A251" s="6">
        <v>44173</v>
      </c>
      <c r="B251" s="6" t="str">
        <f>TEXT(Sheet1[[#This Row],[Date]],"dddd")</f>
        <v>Tuesday</v>
      </c>
      <c r="C251" s="7">
        <v>31245024</v>
      </c>
      <c r="D251" s="7">
        <v>712345244</v>
      </c>
      <c r="E251" s="7">
        <v>10000336</v>
      </c>
      <c r="F251" s="7" t="str">
        <f>VLOOKUP(Sheet1[[#This Row],[Product_id]],'Product Details'!$A$1:$F$31,2,FALSE)</f>
        <v>Milk_MD_500ml</v>
      </c>
      <c r="G251" s="7" t="s">
        <v>13</v>
      </c>
      <c r="H251" s="7">
        <v>36002</v>
      </c>
      <c r="I251" s="7" t="s">
        <v>15</v>
      </c>
      <c r="J251" s="7" t="s">
        <v>16</v>
      </c>
      <c r="K251" s="7">
        <v>2</v>
      </c>
      <c r="L251" s="7">
        <v>26</v>
      </c>
      <c r="M251" s="8">
        <v>52</v>
      </c>
    </row>
    <row r="252" spans="1:13" x14ac:dyDescent="0.25">
      <c r="A252" s="6">
        <v>44173</v>
      </c>
      <c r="B252" s="6" t="str">
        <f>TEXT(Sheet1[[#This Row],[Date]],"dddd")</f>
        <v>Tuesday</v>
      </c>
      <c r="C252" s="7">
        <v>31245024</v>
      </c>
      <c r="D252" s="7">
        <v>712345244</v>
      </c>
      <c r="E252" s="7">
        <v>10000336</v>
      </c>
      <c r="F252" s="7" t="str">
        <f>VLOOKUP(Sheet1[[#This Row],[Product_id]],'Product Details'!$A$1:$F$31,2,FALSE)</f>
        <v>Milk_MD_500ml</v>
      </c>
      <c r="G252" s="7" t="s">
        <v>13</v>
      </c>
      <c r="H252" s="7">
        <v>36002</v>
      </c>
      <c r="I252" s="7" t="s">
        <v>15</v>
      </c>
      <c r="J252" s="7" t="s">
        <v>16</v>
      </c>
      <c r="K252" s="7">
        <v>3</v>
      </c>
      <c r="L252" s="7">
        <v>26</v>
      </c>
      <c r="M252" s="8">
        <v>78</v>
      </c>
    </row>
    <row r="253" spans="1:13" x14ac:dyDescent="0.25">
      <c r="A253" s="6">
        <v>44173</v>
      </c>
      <c r="B253" s="6" t="str">
        <f>TEXT(Sheet1[[#This Row],[Date]],"dddd")</f>
        <v>Tuesday</v>
      </c>
      <c r="C253" s="7">
        <v>31245024</v>
      </c>
      <c r="D253" s="7">
        <v>712345244</v>
      </c>
      <c r="E253" s="7">
        <v>10000330</v>
      </c>
      <c r="F253" s="7" t="str">
        <f>VLOOKUP(Sheet1[[#This Row],[Product_id]],'Product Details'!$A$1:$F$31,2,FALSE)</f>
        <v>Orange_200mL_x6</v>
      </c>
      <c r="G253" s="7" t="s">
        <v>14</v>
      </c>
      <c r="H253" s="7">
        <v>36002</v>
      </c>
      <c r="I253" s="7" t="s">
        <v>15</v>
      </c>
      <c r="J253" s="7" t="s">
        <v>16</v>
      </c>
      <c r="K253" s="7">
        <v>2</v>
      </c>
      <c r="L253" s="7">
        <v>160</v>
      </c>
      <c r="M253" s="8">
        <v>320</v>
      </c>
    </row>
    <row r="254" spans="1:13" x14ac:dyDescent="0.25">
      <c r="A254" s="6">
        <v>44173</v>
      </c>
      <c r="B254" s="6" t="str">
        <f>TEXT(Sheet1[[#This Row],[Date]],"dddd")</f>
        <v>Tuesday</v>
      </c>
      <c r="C254" s="7">
        <v>31245024</v>
      </c>
      <c r="D254" s="7">
        <v>712345244</v>
      </c>
      <c r="E254" s="7">
        <v>10000326</v>
      </c>
      <c r="F254" s="7" t="str">
        <f>VLOOKUP(Sheet1[[#This Row],[Product_id]],'Product Details'!$A$1:$F$31,2,FALSE)</f>
        <v>Pepsi_2L</v>
      </c>
      <c r="G254" s="7" t="s">
        <v>14</v>
      </c>
      <c r="H254" s="7">
        <v>36002</v>
      </c>
      <c r="I254" s="7" t="s">
        <v>15</v>
      </c>
      <c r="J254" s="7" t="s">
        <v>16</v>
      </c>
      <c r="K254" s="7">
        <v>2</v>
      </c>
      <c r="L254" s="7">
        <v>72</v>
      </c>
      <c r="M254" s="8">
        <v>144</v>
      </c>
    </row>
    <row r="255" spans="1:13" x14ac:dyDescent="0.25">
      <c r="A255" s="6">
        <v>44174</v>
      </c>
      <c r="B255" s="6" t="str">
        <f>TEXT(Sheet1[[#This Row],[Date]],"dddd")</f>
        <v>Wednesday</v>
      </c>
      <c r="C255" s="7">
        <v>31245025</v>
      </c>
      <c r="D255" s="7">
        <v>712345255</v>
      </c>
      <c r="E255" s="7">
        <v>10000345</v>
      </c>
      <c r="F255" s="7" t="str">
        <f>VLOOKUP(Sheet1[[#This Row],[Product_id]],'Product Details'!$A$1:$F$31,2,FALSE)</f>
        <v>Cornflakes_1Kg</v>
      </c>
      <c r="G255" s="7" t="s">
        <v>11</v>
      </c>
      <c r="H255" s="7">
        <v>36005</v>
      </c>
      <c r="I255" s="7" t="s">
        <v>21</v>
      </c>
      <c r="J255" s="7" t="s">
        <v>22</v>
      </c>
      <c r="K255" s="7">
        <v>3</v>
      </c>
      <c r="L255" s="7">
        <v>158</v>
      </c>
      <c r="M255" s="8">
        <v>474</v>
      </c>
    </row>
    <row r="256" spans="1:13" x14ac:dyDescent="0.25">
      <c r="A256" s="6">
        <v>44174</v>
      </c>
      <c r="B256" s="6" t="str">
        <f>TEXT(Sheet1[[#This Row],[Date]],"dddd")</f>
        <v>Wednesday</v>
      </c>
      <c r="C256" s="7">
        <v>31245025</v>
      </c>
      <c r="D256" s="7">
        <v>712345255</v>
      </c>
      <c r="E256" s="7">
        <v>10000349</v>
      </c>
      <c r="F256" s="7" t="str">
        <f>VLOOKUP(Sheet1[[#This Row],[Product_id]],'Product Details'!$A$1:$F$31,2,FALSE)</f>
        <v>Museli 1 Kg</v>
      </c>
      <c r="G256" s="7" t="s">
        <v>11</v>
      </c>
      <c r="H256" s="7">
        <v>36005</v>
      </c>
      <c r="I256" s="7" t="s">
        <v>21</v>
      </c>
      <c r="J256" s="7" t="s">
        <v>22</v>
      </c>
      <c r="K256" s="7">
        <v>4</v>
      </c>
      <c r="L256" s="7">
        <v>152</v>
      </c>
      <c r="M256" s="8">
        <v>608</v>
      </c>
    </row>
    <row r="257" spans="1:13" x14ac:dyDescent="0.25">
      <c r="A257" s="6">
        <v>44174</v>
      </c>
      <c r="B257" s="6" t="str">
        <f>TEXT(Sheet1[[#This Row],[Date]],"dddd")</f>
        <v>Wednesday</v>
      </c>
      <c r="C257" s="7">
        <v>31245025</v>
      </c>
      <c r="D257" s="7">
        <v>712345255</v>
      </c>
      <c r="E257" s="7">
        <v>10000343</v>
      </c>
      <c r="F257" s="7" t="str">
        <f>VLOOKUP(Sheet1[[#This Row],[Product_id]],'Product Details'!$A$1:$F$31,2,FALSE)</f>
        <v>Curd MD_1L</v>
      </c>
      <c r="G257" s="7" t="s">
        <v>13</v>
      </c>
      <c r="H257" s="7">
        <v>36005</v>
      </c>
      <c r="I257" s="7" t="s">
        <v>21</v>
      </c>
      <c r="J257" s="7" t="s">
        <v>22</v>
      </c>
      <c r="K257" s="7">
        <v>4</v>
      </c>
      <c r="L257" s="7">
        <v>54</v>
      </c>
      <c r="M257" s="8">
        <v>216</v>
      </c>
    </row>
    <row r="258" spans="1:13" x14ac:dyDescent="0.25">
      <c r="A258" s="6">
        <v>44174</v>
      </c>
      <c r="B258" s="6" t="str">
        <f>TEXT(Sheet1[[#This Row],[Date]],"dddd")</f>
        <v>Wednesday</v>
      </c>
      <c r="C258" s="7">
        <v>31245025</v>
      </c>
      <c r="D258" s="7">
        <v>712345255</v>
      </c>
      <c r="E258" s="7">
        <v>10000338</v>
      </c>
      <c r="F258" s="7" t="str">
        <f>VLOOKUP(Sheet1[[#This Row],[Product_id]],'Product Details'!$A$1:$F$31,2,FALSE)</f>
        <v>Cheese_200g_1x6</v>
      </c>
      <c r="G258" s="7" t="s">
        <v>13</v>
      </c>
      <c r="H258" s="7">
        <v>36005</v>
      </c>
      <c r="I258" s="7" t="s">
        <v>21</v>
      </c>
      <c r="J258" s="7" t="s">
        <v>22</v>
      </c>
      <c r="K258" s="7">
        <v>4</v>
      </c>
      <c r="L258" s="7">
        <v>100</v>
      </c>
      <c r="M258" s="8">
        <v>400</v>
      </c>
    </row>
    <row r="259" spans="1:13" x14ac:dyDescent="0.25">
      <c r="A259" s="6">
        <v>44174</v>
      </c>
      <c r="B259" s="6" t="str">
        <f>TEXT(Sheet1[[#This Row],[Date]],"dddd")</f>
        <v>Wednesday</v>
      </c>
      <c r="C259" s="7">
        <v>31245025</v>
      </c>
      <c r="D259" s="7">
        <v>712345255</v>
      </c>
      <c r="E259" s="7">
        <v>10000345</v>
      </c>
      <c r="F259" s="7" t="str">
        <f>VLOOKUP(Sheet1[[#This Row],[Product_id]],'Product Details'!$A$1:$F$31,2,FALSE)</f>
        <v>Cornflakes_1Kg</v>
      </c>
      <c r="G259" s="7" t="s">
        <v>11</v>
      </c>
      <c r="H259" s="7">
        <v>36005</v>
      </c>
      <c r="I259" s="7" t="s">
        <v>21</v>
      </c>
      <c r="J259" s="7" t="s">
        <v>22</v>
      </c>
      <c r="K259" s="7">
        <v>5</v>
      </c>
      <c r="L259" s="7">
        <v>158</v>
      </c>
      <c r="M259" s="8">
        <v>790</v>
      </c>
    </row>
    <row r="260" spans="1:13" x14ac:dyDescent="0.25">
      <c r="A260" s="6">
        <v>44174</v>
      </c>
      <c r="B260" s="6" t="str">
        <f>TEXT(Sheet1[[#This Row],[Date]],"dddd")</f>
        <v>Wednesday</v>
      </c>
      <c r="C260" s="7">
        <v>31245025</v>
      </c>
      <c r="D260" s="7">
        <v>712345255</v>
      </c>
      <c r="E260" s="7">
        <v>10000321</v>
      </c>
      <c r="F260" s="7" t="str">
        <f>VLOOKUP(Sheet1[[#This Row],[Product_id]],'Product Details'!$A$1:$F$31,2,FALSE)</f>
        <v>Soda_1L</v>
      </c>
      <c r="G260" s="7" t="s">
        <v>14</v>
      </c>
      <c r="H260" s="7">
        <v>36005</v>
      </c>
      <c r="I260" s="7" t="s">
        <v>21</v>
      </c>
      <c r="J260" s="7" t="s">
        <v>22</v>
      </c>
      <c r="K260" s="7">
        <v>3</v>
      </c>
      <c r="L260" s="7">
        <v>48</v>
      </c>
      <c r="M260" s="8">
        <v>144</v>
      </c>
    </row>
    <row r="261" spans="1:13" x14ac:dyDescent="0.25">
      <c r="A261" s="6">
        <v>44174</v>
      </c>
      <c r="B261" s="6" t="str">
        <f>TEXT(Sheet1[[#This Row],[Date]],"dddd")</f>
        <v>Wednesday</v>
      </c>
      <c r="C261" s="7">
        <v>31245025</v>
      </c>
      <c r="D261" s="7">
        <v>712345255</v>
      </c>
      <c r="E261" s="7">
        <v>10000347</v>
      </c>
      <c r="F261" s="7" t="str">
        <f>VLOOKUP(Sheet1[[#This Row],[Product_id]],'Product Details'!$A$1:$F$31,2,FALSE)</f>
        <v>Museli_200g</v>
      </c>
      <c r="G261" s="7" t="s">
        <v>11</v>
      </c>
      <c r="H261" s="7">
        <v>36005</v>
      </c>
      <c r="I261" s="7" t="s">
        <v>21</v>
      </c>
      <c r="J261" s="7" t="s">
        <v>22</v>
      </c>
      <c r="K261" s="7">
        <v>5</v>
      </c>
      <c r="L261" s="7">
        <v>47</v>
      </c>
      <c r="M261" s="8">
        <v>235</v>
      </c>
    </row>
    <row r="262" spans="1:13" x14ac:dyDescent="0.25">
      <c r="A262" s="6">
        <v>44174</v>
      </c>
      <c r="B262" s="6" t="str">
        <f>TEXT(Sheet1[[#This Row],[Date]],"dddd")</f>
        <v>Wednesday</v>
      </c>
      <c r="C262" s="7">
        <v>31245025</v>
      </c>
      <c r="D262" s="7">
        <v>712345255</v>
      </c>
      <c r="E262" s="7">
        <v>10000344</v>
      </c>
      <c r="F262" s="7" t="str">
        <f>VLOOKUP(Sheet1[[#This Row],[Product_id]],'Product Details'!$A$1:$F$31,2,FALSE)</f>
        <v>Cornflakes_500g</v>
      </c>
      <c r="G262" s="7" t="s">
        <v>11</v>
      </c>
      <c r="H262" s="7">
        <v>36005</v>
      </c>
      <c r="I262" s="7" t="s">
        <v>21</v>
      </c>
      <c r="J262" s="7" t="s">
        <v>22</v>
      </c>
      <c r="K262" s="7">
        <v>4</v>
      </c>
      <c r="L262" s="7">
        <v>82</v>
      </c>
      <c r="M262" s="8">
        <v>328</v>
      </c>
    </row>
    <row r="263" spans="1:13" x14ac:dyDescent="0.25">
      <c r="A263" s="6">
        <v>44174</v>
      </c>
      <c r="B263" s="6" t="str">
        <f>TEXT(Sheet1[[#This Row],[Date]],"dddd")</f>
        <v>Wednesday</v>
      </c>
      <c r="C263" s="7">
        <v>31245025</v>
      </c>
      <c r="D263" s="7">
        <v>712345255</v>
      </c>
      <c r="E263" s="7">
        <v>10000348</v>
      </c>
      <c r="F263" s="7" t="str">
        <f>VLOOKUP(Sheet1[[#This Row],[Product_id]],'Product Details'!$A$1:$F$31,2,FALSE)</f>
        <v>Museli_500g</v>
      </c>
      <c r="G263" s="7" t="s">
        <v>11</v>
      </c>
      <c r="H263" s="7">
        <v>36005</v>
      </c>
      <c r="I263" s="7" t="s">
        <v>21</v>
      </c>
      <c r="J263" s="7" t="s">
        <v>22</v>
      </c>
      <c r="K263" s="7">
        <v>5</v>
      </c>
      <c r="L263" s="7">
        <v>80</v>
      </c>
      <c r="M263" s="8">
        <v>400</v>
      </c>
    </row>
    <row r="264" spans="1:13" x14ac:dyDescent="0.25">
      <c r="A264" s="6">
        <v>44174</v>
      </c>
      <c r="B264" s="6" t="str">
        <f>TEXT(Sheet1[[#This Row],[Date]],"dddd")</f>
        <v>Wednesday</v>
      </c>
      <c r="C264" s="7">
        <v>31245025</v>
      </c>
      <c r="D264" s="7">
        <v>712345255</v>
      </c>
      <c r="E264" s="7">
        <v>10000335</v>
      </c>
      <c r="F264" s="7" t="str">
        <f>VLOOKUP(Sheet1[[#This Row],[Product_id]],'Product Details'!$A$1:$F$31,2,FALSE)</f>
        <v>Milk_Amul_1L</v>
      </c>
      <c r="G264" s="7" t="s">
        <v>13</v>
      </c>
      <c r="H264" s="7">
        <v>36005</v>
      </c>
      <c r="I264" s="7" t="s">
        <v>21</v>
      </c>
      <c r="J264" s="7" t="s">
        <v>22</v>
      </c>
      <c r="K264" s="7">
        <v>4</v>
      </c>
      <c r="L264" s="7">
        <v>52</v>
      </c>
      <c r="M264" s="8">
        <v>208</v>
      </c>
    </row>
    <row r="265" spans="1:13" x14ac:dyDescent="0.25">
      <c r="A265" s="6">
        <v>44174</v>
      </c>
      <c r="B265" s="6" t="str">
        <f>TEXT(Sheet1[[#This Row],[Date]],"dddd")</f>
        <v>Wednesday</v>
      </c>
      <c r="C265" s="7">
        <v>31245025</v>
      </c>
      <c r="D265" s="7">
        <v>712345255</v>
      </c>
      <c r="E265" s="7">
        <v>10000330</v>
      </c>
      <c r="F265" s="7" t="str">
        <f>VLOOKUP(Sheet1[[#This Row],[Product_id]],'Product Details'!$A$1:$F$31,2,FALSE)</f>
        <v>Orange_200mL_x6</v>
      </c>
      <c r="G265" s="7" t="s">
        <v>14</v>
      </c>
      <c r="H265" s="7">
        <v>36005</v>
      </c>
      <c r="I265" s="7" t="s">
        <v>21</v>
      </c>
      <c r="J265" s="7" t="s">
        <v>22</v>
      </c>
      <c r="K265" s="7">
        <v>3</v>
      </c>
      <c r="L265" s="7">
        <v>160</v>
      </c>
      <c r="M265" s="8">
        <v>480</v>
      </c>
    </row>
    <row r="266" spans="1:13" x14ac:dyDescent="0.25">
      <c r="A266" s="6">
        <v>44174</v>
      </c>
      <c r="B266" s="6" t="str">
        <f>TEXT(Sheet1[[#This Row],[Date]],"dddd")</f>
        <v>Wednesday</v>
      </c>
      <c r="C266" s="7">
        <v>31245025</v>
      </c>
      <c r="D266" s="7">
        <v>712345255</v>
      </c>
      <c r="E266" s="7">
        <v>10000342</v>
      </c>
      <c r="F266" s="7" t="str">
        <f>VLOOKUP(Sheet1[[#This Row],[Product_id]],'Product Details'!$A$1:$F$31,2,FALSE)</f>
        <v>Curd_Amul_1L</v>
      </c>
      <c r="G266" s="7" t="s">
        <v>13</v>
      </c>
      <c r="H266" s="7">
        <v>36005</v>
      </c>
      <c r="I266" s="7" t="s">
        <v>21</v>
      </c>
      <c r="J266" s="7" t="s">
        <v>22</v>
      </c>
      <c r="K266" s="7">
        <v>3</v>
      </c>
      <c r="L266" s="7">
        <v>56</v>
      </c>
      <c r="M266" s="8">
        <v>168</v>
      </c>
    </row>
    <row r="267" spans="1:13" x14ac:dyDescent="0.25">
      <c r="A267" s="6">
        <v>44175</v>
      </c>
      <c r="B267" s="6" t="str">
        <f>TEXT(Sheet1[[#This Row],[Date]],"dddd")</f>
        <v>Thursday</v>
      </c>
      <c r="C267" s="7">
        <v>31245026</v>
      </c>
      <c r="D267" s="7">
        <v>712345266</v>
      </c>
      <c r="E267" s="7">
        <v>10000325</v>
      </c>
      <c r="F267" s="7" t="str">
        <f>VLOOKUP(Sheet1[[#This Row],[Product_id]],'Product Details'!$A$1:$F$31,2,FALSE)</f>
        <v>Coke_500mL</v>
      </c>
      <c r="G267" s="7" t="s">
        <v>14</v>
      </c>
      <c r="H267" s="7">
        <v>36006</v>
      </c>
      <c r="I267" s="7" t="s">
        <v>23</v>
      </c>
      <c r="J267" s="7" t="s">
        <v>24</v>
      </c>
      <c r="K267" s="7">
        <v>5</v>
      </c>
      <c r="L267" s="7">
        <v>20</v>
      </c>
      <c r="M267" s="8">
        <v>100</v>
      </c>
    </row>
    <row r="268" spans="1:13" x14ac:dyDescent="0.25">
      <c r="A268" s="6">
        <v>44175</v>
      </c>
      <c r="B268" s="6" t="str">
        <f>TEXT(Sheet1[[#This Row],[Date]],"dddd")</f>
        <v>Thursday</v>
      </c>
      <c r="C268" s="7">
        <v>31245026</v>
      </c>
      <c r="D268" s="7">
        <v>712345266</v>
      </c>
      <c r="E268" s="7">
        <v>10000343</v>
      </c>
      <c r="F268" s="7" t="str">
        <f>VLOOKUP(Sheet1[[#This Row],[Product_id]],'Product Details'!$A$1:$F$31,2,FALSE)</f>
        <v>Curd MD_1L</v>
      </c>
      <c r="G268" s="7" t="s">
        <v>13</v>
      </c>
      <c r="H268" s="7">
        <v>36006</v>
      </c>
      <c r="I268" s="7" t="s">
        <v>23</v>
      </c>
      <c r="J268" s="7" t="s">
        <v>24</v>
      </c>
      <c r="K268" s="7">
        <v>3</v>
      </c>
      <c r="L268" s="7">
        <v>54</v>
      </c>
      <c r="M268" s="8">
        <v>162</v>
      </c>
    </row>
    <row r="269" spans="1:13" x14ac:dyDescent="0.25">
      <c r="A269" s="6">
        <v>44175</v>
      </c>
      <c r="B269" s="6" t="str">
        <f>TEXT(Sheet1[[#This Row],[Date]],"dddd")</f>
        <v>Thursday</v>
      </c>
      <c r="C269" s="7">
        <v>31245026</v>
      </c>
      <c r="D269" s="7">
        <v>712345266</v>
      </c>
      <c r="E269" s="7">
        <v>10000331</v>
      </c>
      <c r="F269" s="7" t="str">
        <f>VLOOKUP(Sheet1[[#This Row],[Product_id]],'Product Details'!$A$1:$F$31,2,FALSE)</f>
        <v>Lemon_1L</v>
      </c>
      <c r="G269" s="7" t="s">
        <v>14</v>
      </c>
      <c r="H269" s="7">
        <v>36006</v>
      </c>
      <c r="I269" s="7" t="s">
        <v>23</v>
      </c>
      <c r="J269" s="7" t="s">
        <v>24</v>
      </c>
      <c r="K269" s="7">
        <v>3</v>
      </c>
      <c r="L269" s="7">
        <v>57</v>
      </c>
      <c r="M269" s="8">
        <v>171</v>
      </c>
    </row>
    <row r="270" spans="1:13" x14ac:dyDescent="0.25">
      <c r="A270" s="6">
        <v>44175</v>
      </c>
      <c r="B270" s="6" t="str">
        <f>TEXT(Sheet1[[#This Row],[Date]],"dddd")</f>
        <v>Thursday</v>
      </c>
      <c r="C270" s="7">
        <v>31245026</v>
      </c>
      <c r="D270" s="7">
        <v>712345266</v>
      </c>
      <c r="E270" s="7">
        <v>10000323</v>
      </c>
      <c r="F270" s="7" t="str">
        <f>VLOOKUP(Sheet1[[#This Row],[Product_id]],'Product Details'!$A$1:$F$31,2,FALSE)</f>
        <v>Soda_200mL</v>
      </c>
      <c r="G270" s="7" t="s">
        <v>14</v>
      </c>
      <c r="H270" s="7">
        <v>36006</v>
      </c>
      <c r="I270" s="7" t="s">
        <v>23</v>
      </c>
      <c r="J270" s="7" t="s">
        <v>24</v>
      </c>
      <c r="K270" s="7">
        <v>4</v>
      </c>
      <c r="L270" s="7">
        <v>15</v>
      </c>
      <c r="M270" s="8">
        <v>60</v>
      </c>
    </row>
    <row r="271" spans="1:13" x14ac:dyDescent="0.25">
      <c r="A271" s="6">
        <v>44175</v>
      </c>
      <c r="B271" s="6" t="str">
        <f>TEXT(Sheet1[[#This Row],[Date]],"dddd")</f>
        <v>Thursday</v>
      </c>
      <c r="C271" s="7">
        <v>31245026</v>
      </c>
      <c r="D271" s="7">
        <v>712345266</v>
      </c>
      <c r="E271" s="7">
        <v>10000330</v>
      </c>
      <c r="F271" s="7" t="str">
        <f>VLOOKUP(Sheet1[[#This Row],[Product_id]],'Product Details'!$A$1:$F$31,2,FALSE)</f>
        <v>Orange_200mL_x6</v>
      </c>
      <c r="G271" s="7" t="s">
        <v>14</v>
      </c>
      <c r="H271" s="7">
        <v>36006</v>
      </c>
      <c r="I271" s="7" t="s">
        <v>23</v>
      </c>
      <c r="J271" s="7" t="s">
        <v>24</v>
      </c>
      <c r="K271" s="7">
        <v>3</v>
      </c>
      <c r="L271" s="7">
        <v>160</v>
      </c>
      <c r="M271" s="8">
        <v>480</v>
      </c>
    </row>
    <row r="272" spans="1:13" x14ac:dyDescent="0.25">
      <c r="A272" s="6">
        <v>44175</v>
      </c>
      <c r="B272" s="6" t="str">
        <f>TEXT(Sheet1[[#This Row],[Date]],"dddd")</f>
        <v>Thursday</v>
      </c>
      <c r="C272" s="7">
        <v>31245026</v>
      </c>
      <c r="D272" s="7">
        <v>712345266</v>
      </c>
      <c r="E272" s="7">
        <v>10000348</v>
      </c>
      <c r="F272" s="7" t="str">
        <f>VLOOKUP(Sheet1[[#This Row],[Product_id]],'Product Details'!$A$1:$F$31,2,FALSE)</f>
        <v>Museli_500g</v>
      </c>
      <c r="G272" s="7" t="s">
        <v>11</v>
      </c>
      <c r="H272" s="7">
        <v>36006</v>
      </c>
      <c r="I272" s="7" t="s">
        <v>23</v>
      </c>
      <c r="J272" s="7" t="s">
        <v>24</v>
      </c>
      <c r="K272" s="7">
        <v>5</v>
      </c>
      <c r="L272" s="7">
        <v>80</v>
      </c>
      <c r="M272" s="8">
        <v>400</v>
      </c>
    </row>
    <row r="273" spans="1:13" x14ac:dyDescent="0.25">
      <c r="A273" s="6">
        <v>44175</v>
      </c>
      <c r="B273" s="6" t="str">
        <f>TEXT(Sheet1[[#This Row],[Date]],"dddd")</f>
        <v>Thursday</v>
      </c>
      <c r="C273" s="7">
        <v>31245026</v>
      </c>
      <c r="D273" s="7">
        <v>712345266</v>
      </c>
      <c r="E273" s="7">
        <v>10000345</v>
      </c>
      <c r="F273" s="7" t="str">
        <f>VLOOKUP(Sheet1[[#This Row],[Product_id]],'Product Details'!$A$1:$F$31,2,FALSE)</f>
        <v>Cornflakes_1Kg</v>
      </c>
      <c r="G273" s="7" t="s">
        <v>11</v>
      </c>
      <c r="H273" s="7">
        <v>36006</v>
      </c>
      <c r="I273" s="7" t="s">
        <v>23</v>
      </c>
      <c r="J273" s="7" t="s">
        <v>24</v>
      </c>
      <c r="K273" s="7">
        <v>4</v>
      </c>
      <c r="L273" s="7">
        <v>158</v>
      </c>
      <c r="M273" s="8">
        <v>632</v>
      </c>
    </row>
    <row r="274" spans="1:13" x14ac:dyDescent="0.25">
      <c r="A274" s="6">
        <v>44175</v>
      </c>
      <c r="B274" s="6" t="str">
        <f>TEXT(Sheet1[[#This Row],[Date]],"dddd")</f>
        <v>Thursday</v>
      </c>
      <c r="C274" s="7">
        <v>31245026</v>
      </c>
      <c r="D274" s="7">
        <v>712345266</v>
      </c>
      <c r="E274" s="7">
        <v>10000340</v>
      </c>
      <c r="F274" s="7" t="str">
        <f>VLOOKUP(Sheet1[[#This Row],[Product_id]],'Product Details'!$A$1:$F$31,2,FALSE)</f>
        <v>Curd_Amul_500mL</v>
      </c>
      <c r="G274" s="7" t="s">
        <v>13</v>
      </c>
      <c r="H274" s="7">
        <v>36006</v>
      </c>
      <c r="I274" s="7" t="s">
        <v>23</v>
      </c>
      <c r="J274" s="7" t="s">
        <v>24</v>
      </c>
      <c r="K274" s="7">
        <v>5</v>
      </c>
      <c r="L274" s="7">
        <v>30</v>
      </c>
      <c r="M274" s="8">
        <v>150</v>
      </c>
    </row>
    <row r="275" spans="1:13" x14ac:dyDescent="0.25">
      <c r="A275" s="6">
        <v>44175</v>
      </c>
      <c r="B275" s="6" t="str">
        <f>TEXT(Sheet1[[#This Row],[Date]],"dddd")</f>
        <v>Thursday</v>
      </c>
      <c r="C275" s="7">
        <v>31245026</v>
      </c>
      <c r="D275" s="7">
        <v>712345266</v>
      </c>
      <c r="E275" s="7">
        <v>10000344</v>
      </c>
      <c r="F275" s="7" t="str">
        <f>VLOOKUP(Sheet1[[#This Row],[Product_id]],'Product Details'!$A$1:$F$31,2,FALSE)</f>
        <v>Cornflakes_500g</v>
      </c>
      <c r="G275" s="7" t="s">
        <v>11</v>
      </c>
      <c r="H275" s="7">
        <v>36006</v>
      </c>
      <c r="I275" s="7" t="s">
        <v>23</v>
      </c>
      <c r="J275" s="7" t="s">
        <v>24</v>
      </c>
      <c r="K275" s="7">
        <v>3</v>
      </c>
      <c r="L275" s="7">
        <v>82</v>
      </c>
      <c r="M275" s="8">
        <v>246</v>
      </c>
    </row>
    <row r="276" spans="1:13" x14ac:dyDescent="0.25">
      <c r="A276" s="6">
        <v>44175</v>
      </c>
      <c r="B276" s="6" t="str">
        <f>TEXT(Sheet1[[#This Row],[Date]],"dddd")</f>
        <v>Thursday</v>
      </c>
      <c r="C276" s="7">
        <v>31245026</v>
      </c>
      <c r="D276" s="7">
        <v>712345266</v>
      </c>
      <c r="E276" s="7">
        <v>10000324</v>
      </c>
      <c r="F276" s="7" t="str">
        <f>VLOOKUP(Sheet1[[#This Row],[Product_id]],'Product Details'!$A$1:$F$31,2,FALSE)</f>
        <v>Coke_1L</v>
      </c>
      <c r="G276" s="7" t="s">
        <v>14</v>
      </c>
      <c r="H276" s="7">
        <v>36006</v>
      </c>
      <c r="I276" s="7" t="s">
        <v>23</v>
      </c>
      <c r="J276" s="7" t="s">
        <v>24</v>
      </c>
      <c r="K276" s="7">
        <v>3</v>
      </c>
      <c r="L276" s="7">
        <v>36</v>
      </c>
      <c r="M276" s="8">
        <v>108</v>
      </c>
    </row>
    <row r="277" spans="1:13" x14ac:dyDescent="0.25">
      <c r="A277" s="6">
        <v>44175</v>
      </c>
      <c r="B277" s="6" t="str">
        <f>TEXT(Sheet1[[#This Row],[Date]],"dddd")</f>
        <v>Thursday</v>
      </c>
      <c r="C277" s="7">
        <v>31245026</v>
      </c>
      <c r="D277" s="7">
        <v>712345266</v>
      </c>
      <c r="E277" s="7">
        <v>10000326</v>
      </c>
      <c r="F277" s="7" t="str">
        <f>VLOOKUP(Sheet1[[#This Row],[Product_id]],'Product Details'!$A$1:$F$31,2,FALSE)</f>
        <v>Pepsi_2L</v>
      </c>
      <c r="G277" s="7" t="s">
        <v>14</v>
      </c>
      <c r="H277" s="7">
        <v>36006</v>
      </c>
      <c r="I277" s="7" t="s">
        <v>23</v>
      </c>
      <c r="J277" s="7" t="s">
        <v>24</v>
      </c>
      <c r="K277" s="7">
        <v>3</v>
      </c>
      <c r="L277" s="7">
        <v>72</v>
      </c>
      <c r="M277" s="8">
        <v>216</v>
      </c>
    </row>
    <row r="278" spans="1:13" x14ac:dyDescent="0.25">
      <c r="A278" s="6">
        <v>44176</v>
      </c>
      <c r="B278" s="6" t="str">
        <f>TEXT(Sheet1[[#This Row],[Date]],"dddd")</f>
        <v>Friday</v>
      </c>
      <c r="C278" s="7">
        <v>31245027</v>
      </c>
      <c r="D278" s="7">
        <v>712345277</v>
      </c>
      <c r="E278" s="7">
        <v>10000341</v>
      </c>
      <c r="F278" s="7" t="str">
        <f>VLOOKUP(Sheet1[[#This Row],[Product_id]],'Product Details'!$A$1:$F$31,2,FALSE)</f>
        <v>Curd MD_500 mL</v>
      </c>
      <c r="G278" s="7" t="s">
        <v>13</v>
      </c>
      <c r="H278" s="7">
        <v>36000</v>
      </c>
      <c r="I278" s="7" t="s">
        <v>25</v>
      </c>
      <c r="J278" s="7" t="s">
        <v>20</v>
      </c>
      <c r="K278" s="7">
        <v>4</v>
      </c>
      <c r="L278" s="7">
        <v>29</v>
      </c>
      <c r="M278" s="8">
        <v>116</v>
      </c>
    </row>
    <row r="279" spans="1:13" x14ac:dyDescent="0.25">
      <c r="A279" s="6">
        <v>44176</v>
      </c>
      <c r="B279" s="6" t="str">
        <f>TEXT(Sheet1[[#This Row],[Date]],"dddd")</f>
        <v>Friday</v>
      </c>
      <c r="C279" s="7">
        <v>31245027</v>
      </c>
      <c r="D279" s="7">
        <v>712345277</v>
      </c>
      <c r="E279" s="7">
        <v>10000323</v>
      </c>
      <c r="F279" s="7" t="str">
        <f>VLOOKUP(Sheet1[[#This Row],[Product_id]],'Product Details'!$A$1:$F$31,2,FALSE)</f>
        <v>Soda_200mL</v>
      </c>
      <c r="G279" s="7" t="s">
        <v>14</v>
      </c>
      <c r="H279" s="7">
        <v>36000</v>
      </c>
      <c r="I279" s="7" t="s">
        <v>25</v>
      </c>
      <c r="J279" s="7" t="s">
        <v>20</v>
      </c>
      <c r="K279" s="7">
        <v>3</v>
      </c>
      <c r="L279" s="7">
        <v>15</v>
      </c>
      <c r="M279" s="8">
        <v>45</v>
      </c>
    </row>
    <row r="280" spans="1:13" x14ac:dyDescent="0.25">
      <c r="A280" s="6">
        <v>44176</v>
      </c>
      <c r="B280" s="6" t="str">
        <f>TEXT(Sheet1[[#This Row],[Date]],"dddd")</f>
        <v>Friday</v>
      </c>
      <c r="C280" s="7">
        <v>31245027</v>
      </c>
      <c r="D280" s="7">
        <v>712345277</v>
      </c>
      <c r="E280" s="7">
        <v>10000321</v>
      </c>
      <c r="F280" s="7" t="str">
        <f>VLOOKUP(Sheet1[[#This Row],[Product_id]],'Product Details'!$A$1:$F$31,2,FALSE)</f>
        <v>Soda_1L</v>
      </c>
      <c r="G280" s="7" t="s">
        <v>14</v>
      </c>
      <c r="H280" s="7">
        <v>36000</v>
      </c>
      <c r="I280" s="7" t="s">
        <v>25</v>
      </c>
      <c r="J280" s="7" t="s">
        <v>20</v>
      </c>
      <c r="K280" s="7">
        <v>3</v>
      </c>
      <c r="L280" s="7">
        <v>48</v>
      </c>
      <c r="M280" s="8">
        <v>144</v>
      </c>
    </row>
    <row r="281" spans="1:13" x14ac:dyDescent="0.25">
      <c r="A281" s="6">
        <v>44176</v>
      </c>
      <c r="B281" s="6" t="str">
        <f>TEXT(Sheet1[[#This Row],[Date]],"dddd")</f>
        <v>Friday</v>
      </c>
      <c r="C281" s="7">
        <v>31245027</v>
      </c>
      <c r="D281" s="7">
        <v>712345277</v>
      </c>
      <c r="E281" s="7">
        <v>10000334</v>
      </c>
      <c r="F281" s="7" t="str">
        <f>VLOOKUP(Sheet1[[#This Row],[Product_id]],'Product Details'!$A$1:$F$31,2,FALSE)</f>
        <v>Milk_MD_1L</v>
      </c>
      <c r="G281" s="7" t="s">
        <v>13</v>
      </c>
      <c r="H281" s="7">
        <v>36000</v>
      </c>
      <c r="I281" s="7" t="s">
        <v>25</v>
      </c>
      <c r="J281" s="7" t="s">
        <v>20</v>
      </c>
      <c r="K281" s="7">
        <v>5</v>
      </c>
      <c r="L281" s="7">
        <v>48</v>
      </c>
      <c r="M281" s="8">
        <v>240</v>
      </c>
    </row>
    <row r="282" spans="1:13" x14ac:dyDescent="0.25">
      <c r="A282" s="6">
        <v>44176</v>
      </c>
      <c r="B282" s="6" t="str">
        <f>TEXT(Sheet1[[#This Row],[Date]],"dddd")</f>
        <v>Friday</v>
      </c>
      <c r="C282" s="7">
        <v>31245027</v>
      </c>
      <c r="D282" s="7">
        <v>712345277</v>
      </c>
      <c r="E282" s="7">
        <v>10000347</v>
      </c>
      <c r="F282" s="7" t="str">
        <f>VLOOKUP(Sheet1[[#This Row],[Product_id]],'Product Details'!$A$1:$F$31,2,FALSE)</f>
        <v>Museli_200g</v>
      </c>
      <c r="G282" s="7" t="s">
        <v>11</v>
      </c>
      <c r="H282" s="7">
        <v>36000</v>
      </c>
      <c r="I282" s="7" t="s">
        <v>25</v>
      </c>
      <c r="J282" s="7" t="s">
        <v>20</v>
      </c>
      <c r="K282" s="7">
        <v>5</v>
      </c>
      <c r="L282" s="7">
        <v>47</v>
      </c>
      <c r="M282" s="8">
        <v>235</v>
      </c>
    </row>
    <row r="283" spans="1:13" x14ac:dyDescent="0.25">
      <c r="A283" s="6">
        <v>44176</v>
      </c>
      <c r="B283" s="6" t="str">
        <f>TEXT(Sheet1[[#This Row],[Date]],"dddd")</f>
        <v>Friday</v>
      </c>
      <c r="C283" s="7">
        <v>31245027</v>
      </c>
      <c r="D283" s="7">
        <v>712345277</v>
      </c>
      <c r="E283" s="7">
        <v>10000334</v>
      </c>
      <c r="F283" s="7" t="str">
        <f>VLOOKUP(Sheet1[[#This Row],[Product_id]],'Product Details'!$A$1:$F$31,2,FALSE)</f>
        <v>Milk_MD_1L</v>
      </c>
      <c r="G283" s="7" t="s">
        <v>13</v>
      </c>
      <c r="H283" s="7">
        <v>36000</v>
      </c>
      <c r="I283" s="7" t="s">
        <v>25</v>
      </c>
      <c r="J283" s="7" t="s">
        <v>20</v>
      </c>
      <c r="K283" s="7">
        <v>3</v>
      </c>
      <c r="L283" s="7">
        <v>48</v>
      </c>
      <c r="M283" s="8">
        <v>144</v>
      </c>
    </row>
    <row r="284" spans="1:13" x14ac:dyDescent="0.25">
      <c r="A284" s="6">
        <v>44176</v>
      </c>
      <c r="B284" s="6" t="str">
        <f>TEXT(Sheet1[[#This Row],[Date]],"dddd")</f>
        <v>Friday</v>
      </c>
      <c r="C284" s="7">
        <v>31245027</v>
      </c>
      <c r="D284" s="7">
        <v>712345277</v>
      </c>
      <c r="E284" s="7">
        <v>10000338</v>
      </c>
      <c r="F284" s="7" t="str">
        <f>VLOOKUP(Sheet1[[#This Row],[Product_id]],'Product Details'!$A$1:$F$31,2,FALSE)</f>
        <v>Cheese_200g_1x6</v>
      </c>
      <c r="G284" s="7" t="s">
        <v>13</v>
      </c>
      <c r="H284" s="7">
        <v>36000</v>
      </c>
      <c r="I284" s="7" t="s">
        <v>25</v>
      </c>
      <c r="J284" s="7" t="s">
        <v>20</v>
      </c>
      <c r="K284" s="7">
        <v>5</v>
      </c>
      <c r="L284" s="7">
        <v>100</v>
      </c>
      <c r="M284" s="8">
        <v>500</v>
      </c>
    </row>
    <row r="285" spans="1:13" x14ac:dyDescent="0.25">
      <c r="A285" s="6">
        <v>44176</v>
      </c>
      <c r="B285" s="6" t="str">
        <f>TEXT(Sheet1[[#This Row],[Date]],"dddd")</f>
        <v>Friday</v>
      </c>
      <c r="C285" s="7">
        <v>31245027</v>
      </c>
      <c r="D285" s="7">
        <v>712345277</v>
      </c>
      <c r="E285" s="7">
        <v>10000321</v>
      </c>
      <c r="F285" s="7" t="str">
        <f>VLOOKUP(Sheet1[[#This Row],[Product_id]],'Product Details'!$A$1:$F$31,2,FALSE)</f>
        <v>Soda_1L</v>
      </c>
      <c r="G285" s="7" t="s">
        <v>14</v>
      </c>
      <c r="H285" s="7">
        <v>36000</v>
      </c>
      <c r="I285" s="7" t="s">
        <v>25</v>
      </c>
      <c r="J285" s="7" t="s">
        <v>20</v>
      </c>
      <c r="K285" s="7">
        <v>5</v>
      </c>
      <c r="L285" s="7">
        <v>48</v>
      </c>
      <c r="M285" s="8">
        <v>240</v>
      </c>
    </row>
    <row r="286" spans="1:13" x14ac:dyDescent="0.25">
      <c r="A286" s="6">
        <v>44176</v>
      </c>
      <c r="B286" s="6" t="str">
        <f>TEXT(Sheet1[[#This Row],[Date]],"dddd")</f>
        <v>Friday</v>
      </c>
      <c r="C286" s="7">
        <v>31245027</v>
      </c>
      <c r="D286" s="7">
        <v>712345277</v>
      </c>
      <c r="E286" s="7">
        <v>10000330</v>
      </c>
      <c r="F286" s="7" t="str">
        <f>VLOOKUP(Sheet1[[#This Row],[Product_id]],'Product Details'!$A$1:$F$31,2,FALSE)</f>
        <v>Orange_200mL_x6</v>
      </c>
      <c r="G286" s="7" t="s">
        <v>14</v>
      </c>
      <c r="H286" s="7">
        <v>36000</v>
      </c>
      <c r="I286" s="7" t="s">
        <v>25</v>
      </c>
      <c r="J286" s="7" t="s">
        <v>20</v>
      </c>
      <c r="K286" s="7">
        <v>3</v>
      </c>
      <c r="L286" s="7">
        <v>160</v>
      </c>
      <c r="M286" s="8">
        <v>480</v>
      </c>
    </row>
    <row r="287" spans="1:13" x14ac:dyDescent="0.25">
      <c r="A287" s="6">
        <v>44176</v>
      </c>
      <c r="B287" s="6" t="str">
        <f>TEXT(Sheet1[[#This Row],[Date]],"dddd")</f>
        <v>Friday</v>
      </c>
      <c r="C287" s="7">
        <v>31245027</v>
      </c>
      <c r="D287" s="7">
        <v>712345277</v>
      </c>
      <c r="E287" s="7">
        <v>10000344</v>
      </c>
      <c r="F287" s="7" t="str">
        <f>VLOOKUP(Sheet1[[#This Row],[Product_id]],'Product Details'!$A$1:$F$31,2,FALSE)</f>
        <v>Cornflakes_500g</v>
      </c>
      <c r="G287" s="7" t="s">
        <v>11</v>
      </c>
      <c r="H287" s="7">
        <v>36000</v>
      </c>
      <c r="I287" s="7" t="s">
        <v>25</v>
      </c>
      <c r="J287" s="7" t="s">
        <v>20</v>
      </c>
      <c r="K287" s="7">
        <v>4</v>
      </c>
      <c r="L287" s="7">
        <v>82</v>
      </c>
      <c r="M287" s="8">
        <v>328</v>
      </c>
    </row>
    <row r="288" spans="1:13" x14ac:dyDescent="0.25">
      <c r="A288" s="6">
        <v>44177</v>
      </c>
      <c r="B288" s="6" t="str">
        <f>TEXT(Sheet1[[#This Row],[Date]],"dddd")</f>
        <v>Saturday</v>
      </c>
      <c r="C288" s="7">
        <v>31245028</v>
      </c>
      <c r="D288" s="7">
        <v>712345288</v>
      </c>
      <c r="E288" s="7">
        <v>10000339</v>
      </c>
      <c r="F288" s="7" t="str">
        <f>VLOOKUP(Sheet1[[#This Row],[Product_id]],'Product Details'!$A$1:$F$31,2,FALSE)</f>
        <v>Eggs_1x30</v>
      </c>
      <c r="G288" s="7" t="s">
        <v>13</v>
      </c>
      <c r="H288" s="7">
        <v>36008</v>
      </c>
      <c r="I288" s="7" t="s">
        <v>26</v>
      </c>
      <c r="J288" s="7" t="s">
        <v>27</v>
      </c>
      <c r="K288" s="7">
        <v>5</v>
      </c>
      <c r="L288" s="7">
        <v>120</v>
      </c>
      <c r="M288" s="8">
        <v>600</v>
      </c>
    </row>
    <row r="289" spans="1:13" x14ac:dyDescent="0.25">
      <c r="A289" s="6">
        <v>44177</v>
      </c>
      <c r="B289" s="6" t="str">
        <f>TEXT(Sheet1[[#This Row],[Date]],"dddd")</f>
        <v>Saturday</v>
      </c>
      <c r="C289" s="7">
        <v>31245028</v>
      </c>
      <c r="D289" s="7">
        <v>712345288</v>
      </c>
      <c r="E289" s="7">
        <v>10000336</v>
      </c>
      <c r="F289" s="7" t="str">
        <f>VLOOKUP(Sheet1[[#This Row],[Product_id]],'Product Details'!$A$1:$F$31,2,FALSE)</f>
        <v>Milk_MD_500ml</v>
      </c>
      <c r="G289" s="7" t="s">
        <v>13</v>
      </c>
      <c r="H289" s="7">
        <v>36008</v>
      </c>
      <c r="I289" s="7" t="s">
        <v>26</v>
      </c>
      <c r="J289" s="7" t="s">
        <v>27</v>
      </c>
      <c r="K289" s="7">
        <v>6</v>
      </c>
      <c r="L289" s="7">
        <v>26</v>
      </c>
      <c r="M289" s="8">
        <v>156</v>
      </c>
    </row>
    <row r="290" spans="1:13" x14ac:dyDescent="0.25">
      <c r="A290" s="6">
        <v>44177</v>
      </c>
      <c r="B290" s="6" t="str">
        <f>TEXT(Sheet1[[#This Row],[Date]],"dddd")</f>
        <v>Saturday</v>
      </c>
      <c r="C290" s="7">
        <v>31245028</v>
      </c>
      <c r="D290" s="7">
        <v>712345288</v>
      </c>
      <c r="E290" s="7">
        <v>10000329</v>
      </c>
      <c r="F290" s="7" t="str">
        <f>VLOOKUP(Sheet1[[#This Row],[Product_id]],'Product Details'!$A$1:$F$31,2,FALSE)</f>
        <v>Orange_200mL</v>
      </c>
      <c r="G290" s="7" t="s">
        <v>14</v>
      </c>
      <c r="H290" s="7">
        <v>36008</v>
      </c>
      <c r="I290" s="7" t="s">
        <v>26</v>
      </c>
      <c r="J290" s="7" t="s">
        <v>27</v>
      </c>
      <c r="K290" s="7">
        <v>6</v>
      </c>
      <c r="L290" s="7">
        <v>30</v>
      </c>
      <c r="M290" s="8">
        <v>180</v>
      </c>
    </row>
    <row r="291" spans="1:13" x14ac:dyDescent="0.25">
      <c r="A291" s="6">
        <v>44177</v>
      </c>
      <c r="B291" s="6" t="str">
        <f>TEXT(Sheet1[[#This Row],[Date]],"dddd")</f>
        <v>Saturday</v>
      </c>
      <c r="C291" s="7">
        <v>31245028</v>
      </c>
      <c r="D291" s="7">
        <v>712345288</v>
      </c>
      <c r="E291" s="7">
        <v>10000350</v>
      </c>
      <c r="F291" s="7" t="str">
        <f>VLOOKUP(Sheet1[[#This Row],[Product_id]],'Product Details'!$A$1:$F$31,2,FALSE)</f>
        <v>Chocos_200g</v>
      </c>
      <c r="G291" s="7" t="s">
        <v>11</v>
      </c>
      <c r="H291" s="7">
        <v>36008</v>
      </c>
      <c r="I291" s="7" t="s">
        <v>26</v>
      </c>
      <c r="J291" s="7" t="s">
        <v>27</v>
      </c>
      <c r="K291" s="7">
        <v>4</v>
      </c>
      <c r="L291" s="7">
        <v>67</v>
      </c>
      <c r="M291" s="8">
        <v>268</v>
      </c>
    </row>
    <row r="292" spans="1:13" x14ac:dyDescent="0.25">
      <c r="A292" s="6">
        <v>44177</v>
      </c>
      <c r="B292" s="6" t="str">
        <f>TEXT(Sheet1[[#This Row],[Date]],"dddd")</f>
        <v>Saturday</v>
      </c>
      <c r="C292" s="7">
        <v>31245028</v>
      </c>
      <c r="D292" s="7">
        <v>712345288</v>
      </c>
      <c r="E292" s="7">
        <v>10000340</v>
      </c>
      <c r="F292" s="7" t="str">
        <f>VLOOKUP(Sheet1[[#This Row],[Product_id]],'Product Details'!$A$1:$F$31,2,FALSE)</f>
        <v>Curd_Amul_500mL</v>
      </c>
      <c r="G292" s="7" t="s">
        <v>13</v>
      </c>
      <c r="H292" s="7">
        <v>36008</v>
      </c>
      <c r="I292" s="7" t="s">
        <v>26</v>
      </c>
      <c r="J292" s="7" t="s">
        <v>27</v>
      </c>
      <c r="K292" s="7">
        <v>6</v>
      </c>
      <c r="L292" s="7">
        <v>30</v>
      </c>
      <c r="M292" s="8">
        <v>180</v>
      </c>
    </row>
    <row r="293" spans="1:13" x14ac:dyDescent="0.25">
      <c r="A293" s="6">
        <v>44177</v>
      </c>
      <c r="B293" s="6" t="str">
        <f>TEXT(Sheet1[[#This Row],[Date]],"dddd")</f>
        <v>Saturday</v>
      </c>
      <c r="C293" s="7">
        <v>31245028</v>
      </c>
      <c r="D293" s="7">
        <v>712345288</v>
      </c>
      <c r="E293" s="7">
        <v>10000332</v>
      </c>
      <c r="F293" s="7" t="str">
        <f>VLOOKUP(Sheet1[[#This Row],[Product_id]],'Product Details'!$A$1:$F$31,2,FALSE)</f>
        <v>Eggs_1x6</v>
      </c>
      <c r="G293" s="7" t="s">
        <v>13</v>
      </c>
      <c r="H293" s="7">
        <v>36008</v>
      </c>
      <c r="I293" s="7" t="s">
        <v>26</v>
      </c>
      <c r="J293" s="7" t="s">
        <v>27</v>
      </c>
      <c r="K293" s="7">
        <v>5</v>
      </c>
      <c r="L293" s="7">
        <v>28</v>
      </c>
      <c r="M293" s="8">
        <v>140</v>
      </c>
    </row>
    <row r="294" spans="1:13" x14ac:dyDescent="0.25">
      <c r="A294" s="6">
        <v>44177</v>
      </c>
      <c r="B294" s="6" t="str">
        <f>TEXT(Sheet1[[#This Row],[Date]],"dddd")</f>
        <v>Saturday</v>
      </c>
      <c r="C294" s="7">
        <v>31245028</v>
      </c>
      <c r="D294" s="7">
        <v>712345288</v>
      </c>
      <c r="E294" s="7">
        <v>10000327</v>
      </c>
      <c r="F294" s="7" t="str">
        <f>VLOOKUP(Sheet1[[#This Row],[Product_id]],'Product Details'!$A$1:$F$31,2,FALSE)</f>
        <v>Pepsi_1L</v>
      </c>
      <c r="G294" s="7" t="s">
        <v>14</v>
      </c>
      <c r="H294" s="7">
        <v>36008</v>
      </c>
      <c r="I294" s="7" t="s">
        <v>26</v>
      </c>
      <c r="J294" s="7" t="s">
        <v>27</v>
      </c>
      <c r="K294" s="7">
        <v>6</v>
      </c>
      <c r="L294" s="7">
        <v>40</v>
      </c>
      <c r="M294" s="8">
        <v>240</v>
      </c>
    </row>
    <row r="295" spans="1:13" x14ac:dyDescent="0.25">
      <c r="A295" s="6">
        <v>44177</v>
      </c>
      <c r="B295" s="6" t="str">
        <f>TEXT(Sheet1[[#This Row],[Date]],"dddd")</f>
        <v>Saturday</v>
      </c>
      <c r="C295" s="7">
        <v>31245028</v>
      </c>
      <c r="D295" s="7">
        <v>712345288</v>
      </c>
      <c r="E295" s="7">
        <v>10000330</v>
      </c>
      <c r="F295" s="7" t="str">
        <f>VLOOKUP(Sheet1[[#This Row],[Product_id]],'Product Details'!$A$1:$F$31,2,FALSE)</f>
        <v>Orange_200mL_x6</v>
      </c>
      <c r="G295" s="7" t="s">
        <v>14</v>
      </c>
      <c r="H295" s="7">
        <v>36008</v>
      </c>
      <c r="I295" s="7" t="s">
        <v>26</v>
      </c>
      <c r="J295" s="7" t="s">
        <v>27</v>
      </c>
      <c r="K295" s="7">
        <v>5</v>
      </c>
      <c r="L295" s="7">
        <v>160</v>
      </c>
      <c r="M295" s="8">
        <v>800</v>
      </c>
    </row>
    <row r="296" spans="1:13" x14ac:dyDescent="0.25">
      <c r="A296" s="6">
        <v>44177</v>
      </c>
      <c r="B296" s="6" t="str">
        <f>TEXT(Sheet1[[#This Row],[Date]],"dddd")</f>
        <v>Saturday</v>
      </c>
      <c r="C296" s="7">
        <v>31245028</v>
      </c>
      <c r="D296" s="7">
        <v>712345288</v>
      </c>
      <c r="E296" s="7">
        <v>10000337</v>
      </c>
      <c r="F296" s="7" t="str">
        <f>VLOOKUP(Sheet1[[#This Row],[Product_id]],'Product Details'!$A$1:$F$31,2,FALSE)</f>
        <v>Cheese_200g</v>
      </c>
      <c r="G296" s="7" t="s">
        <v>13</v>
      </c>
      <c r="H296" s="7">
        <v>36008</v>
      </c>
      <c r="I296" s="7" t="s">
        <v>26</v>
      </c>
      <c r="J296" s="7" t="s">
        <v>27</v>
      </c>
      <c r="K296" s="7">
        <v>6</v>
      </c>
      <c r="L296" s="7">
        <v>20</v>
      </c>
      <c r="M296" s="8">
        <v>120</v>
      </c>
    </row>
    <row r="297" spans="1:13" x14ac:dyDescent="0.25">
      <c r="A297" s="6">
        <v>44177</v>
      </c>
      <c r="B297" s="6" t="str">
        <f>TEXT(Sheet1[[#This Row],[Date]],"dddd")</f>
        <v>Saturday</v>
      </c>
      <c r="C297" s="7">
        <v>31245028</v>
      </c>
      <c r="D297" s="7">
        <v>712345288</v>
      </c>
      <c r="E297" s="7">
        <v>10000341</v>
      </c>
      <c r="F297" s="7" t="str">
        <f>VLOOKUP(Sheet1[[#This Row],[Product_id]],'Product Details'!$A$1:$F$31,2,FALSE)</f>
        <v>Curd MD_500 mL</v>
      </c>
      <c r="G297" s="7" t="s">
        <v>13</v>
      </c>
      <c r="H297" s="7">
        <v>36008</v>
      </c>
      <c r="I297" s="7" t="s">
        <v>26</v>
      </c>
      <c r="J297" s="7" t="s">
        <v>27</v>
      </c>
      <c r="K297" s="7">
        <v>4</v>
      </c>
      <c r="L297" s="7">
        <v>29</v>
      </c>
      <c r="M297" s="8">
        <v>116</v>
      </c>
    </row>
    <row r="298" spans="1:13" x14ac:dyDescent="0.25">
      <c r="A298" s="6">
        <v>44177</v>
      </c>
      <c r="B298" s="6" t="str">
        <f>TEXT(Sheet1[[#This Row],[Date]],"dddd")</f>
        <v>Saturday</v>
      </c>
      <c r="C298" s="7">
        <v>31245028</v>
      </c>
      <c r="D298" s="7">
        <v>712345288</v>
      </c>
      <c r="E298" s="7">
        <v>10000326</v>
      </c>
      <c r="F298" s="7" t="str">
        <f>VLOOKUP(Sheet1[[#This Row],[Product_id]],'Product Details'!$A$1:$F$31,2,FALSE)</f>
        <v>Pepsi_2L</v>
      </c>
      <c r="G298" s="7" t="s">
        <v>14</v>
      </c>
      <c r="H298" s="7">
        <v>36008</v>
      </c>
      <c r="I298" s="7" t="s">
        <v>26</v>
      </c>
      <c r="J298" s="7" t="s">
        <v>27</v>
      </c>
      <c r="K298" s="7">
        <v>4</v>
      </c>
      <c r="L298" s="7">
        <v>72</v>
      </c>
      <c r="M298" s="8">
        <v>288</v>
      </c>
    </row>
    <row r="299" spans="1:13" x14ac:dyDescent="0.25">
      <c r="A299" s="6">
        <v>44177</v>
      </c>
      <c r="B299" s="6" t="str">
        <f>TEXT(Sheet1[[#This Row],[Date]],"dddd")</f>
        <v>Saturday</v>
      </c>
      <c r="C299" s="7">
        <v>31245028</v>
      </c>
      <c r="D299" s="7">
        <v>712345288</v>
      </c>
      <c r="E299" s="7">
        <v>10000347</v>
      </c>
      <c r="F299" s="7" t="str">
        <f>VLOOKUP(Sheet1[[#This Row],[Product_id]],'Product Details'!$A$1:$F$31,2,FALSE)</f>
        <v>Museli_200g</v>
      </c>
      <c r="G299" s="7" t="s">
        <v>11</v>
      </c>
      <c r="H299" s="7">
        <v>36008</v>
      </c>
      <c r="I299" s="7" t="s">
        <v>26</v>
      </c>
      <c r="J299" s="7" t="s">
        <v>27</v>
      </c>
      <c r="K299" s="7">
        <v>6</v>
      </c>
      <c r="L299" s="7">
        <v>47</v>
      </c>
      <c r="M299" s="8">
        <v>282</v>
      </c>
    </row>
    <row r="300" spans="1:13" x14ac:dyDescent="0.25">
      <c r="A300" s="6">
        <v>44177</v>
      </c>
      <c r="B300" s="6" t="str">
        <f>TEXT(Sheet1[[#This Row],[Date]],"dddd")</f>
        <v>Saturday</v>
      </c>
      <c r="C300" s="7">
        <v>31245028</v>
      </c>
      <c r="D300" s="7">
        <v>712345288</v>
      </c>
      <c r="E300" s="7">
        <v>10000349</v>
      </c>
      <c r="F300" s="7" t="str">
        <f>VLOOKUP(Sheet1[[#This Row],[Product_id]],'Product Details'!$A$1:$F$31,2,FALSE)</f>
        <v>Museli 1 Kg</v>
      </c>
      <c r="G300" s="7" t="s">
        <v>11</v>
      </c>
      <c r="H300" s="7">
        <v>36008</v>
      </c>
      <c r="I300" s="7" t="s">
        <v>26</v>
      </c>
      <c r="J300" s="7" t="s">
        <v>27</v>
      </c>
      <c r="K300" s="7">
        <v>4</v>
      </c>
      <c r="L300" s="7">
        <v>152</v>
      </c>
      <c r="M300" s="8">
        <v>608</v>
      </c>
    </row>
    <row r="301" spans="1:13" x14ac:dyDescent="0.25">
      <c r="A301" s="6">
        <v>44177</v>
      </c>
      <c r="B301" s="6" t="str">
        <f>TEXT(Sheet1[[#This Row],[Date]],"dddd")</f>
        <v>Saturday</v>
      </c>
      <c r="C301" s="7">
        <v>31245028</v>
      </c>
      <c r="D301" s="7">
        <v>712345288</v>
      </c>
      <c r="E301" s="7">
        <v>10000339</v>
      </c>
      <c r="F301" s="7" t="str">
        <f>VLOOKUP(Sheet1[[#This Row],[Product_id]],'Product Details'!$A$1:$F$31,2,FALSE)</f>
        <v>Eggs_1x30</v>
      </c>
      <c r="G301" s="7" t="s">
        <v>13</v>
      </c>
      <c r="H301" s="7">
        <v>36008</v>
      </c>
      <c r="I301" s="7" t="s">
        <v>26</v>
      </c>
      <c r="J301" s="7" t="s">
        <v>27</v>
      </c>
      <c r="K301" s="7">
        <v>6</v>
      </c>
      <c r="L301" s="7">
        <v>120</v>
      </c>
      <c r="M301" s="8">
        <v>720</v>
      </c>
    </row>
    <row r="302" spans="1:13" x14ac:dyDescent="0.25">
      <c r="A302" s="6">
        <v>44178</v>
      </c>
      <c r="B302" s="6" t="str">
        <f>TEXT(Sheet1[[#This Row],[Date]],"dddd")</f>
        <v>Sunday</v>
      </c>
      <c r="C302" s="7">
        <v>31245029</v>
      </c>
      <c r="D302" s="7">
        <v>712345299</v>
      </c>
      <c r="E302" s="7">
        <v>10000330</v>
      </c>
      <c r="F302" s="7" t="str">
        <f>VLOOKUP(Sheet1[[#This Row],[Product_id]],'Product Details'!$A$1:$F$31,2,FALSE)</f>
        <v>Orange_200mL_x6</v>
      </c>
      <c r="G302" s="7" t="s">
        <v>14</v>
      </c>
      <c r="H302" s="7">
        <v>36009</v>
      </c>
      <c r="I302" s="7" t="s">
        <v>29</v>
      </c>
      <c r="J302" s="7" t="s">
        <v>27</v>
      </c>
      <c r="K302" s="7">
        <v>4</v>
      </c>
      <c r="L302" s="7">
        <v>160</v>
      </c>
      <c r="M302" s="8">
        <v>640</v>
      </c>
    </row>
    <row r="303" spans="1:13" x14ac:dyDescent="0.25">
      <c r="A303" s="6">
        <v>44178</v>
      </c>
      <c r="B303" s="6" t="str">
        <f>TEXT(Sheet1[[#This Row],[Date]],"dddd")</f>
        <v>Sunday</v>
      </c>
      <c r="C303" s="7">
        <v>31245029</v>
      </c>
      <c r="D303" s="7">
        <v>712345299</v>
      </c>
      <c r="E303" s="7">
        <v>10000338</v>
      </c>
      <c r="F303" s="7" t="str">
        <f>VLOOKUP(Sheet1[[#This Row],[Product_id]],'Product Details'!$A$1:$F$31,2,FALSE)</f>
        <v>Cheese_200g_1x6</v>
      </c>
      <c r="G303" s="7" t="s">
        <v>13</v>
      </c>
      <c r="H303" s="7">
        <v>36009</v>
      </c>
      <c r="I303" s="7" t="s">
        <v>29</v>
      </c>
      <c r="J303" s="7" t="s">
        <v>27</v>
      </c>
      <c r="K303" s="7">
        <v>5</v>
      </c>
      <c r="L303" s="7">
        <v>100</v>
      </c>
      <c r="M303" s="8">
        <v>500</v>
      </c>
    </row>
    <row r="304" spans="1:13" x14ac:dyDescent="0.25">
      <c r="A304" s="6">
        <v>44178</v>
      </c>
      <c r="B304" s="6" t="str">
        <f>TEXT(Sheet1[[#This Row],[Date]],"dddd")</f>
        <v>Sunday</v>
      </c>
      <c r="C304" s="7">
        <v>31245029</v>
      </c>
      <c r="D304" s="7">
        <v>712345299</v>
      </c>
      <c r="E304" s="7">
        <v>10000332</v>
      </c>
      <c r="F304" s="7" t="str">
        <f>VLOOKUP(Sheet1[[#This Row],[Product_id]],'Product Details'!$A$1:$F$31,2,FALSE)</f>
        <v>Eggs_1x6</v>
      </c>
      <c r="G304" s="7" t="s">
        <v>13</v>
      </c>
      <c r="H304" s="7">
        <v>36009</v>
      </c>
      <c r="I304" s="7" t="s">
        <v>29</v>
      </c>
      <c r="J304" s="7" t="s">
        <v>27</v>
      </c>
      <c r="K304" s="7">
        <v>6</v>
      </c>
      <c r="L304" s="7">
        <v>28</v>
      </c>
      <c r="M304" s="8">
        <v>168</v>
      </c>
    </row>
    <row r="305" spans="1:13" x14ac:dyDescent="0.25">
      <c r="A305" s="6">
        <v>44178</v>
      </c>
      <c r="B305" s="6" t="str">
        <f>TEXT(Sheet1[[#This Row],[Date]],"dddd")</f>
        <v>Sunday</v>
      </c>
      <c r="C305" s="7">
        <v>31245029</v>
      </c>
      <c r="D305" s="7">
        <v>712345299</v>
      </c>
      <c r="E305" s="7">
        <v>10000350</v>
      </c>
      <c r="F305" s="7" t="str">
        <f>VLOOKUP(Sheet1[[#This Row],[Product_id]],'Product Details'!$A$1:$F$31,2,FALSE)</f>
        <v>Chocos_200g</v>
      </c>
      <c r="G305" s="7" t="s">
        <v>11</v>
      </c>
      <c r="H305" s="7">
        <v>36009</v>
      </c>
      <c r="I305" s="7" t="s">
        <v>29</v>
      </c>
      <c r="J305" s="7" t="s">
        <v>27</v>
      </c>
      <c r="K305" s="7">
        <v>4</v>
      </c>
      <c r="L305" s="7">
        <v>67</v>
      </c>
      <c r="M305" s="8">
        <v>268</v>
      </c>
    </row>
    <row r="306" spans="1:13" x14ac:dyDescent="0.25">
      <c r="A306" s="6">
        <v>44178</v>
      </c>
      <c r="B306" s="6" t="str">
        <f>TEXT(Sheet1[[#This Row],[Date]],"dddd")</f>
        <v>Sunday</v>
      </c>
      <c r="C306" s="7">
        <v>31245029</v>
      </c>
      <c r="D306" s="7">
        <v>712345299</v>
      </c>
      <c r="E306" s="7">
        <v>10000323</v>
      </c>
      <c r="F306" s="7" t="str">
        <f>VLOOKUP(Sheet1[[#This Row],[Product_id]],'Product Details'!$A$1:$F$31,2,FALSE)</f>
        <v>Soda_200mL</v>
      </c>
      <c r="G306" s="7" t="s">
        <v>14</v>
      </c>
      <c r="H306" s="7">
        <v>36009</v>
      </c>
      <c r="I306" s="7" t="s">
        <v>29</v>
      </c>
      <c r="J306" s="7" t="s">
        <v>27</v>
      </c>
      <c r="K306" s="7">
        <v>6</v>
      </c>
      <c r="L306" s="7">
        <v>15</v>
      </c>
      <c r="M306" s="8">
        <v>90</v>
      </c>
    </row>
    <row r="307" spans="1:13" x14ac:dyDescent="0.25">
      <c r="A307" s="6">
        <v>44178</v>
      </c>
      <c r="B307" s="6" t="str">
        <f>TEXT(Sheet1[[#This Row],[Date]],"dddd")</f>
        <v>Sunday</v>
      </c>
      <c r="C307" s="7">
        <v>31245029</v>
      </c>
      <c r="D307" s="7">
        <v>712345299</v>
      </c>
      <c r="E307" s="7">
        <v>10000324</v>
      </c>
      <c r="F307" s="7" t="str">
        <f>VLOOKUP(Sheet1[[#This Row],[Product_id]],'Product Details'!$A$1:$F$31,2,FALSE)</f>
        <v>Coke_1L</v>
      </c>
      <c r="G307" s="7" t="s">
        <v>14</v>
      </c>
      <c r="H307" s="7">
        <v>36009</v>
      </c>
      <c r="I307" s="7" t="s">
        <v>29</v>
      </c>
      <c r="J307" s="7" t="s">
        <v>27</v>
      </c>
      <c r="K307" s="7">
        <v>5</v>
      </c>
      <c r="L307" s="7">
        <v>36</v>
      </c>
      <c r="M307" s="8">
        <v>180</v>
      </c>
    </row>
    <row r="308" spans="1:13" x14ac:dyDescent="0.25">
      <c r="A308" s="6">
        <v>44178</v>
      </c>
      <c r="B308" s="6" t="str">
        <f>TEXT(Sheet1[[#This Row],[Date]],"dddd")</f>
        <v>Sunday</v>
      </c>
      <c r="C308" s="7">
        <v>31245029</v>
      </c>
      <c r="D308" s="7">
        <v>712345299</v>
      </c>
      <c r="E308" s="7">
        <v>10000339</v>
      </c>
      <c r="F308" s="7" t="str">
        <f>VLOOKUP(Sheet1[[#This Row],[Product_id]],'Product Details'!$A$1:$F$31,2,FALSE)</f>
        <v>Eggs_1x30</v>
      </c>
      <c r="G308" s="7" t="s">
        <v>13</v>
      </c>
      <c r="H308" s="7">
        <v>36009</v>
      </c>
      <c r="I308" s="7" t="s">
        <v>29</v>
      </c>
      <c r="J308" s="7" t="s">
        <v>27</v>
      </c>
      <c r="K308" s="7">
        <v>4</v>
      </c>
      <c r="L308" s="7">
        <v>120</v>
      </c>
      <c r="M308" s="8">
        <v>480</v>
      </c>
    </row>
    <row r="309" spans="1:13" x14ac:dyDescent="0.25">
      <c r="A309" s="6">
        <v>44178</v>
      </c>
      <c r="B309" s="6" t="str">
        <f>TEXT(Sheet1[[#This Row],[Date]],"dddd")</f>
        <v>Sunday</v>
      </c>
      <c r="C309" s="7">
        <v>31245029</v>
      </c>
      <c r="D309" s="7">
        <v>712345299</v>
      </c>
      <c r="E309" s="7">
        <v>10000346</v>
      </c>
      <c r="F309" s="7" t="str">
        <f>VLOOKUP(Sheet1[[#This Row],[Product_id]],'Product Details'!$A$1:$F$31,2,FALSE)</f>
        <v>Cornflakes_almond_1Kg</v>
      </c>
      <c r="G309" s="7" t="s">
        <v>11</v>
      </c>
      <c r="H309" s="7">
        <v>36009</v>
      </c>
      <c r="I309" s="7" t="s">
        <v>29</v>
      </c>
      <c r="J309" s="7" t="s">
        <v>27</v>
      </c>
      <c r="K309" s="7">
        <v>6</v>
      </c>
      <c r="L309" s="7">
        <v>192</v>
      </c>
      <c r="M309" s="8">
        <v>1152</v>
      </c>
    </row>
    <row r="310" spans="1:13" x14ac:dyDescent="0.25">
      <c r="A310" s="6">
        <v>44178</v>
      </c>
      <c r="B310" s="6" t="str">
        <f>TEXT(Sheet1[[#This Row],[Date]],"dddd")</f>
        <v>Sunday</v>
      </c>
      <c r="C310" s="7">
        <v>31245029</v>
      </c>
      <c r="D310" s="7">
        <v>712345299</v>
      </c>
      <c r="E310" s="7">
        <v>10000349</v>
      </c>
      <c r="F310" s="7" t="str">
        <f>VLOOKUP(Sheet1[[#This Row],[Product_id]],'Product Details'!$A$1:$F$31,2,FALSE)</f>
        <v>Museli 1 Kg</v>
      </c>
      <c r="G310" s="7" t="s">
        <v>11</v>
      </c>
      <c r="H310" s="7">
        <v>36009</v>
      </c>
      <c r="I310" s="7" t="s">
        <v>29</v>
      </c>
      <c r="J310" s="7" t="s">
        <v>27</v>
      </c>
      <c r="K310" s="7">
        <v>5</v>
      </c>
      <c r="L310" s="7">
        <v>152</v>
      </c>
      <c r="M310" s="8">
        <v>760</v>
      </c>
    </row>
    <row r="311" spans="1:13" x14ac:dyDescent="0.25">
      <c r="A311" s="6">
        <v>44178</v>
      </c>
      <c r="B311" s="6" t="str">
        <f>TEXT(Sheet1[[#This Row],[Date]],"dddd")</f>
        <v>Sunday</v>
      </c>
      <c r="C311" s="7">
        <v>31245029</v>
      </c>
      <c r="D311" s="7">
        <v>712345299</v>
      </c>
      <c r="E311" s="7">
        <v>10000339</v>
      </c>
      <c r="F311" s="7" t="str">
        <f>VLOOKUP(Sheet1[[#This Row],[Product_id]],'Product Details'!$A$1:$F$31,2,FALSE)</f>
        <v>Eggs_1x30</v>
      </c>
      <c r="G311" s="7" t="s">
        <v>13</v>
      </c>
      <c r="H311" s="7">
        <v>36009</v>
      </c>
      <c r="I311" s="7" t="s">
        <v>29</v>
      </c>
      <c r="J311" s="7" t="s">
        <v>27</v>
      </c>
      <c r="K311" s="7">
        <v>6</v>
      </c>
      <c r="L311" s="7">
        <v>120</v>
      </c>
      <c r="M311" s="8">
        <v>720</v>
      </c>
    </row>
    <row r="312" spans="1:13" x14ac:dyDescent="0.25">
      <c r="A312" s="6">
        <v>44178</v>
      </c>
      <c r="B312" s="6" t="str">
        <f>TEXT(Sheet1[[#This Row],[Date]],"dddd")</f>
        <v>Sunday</v>
      </c>
      <c r="C312" s="7">
        <v>31245029</v>
      </c>
      <c r="D312" s="7">
        <v>712345299</v>
      </c>
      <c r="E312" s="7">
        <v>10000333</v>
      </c>
      <c r="F312" s="7" t="str">
        <f>VLOOKUP(Sheet1[[#This Row],[Product_id]],'Product Details'!$A$1:$F$31,2,FALSE)</f>
        <v>Eggs_1x12</v>
      </c>
      <c r="G312" s="7" t="s">
        <v>13</v>
      </c>
      <c r="H312" s="7">
        <v>36009</v>
      </c>
      <c r="I312" s="7" t="s">
        <v>29</v>
      </c>
      <c r="J312" s="7" t="s">
        <v>27</v>
      </c>
      <c r="K312" s="7">
        <v>6</v>
      </c>
      <c r="L312" s="7">
        <v>54</v>
      </c>
      <c r="M312" s="8">
        <v>324</v>
      </c>
    </row>
    <row r="313" spans="1:13" x14ac:dyDescent="0.25">
      <c r="A313" s="6">
        <v>44178</v>
      </c>
      <c r="B313" s="6" t="str">
        <f>TEXT(Sheet1[[#This Row],[Date]],"dddd")</f>
        <v>Sunday</v>
      </c>
      <c r="C313" s="7">
        <v>31245029</v>
      </c>
      <c r="D313" s="7">
        <v>712345299</v>
      </c>
      <c r="E313" s="7">
        <v>10000331</v>
      </c>
      <c r="F313" s="7" t="str">
        <f>VLOOKUP(Sheet1[[#This Row],[Product_id]],'Product Details'!$A$1:$F$31,2,FALSE)</f>
        <v>Lemon_1L</v>
      </c>
      <c r="G313" s="7" t="s">
        <v>14</v>
      </c>
      <c r="H313" s="7">
        <v>36009</v>
      </c>
      <c r="I313" s="7" t="s">
        <v>29</v>
      </c>
      <c r="J313" s="7" t="s">
        <v>27</v>
      </c>
      <c r="K313" s="7">
        <v>4</v>
      </c>
      <c r="L313" s="7">
        <v>57</v>
      </c>
      <c r="M313" s="8">
        <v>228</v>
      </c>
    </row>
    <row r="314" spans="1:13" x14ac:dyDescent="0.25">
      <c r="A314" s="6">
        <v>44179</v>
      </c>
      <c r="B314" s="6" t="str">
        <f>TEXT(Sheet1[[#This Row],[Date]],"dddd")</f>
        <v>Monday</v>
      </c>
      <c r="C314" s="7">
        <v>31245030</v>
      </c>
      <c r="D314" s="7">
        <v>712345300</v>
      </c>
      <c r="E314" s="7">
        <v>10000332</v>
      </c>
      <c r="F314" s="7" t="str">
        <f>VLOOKUP(Sheet1[[#This Row],[Product_id]],'Product Details'!$A$1:$F$31,2,FALSE)</f>
        <v>Eggs_1x6</v>
      </c>
      <c r="G314" s="7" t="s">
        <v>13</v>
      </c>
      <c r="H314" s="7">
        <v>36000</v>
      </c>
      <c r="I314" s="7" t="s">
        <v>25</v>
      </c>
      <c r="J314" s="7" t="s">
        <v>20</v>
      </c>
      <c r="K314" s="7">
        <v>4</v>
      </c>
      <c r="L314" s="7">
        <v>28</v>
      </c>
      <c r="M314" s="8">
        <v>112</v>
      </c>
    </row>
    <row r="315" spans="1:13" x14ac:dyDescent="0.25">
      <c r="A315" s="6">
        <v>44179</v>
      </c>
      <c r="B315" s="6" t="str">
        <f>TEXT(Sheet1[[#This Row],[Date]],"dddd")</f>
        <v>Monday</v>
      </c>
      <c r="C315" s="7">
        <v>31245030</v>
      </c>
      <c r="D315" s="7">
        <v>712345300</v>
      </c>
      <c r="E315" s="7">
        <v>10000331</v>
      </c>
      <c r="F315" s="7" t="str">
        <f>VLOOKUP(Sheet1[[#This Row],[Product_id]],'Product Details'!$A$1:$F$31,2,FALSE)</f>
        <v>Lemon_1L</v>
      </c>
      <c r="G315" s="7" t="s">
        <v>14</v>
      </c>
      <c r="H315" s="7">
        <v>36000</v>
      </c>
      <c r="I315" s="7" t="s">
        <v>25</v>
      </c>
      <c r="J315" s="7" t="s">
        <v>20</v>
      </c>
      <c r="K315" s="7">
        <v>2</v>
      </c>
      <c r="L315" s="7">
        <v>57</v>
      </c>
      <c r="M315" s="8">
        <v>114</v>
      </c>
    </row>
    <row r="316" spans="1:13" x14ac:dyDescent="0.25">
      <c r="A316" s="6">
        <v>44179</v>
      </c>
      <c r="B316" s="6" t="str">
        <f>TEXT(Sheet1[[#This Row],[Date]],"dddd")</f>
        <v>Monday</v>
      </c>
      <c r="C316" s="7">
        <v>31245030</v>
      </c>
      <c r="D316" s="7">
        <v>712345300</v>
      </c>
      <c r="E316" s="7">
        <v>10000344</v>
      </c>
      <c r="F316" s="7" t="str">
        <f>VLOOKUP(Sheet1[[#This Row],[Product_id]],'Product Details'!$A$1:$F$31,2,FALSE)</f>
        <v>Cornflakes_500g</v>
      </c>
      <c r="G316" s="7" t="s">
        <v>11</v>
      </c>
      <c r="H316" s="7">
        <v>36000</v>
      </c>
      <c r="I316" s="7" t="s">
        <v>25</v>
      </c>
      <c r="J316" s="7" t="s">
        <v>20</v>
      </c>
      <c r="K316" s="7">
        <v>4</v>
      </c>
      <c r="L316" s="7">
        <v>82</v>
      </c>
      <c r="M316" s="8">
        <v>328</v>
      </c>
    </row>
    <row r="317" spans="1:13" x14ac:dyDescent="0.25">
      <c r="A317" s="6">
        <v>44179</v>
      </c>
      <c r="B317" s="6" t="str">
        <f>TEXT(Sheet1[[#This Row],[Date]],"dddd")</f>
        <v>Monday</v>
      </c>
      <c r="C317" s="7">
        <v>31245030</v>
      </c>
      <c r="D317" s="7">
        <v>712345300</v>
      </c>
      <c r="E317" s="7">
        <v>10000340</v>
      </c>
      <c r="F317" s="7" t="str">
        <f>VLOOKUP(Sheet1[[#This Row],[Product_id]],'Product Details'!$A$1:$F$31,2,FALSE)</f>
        <v>Curd_Amul_500mL</v>
      </c>
      <c r="G317" s="7" t="s">
        <v>13</v>
      </c>
      <c r="H317" s="7">
        <v>36000</v>
      </c>
      <c r="I317" s="7" t="s">
        <v>25</v>
      </c>
      <c r="J317" s="7" t="s">
        <v>20</v>
      </c>
      <c r="K317" s="7">
        <v>2</v>
      </c>
      <c r="L317" s="7">
        <v>30</v>
      </c>
      <c r="M317" s="8">
        <v>60</v>
      </c>
    </row>
    <row r="318" spans="1:13" x14ac:dyDescent="0.25">
      <c r="A318" s="6">
        <v>44179</v>
      </c>
      <c r="B318" s="6" t="str">
        <f>TEXT(Sheet1[[#This Row],[Date]],"dddd")</f>
        <v>Monday</v>
      </c>
      <c r="C318" s="7">
        <v>31245030</v>
      </c>
      <c r="D318" s="7">
        <v>712345300</v>
      </c>
      <c r="E318" s="7">
        <v>10000343</v>
      </c>
      <c r="F318" s="7" t="str">
        <f>VLOOKUP(Sheet1[[#This Row],[Product_id]],'Product Details'!$A$1:$F$31,2,FALSE)</f>
        <v>Curd MD_1L</v>
      </c>
      <c r="G318" s="7" t="s">
        <v>13</v>
      </c>
      <c r="H318" s="7">
        <v>36000</v>
      </c>
      <c r="I318" s="7" t="s">
        <v>25</v>
      </c>
      <c r="J318" s="7" t="s">
        <v>20</v>
      </c>
      <c r="K318" s="7">
        <v>4</v>
      </c>
      <c r="L318" s="7">
        <v>54</v>
      </c>
      <c r="M318" s="8">
        <v>216</v>
      </c>
    </row>
    <row r="319" spans="1:13" x14ac:dyDescent="0.25">
      <c r="A319" s="6">
        <v>44179</v>
      </c>
      <c r="B319" s="6" t="str">
        <f>TEXT(Sheet1[[#This Row],[Date]],"dddd")</f>
        <v>Monday</v>
      </c>
      <c r="C319" s="7">
        <v>31245030</v>
      </c>
      <c r="D319" s="7">
        <v>712345300</v>
      </c>
      <c r="E319" s="7">
        <v>10000333</v>
      </c>
      <c r="F319" s="7" t="str">
        <f>VLOOKUP(Sheet1[[#This Row],[Product_id]],'Product Details'!$A$1:$F$31,2,FALSE)</f>
        <v>Eggs_1x12</v>
      </c>
      <c r="G319" s="7" t="s">
        <v>13</v>
      </c>
      <c r="H319" s="7">
        <v>36000</v>
      </c>
      <c r="I319" s="7" t="s">
        <v>25</v>
      </c>
      <c r="J319" s="7" t="s">
        <v>20</v>
      </c>
      <c r="K319" s="7">
        <v>3</v>
      </c>
      <c r="L319" s="7">
        <v>54</v>
      </c>
      <c r="M319" s="8">
        <v>162</v>
      </c>
    </row>
    <row r="320" spans="1:13" x14ac:dyDescent="0.25">
      <c r="A320" s="6">
        <v>44179</v>
      </c>
      <c r="B320" s="6" t="str">
        <f>TEXT(Sheet1[[#This Row],[Date]],"dddd")</f>
        <v>Monday</v>
      </c>
      <c r="C320" s="7">
        <v>31245030</v>
      </c>
      <c r="D320" s="7">
        <v>712345300</v>
      </c>
      <c r="E320" s="7">
        <v>10000335</v>
      </c>
      <c r="F320" s="7" t="str">
        <f>VLOOKUP(Sheet1[[#This Row],[Product_id]],'Product Details'!$A$1:$F$31,2,FALSE)</f>
        <v>Milk_Amul_1L</v>
      </c>
      <c r="G320" s="7" t="s">
        <v>13</v>
      </c>
      <c r="H320" s="7">
        <v>36000</v>
      </c>
      <c r="I320" s="7" t="s">
        <v>25</v>
      </c>
      <c r="J320" s="7" t="s">
        <v>20</v>
      </c>
      <c r="K320" s="7">
        <v>3</v>
      </c>
      <c r="L320" s="7">
        <v>52</v>
      </c>
      <c r="M320" s="8">
        <v>156</v>
      </c>
    </row>
    <row r="321" spans="1:13" x14ac:dyDescent="0.25">
      <c r="A321" s="6">
        <v>44180</v>
      </c>
      <c r="B321" s="6" t="str">
        <f>TEXT(Sheet1[[#This Row],[Date]],"dddd")</f>
        <v>Tuesday</v>
      </c>
      <c r="C321" s="7">
        <v>31245031</v>
      </c>
      <c r="D321" s="7">
        <v>712345311</v>
      </c>
      <c r="E321" s="7">
        <v>10000323</v>
      </c>
      <c r="F321" s="7" t="str">
        <f>VLOOKUP(Sheet1[[#This Row],[Product_id]],'Product Details'!$A$1:$F$31,2,FALSE)</f>
        <v>Soda_200mL</v>
      </c>
      <c r="G321" s="7" t="s">
        <v>14</v>
      </c>
      <c r="H321" s="7">
        <v>36001</v>
      </c>
      <c r="I321" s="7" t="s">
        <v>12</v>
      </c>
      <c r="J321" s="7" t="s">
        <v>12</v>
      </c>
      <c r="K321" s="7">
        <v>4</v>
      </c>
      <c r="L321" s="7">
        <v>15</v>
      </c>
      <c r="M321" s="8">
        <v>60</v>
      </c>
    </row>
    <row r="322" spans="1:13" x14ac:dyDescent="0.25">
      <c r="A322" s="6">
        <v>44180</v>
      </c>
      <c r="B322" s="6" t="str">
        <f>TEXT(Sheet1[[#This Row],[Date]],"dddd")</f>
        <v>Tuesday</v>
      </c>
      <c r="C322" s="7">
        <v>31245031</v>
      </c>
      <c r="D322" s="7">
        <v>712345311</v>
      </c>
      <c r="E322" s="7">
        <v>10000331</v>
      </c>
      <c r="F322" s="7" t="str">
        <f>VLOOKUP(Sheet1[[#This Row],[Product_id]],'Product Details'!$A$1:$F$31,2,FALSE)</f>
        <v>Lemon_1L</v>
      </c>
      <c r="G322" s="7" t="s">
        <v>14</v>
      </c>
      <c r="H322" s="7">
        <v>36001</v>
      </c>
      <c r="I322" s="7" t="s">
        <v>12</v>
      </c>
      <c r="J322" s="7" t="s">
        <v>12</v>
      </c>
      <c r="K322" s="7">
        <v>3</v>
      </c>
      <c r="L322" s="7">
        <v>57</v>
      </c>
      <c r="M322" s="8">
        <v>171</v>
      </c>
    </row>
    <row r="323" spans="1:13" x14ac:dyDescent="0.25">
      <c r="A323" s="6">
        <v>44180</v>
      </c>
      <c r="B323" s="6" t="str">
        <f>TEXT(Sheet1[[#This Row],[Date]],"dddd")</f>
        <v>Tuesday</v>
      </c>
      <c r="C323" s="7">
        <v>31245031</v>
      </c>
      <c r="D323" s="7">
        <v>712345311</v>
      </c>
      <c r="E323" s="7">
        <v>10000323</v>
      </c>
      <c r="F323" s="7" t="str">
        <f>VLOOKUP(Sheet1[[#This Row],[Product_id]],'Product Details'!$A$1:$F$31,2,FALSE)</f>
        <v>Soda_200mL</v>
      </c>
      <c r="G323" s="7" t="s">
        <v>14</v>
      </c>
      <c r="H323" s="7">
        <v>36001</v>
      </c>
      <c r="I323" s="7" t="s">
        <v>12</v>
      </c>
      <c r="J323" s="7" t="s">
        <v>12</v>
      </c>
      <c r="K323" s="7">
        <v>2</v>
      </c>
      <c r="L323" s="7">
        <v>15</v>
      </c>
      <c r="M323" s="8">
        <v>30</v>
      </c>
    </row>
    <row r="324" spans="1:13" x14ac:dyDescent="0.25">
      <c r="A324" s="6">
        <v>44180</v>
      </c>
      <c r="B324" s="6" t="str">
        <f>TEXT(Sheet1[[#This Row],[Date]],"dddd")</f>
        <v>Tuesday</v>
      </c>
      <c r="C324" s="7">
        <v>31245031</v>
      </c>
      <c r="D324" s="7">
        <v>712345311</v>
      </c>
      <c r="E324" s="7">
        <v>10000348</v>
      </c>
      <c r="F324" s="7" t="str">
        <f>VLOOKUP(Sheet1[[#This Row],[Product_id]],'Product Details'!$A$1:$F$31,2,FALSE)</f>
        <v>Museli_500g</v>
      </c>
      <c r="G324" s="7" t="s">
        <v>11</v>
      </c>
      <c r="H324" s="7">
        <v>36001</v>
      </c>
      <c r="I324" s="7" t="s">
        <v>12</v>
      </c>
      <c r="J324" s="7" t="s">
        <v>12</v>
      </c>
      <c r="K324" s="7">
        <v>4</v>
      </c>
      <c r="L324" s="7">
        <v>80</v>
      </c>
      <c r="M324" s="8">
        <v>320</v>
      </c>
    </row>
    <row r="325" spans="1:13" x14ac:dyDescent="0.25">
      <c r="A325" s="6">
        <v>44180</v>
      </c>
      <c r="B325" s="6" t="str">
        <f>TEXT(Sheet1[[#This Row],[Date]],"dddd")</f>
        <v>Tuesday</v>
      </c>
      <c r="C325" s="7">
        <v>31245031</v>
      </c>
      <c r="D325" s="7">
        <v>712345311</v>
      </c>
      <c r="E325" s="7">
        <v>10000329</v>
      </c>
      <c r="F325" s="7" t="str">
        <f>VLOOKUP(Sheet1[[#This Row],[Product_id]],'Product Details'!$A$1:$F$31,2,FALSE)</f>
        <v>Orange_200mL</v>
      </c>
      <c r="G325" s="7" t="s">
        <v>14</v>
      </c>
      <c r="H325" s="7">
        <v>36001</v>
      </c>
      <c r="I325" s="7" t="s">
        <v>12</v>
      </c>
      <c r="J325" s="7" t="s">
        <v>12</v>
      </c>
      <c r="K325" s="7">
        <v>3</v>
      </c>
      <c r="L325" s="7">
        <v>30</v>
      </c>
      <c r="M325" s="8">
        <v>90</v>
      </c>
    </row>
    <row r="326" spans="1:13" x14ac:dyDescent="0.25">
      <c r="A326" s="6">
        <v>44180</v>
      </c>
      <c r="B326" s="6" t="str">
        <f>TEXT(Sheet1[[#This Row],[Date]],"dddd")</f>
        <v>Tuesday</v>
      </c>
      <c r="C326" s="7">
        <v>31245031</v>
      </c>
      <c r="D326" s="7">
        <v>712345311</v>
      </c>
      <c r="E326" s="7">
        <v>10000329</v>
      </c>
      <c r="F326" s="7" t="str">
        <f>VLOOKUP(Sheet1[[#This Row],[Product_id]],'Product Details'!$A$1:$F$31,2,FALSE)</f>
        <v>Orange_200mL</v>
      </c>
      <c r="G326" s="7" t="s">
        <v>14</v>
      </c>
      <c r="H326" s="7">
        <v>36001</v>
      </c>
      <c r="I326" s="7" t="s">
        <v>12</v>
      </c>
      <c r="J326" s="7" t="s">
        <v>12</v>
      </c>
      <c r="K326" s="7">
        <v>2</v>
      </c>
      <c r="L326" s="7">
        <v>30</v>
      </c>
      <c r="M326" s="8">
        <v>60</v>
      </c>
    </row>
    <row r="327" spans="1:13" x14ac:dyDescent="0.25">
      <c r="A327" s="6">
        <v>44180</v>
      </c>
      <c r="B327" s="6" t="str">
        <f>TEXT(Sheet1[[#This Row],[Date]],"dddd")</f>
        <v>Tuesday</v>
      </c>
      <c r="C327" s="7">
        <v>31245031</v>
      </c>
      <c r="D327" s="7">
        <v>712345311</v>
      </c>
      <c r="E327" s="7">
        <v>10000336</v>
      </c>
      <c r="F327" s="7" t="str">
        <f>VLOOKUP(Sheet1[[#This Row],[Product_id]],'Product Details'!$A$1:$F$31,2,FALSE)</f>
        <v>Milk_MD_500ml</v>
      </c>
      <c r="G327" s="7" t="s">
        <v>13</v>
      </c>
      <c r="H327" s="7">
        <v>36001</v>
      </c>
      <c r="I327" s="7" t="s">
        <v>12</v>
      </c>
      <c r="J327" s="7" t="s">
        <v>12</v>
      </c>
      <c r="K327" s="7">
        <v>4</v>
      </c>
      <c r="L327" s="7">
        <v>26</v>
      </c>
      <c r="M327" s="8">
        <v>104</v>
      </c>
    </row>
    <row r="328" spans="1:13" x14ac:dyDescent="0.25">
      <c r="A328" s="6">
        <v>44180</v>
      </c>
      <c r="B328" s="6" t="str">
        <f>TEXT(Sheet1[[#This Row],[Date]],"dddd")</f>
        <v>Tuesday</v>
      </c>
      <c r="C328" s="7">
        <v>31245031</v>
      </c>
      <c r="D328" s="7">
        <v>712345311</v>
      </c>
      <c r="E328" s="7">
        <v>10000348</v>
      </c>
      <c r="F328" s="7" t="str">
        <f>VLOOKUP(Sheet1[[#This Row],[Product_id]],'Product Details'!$A$1:$F$31,2,FALSE)</f>
        <v>Museli_500g</v>
      </c>
      <c r="G328" s="7" t="s">
        <v>11</v>
      </c>
      <c r="H328" s="7">
        <v>36001</v>
      </c>
      <c r="I328" s="7" t="s">
        <v>12</v>
      </c>
      <c r="J328" s="7" t="s">
        <v>12</v>
      </c>
      <c r="K328" s="7">
        <v>2</v>
      </c>
      <c r="L328" s="7">
        <v>80</v>
      </c>
      <c r="M328" s="8">
        <v>160</v>
      </c>
    </row>
    <row r="329" spans="1:13" x14ac:dyDescent="0.25">
      <c r="A329" s="6">
        <v>44180</v>
      </c>
      <c r="B329" s="6" t="str">
        <f>TEXT(Sheet1[[#This Row],[Date]],"dddd")</f>
        <v>Tuesday</v>
      </c>
      <c r="C329" s="7">
        <v>31245031</v>
      </c>
      <c r="D329" s="7">
        <v>712345311</v>
      </c>
      <c r="E329" s="7">
        <v>10000338</v>
      </c>
      <c r="F329" s="7" t="str">
        <f>VLOOKUP(Sheet1[[#This Row],[Product_id]],'Product Details'!$A$1:$F$31,2,FALSE)</f>
        <v>Cheese_200g_1x6</v>
      </c>
      <c r="G329" s="7" t="s">
        <v>13</v>
      </c>
      <c r="H329" s="7">
        <v>36001</v>
      </c>
      <c r="I329" s="7" t="s">
        <v>12</v>
      </c>
      <c r="J329" s="7" t="s">
        <v>12</v>
      </c>
      <c r="K329" s="7">
        <v>2</v>
      </c>
      <c r="L329" s="7">
        <v>100</v>
      </c>
      <c r="M329" s="8">
        <v>200</v>
      </c>
    </row>
    <row r="330" spans="1:13" x14ac:dyDescent="0.25">
      <c r="A330" s="6">
        <v>44180</v>
      </c>
      <c r="B330" s="6" t="str">
        <f>TEXT(Sheet1[[#This Row],[Date]],"dddd")</f>
        <v>Tuesday</v>
      </c>
      <c r="C330" s="7">
        <v>31245031</v>
      </c>
      <c r="D330" s="7">
        <v>712345311</v>
      </c>
      <c r="E330" s="7">
        <v>10000322</v>
      </c>
      <c r="F330" s="7" t="str">
        <f>VLOOKUP(Sheet1[[#This Row],[Product_id]],'Product Details'!$A$1:$F$31,2,FALSE)</f>
        <v>Soda_500mL</v>
      </c>
      <c r="G330" s="7" t="s">
        <v>14</v>
      </c>
      <c r="H330" s="7">
        <v>36001</v>
      </c>
      <c r="I330" s="7" t="s">
        <v>12</v>
      </c>
      <c r="J330" s="7" t="s">
        <v>12</v>
      </c>
      <c r="K330" s="7">
        <v>2</v>
      </c>
      <c r="L330" s="7">
        <v>30</v>
      </c>
      <c r="M330" s="8">
        <v>60</v>
      </c>
    </row>
    <row r="331" spans="1:13" x14ac:dyDescent="0.25">
      <c r="A331" s="6">
        <v>44180</v>
      </c>
      <c r="B331" s="6" t="str">
        <f>TEXT(Sheet1[[#This Row],[Date]],"dddd")</f>
        <v>Tuesday</v>
      </c>
      <c r="C331" s="7">
        <v>31245031</v>
      </c>
      <c r="D331" s="7">
        <v>712345311</v>
      </c>
      <c r="E331" s="7">
        <v>10000334</v>
      </c>
      <c r="F331" s="7" t="str">
        <f>VLOOKUP(Sheet1[[#This Row],[Product_id]],'Product Details'!$A$1:$F$31,2,FALSE)</f>
        <v>Milk_MD_1L</v>
      </c>
      <c r="G331" s="7" t="s">
        <v>13</v>
      </c>
      <c r="H331" s="7">
        <v>36001</v>
      </c>
      <c r="I331" s="7" t="s">
        <v>12</v>
      </c>
      <c r="J331" s="7" t="s">
        <v>12</v>
      </c>
      <c r="K331" s="7">
        <v>3</v>
      </c>
      <c r="L331" s="7">
        <v>48</v>
      </c>
      <c r="M331" s="8">
        <v>144</v>
      </c>
    </row>
    <row r="332" spans="1:13" x14ac:dyDescent="0.25">
      <c r="A332" s="6">
        <v>44180</v>
      </c>
      <c r="B332" s="6" t="str">
        <f>TEXT(Sheet1[[#This Row],[Date]],"dddd")</f>
        <v>Tuesday</v>
      </c>
      <c r="C332" s="7">
        <v>31245031</v>
      </c>
      <c r="D332" s="7">
        <v>712345311</v>
      </c>
      <c r="E332" s="7">
        <v>10000347</v>
      </c>
      <c r="F332" s="7" t="str">
        <f>VLOOKUP(Sheet1[[#This Row],[Product_id]],'Product Details'!$A$1:$F$31,2,FALSE)</f>
        <v>Museli_200g</v>
      </c>
      <c r="G332" s="7" t="s">
        <v>11</v>
      </c>
      <c r="H332" s="7">
        <v>36001</v>
      </c>
      <c r="I332" s="7" t="s">
        <v>12</v>
      </c>
      <c r="J332" s="7" t="s">
        <v>12</v>
      </c>
      <c r="K332" s="7">
        <v>4</v>
      </c>
      <c r="L332" s="7">
        <v>47</v>
      </c>
      <c r="M332" s="8">
        <v>188</v>
      </c>
    </row>
    <row r="333" spans="1:13" x14ac:dyDescent="0.25">
      <c r="A333" s="6">
        <v>44180</v>
      </c>
      <c r="B333" s="6" t="str">
        <f>TEXT(Sheet1[[#This Row],[Date]],"dddd")</f>
        <v>Tuesday</v>
      </c>
      <c r="C333" s="7">
        <v>31245031</v>
      </c>
      <c r="D333" s="7">
        <v>712345311</v>
      </c>
      <c r="E333" s="7">
        <v>10000326</v>
      </c>
      <c r="F333" s="7" t="str">
        <f>VLOOKUP(Sheet1[[#This Row],[Product_id]],'Product Details'!$A$1:$F$31,2,FALSE)</f>
        <v>Pepsi_2L</v>
      </c>
      <c r="G333" s="7" t="s">
        <v>14</v>
      </c>
      <c r="H333" s="7">
        <v>36001</v>
      </c>
      <c r="I333" s="7" t="s">
        <v>12</v>
      </c>
      <c r="J333" s="7" t="s">
        <v>12</v>
      </c>
      <c r="K333" s="7">
        <v>4</v>
      </c>
      <c r="L333" s="7">
        <v>72</v>
      </c>
      <c r="M333" s="8">
        <v>288</v>
      </c>
    </row>
    <row r="334" spans="1:13" x14ac:dyDescent="0.25">
      <c r="A334" s="6">
        <v>44180</v>
      </c>
      <c r="B334" s="6" t="str">
        <f>TEXT(Sheet1[[#This Row],[Date]],"dddd")</f>
        <v>Tuesday</v>
      </c>
      <c r="C334" s="7">
        <v>31245031</v>
      </c>
      <c r="D334" s="7">
        <v>712345311</v>
      </c>
      <c r="E334" s="7">
        <v>10000349</v>
      </c>
      <c r="F334" s="7" t="str">
        <f>VLOOKUP(Sheet1[[#This Row],[Product_id]],'Product Details'!$A$1:$F$31,2,FALSE)</f>
        <v>Museli 1 Kg</v>
      </c>
      <c r="G334" s="7" t="s">
        <v>11</v>
      </c>
      <c r="H334" s="7">
        <v>36001</v>
      </c>
      <c r="I334" s="7" t="s">
        <v>12</v>
      </c>
      <c r="J334" s="7" t="s">
        <v>12</v>
      </c>
      <c r="K334" s="7">
        <v>2</v>
      </c>
      <c r="L334" s="7">
        <v>152</v>
      </c>
      <c r="M334" s="8">
        <v>304</v>
      </c>
    </row>
    <row r="335" spans="1:13" x14ac:dyDescent="0.25">
      <c r="A335" s="6">
        <v>44165</v>
      </c>
      <c r="B335" s="6" t="str">
        <f>TEXT(Sheet1[[#This Row],[Date]],"dddd")</f>
        <v>Monday</v>
      </c>
      <c r="C335" s="7">
        <v>31245032</v>
      </c>
      <c r="D335" s="7">
        <v>712345322</v>
      </c>
      <c r="E335" s="7">
        <v>10000332</v>
      </c>
      <c r="F335" s="7" t="str">
        <f>VLOOKUP(Sheet1[[#This Row],[Product_id]],'Product Details'!$A$1:$F$31,2,FALSE)</f>
        <v>Eggs_1x6</v>
      </c>
      <c r="G335" s="7" t="s">
        <v>13</v>
      </c>
      <c r="H335" s="7">
        <v>36002</v>
      </c>
      <c r="I335" s="7" t="s">
        <v>15</v>
      </c>
      <c r="J335" s="7" t="s">
        <v>16</v>
      </c>
      <c r="K335" s="7">
        <v>2</v>
      </c>
      <c r="L335" s="7">
        <v>28</v>
      </c>
      <c r="M335" s="8">
        <v>56</v>
      </c>
    </row>
    <row r="336" spans="1:13" x14ac:dyDescent="0.25">
      <c r="A336" s="6">
        <v>44165</v>
      </c>
      <c r="B336" s="6" t="str">
        <f>TEXT(Sheet1[[#This Row],[Date]],"dddd")</f>
        <v>Monday</v>
      </c>
      <c r="C336" s="7">
        <v>31245032</v>
      </c>
      <c r="D336" s="7">
        <v>712345322</v>
      </c>
      <c r="E336" s="7">
        <v>10000325</v>
      </c>
      <c r="F336" s="7" t="str">
        <f>VLOOKUP(Sheet1[[#This Row],[Product_id]],'Product Details'!$A$1:$F$31,2,FALSE)</f>
        <v>Coke_500mL</v>
      </c>
      <c r="G336" s="7" t="s">
        <v>14</v>
      </c>
      <c r="H336" s="7">
        <v>36002</v>
      </c>
      <c r="I336" s="7" t="s">
        <v>15</v>
      </c>
      <c r="J336" s="7" t="s">
        <v>16</v>
      </c>
      <c r="K336" s="7">
        <v>1</v>
      </c>
      <c r="L336" s="7">
        <v>20</v>
      </c>
      <c r="M336" s="8">
        <v>20</v>
      </c>
    </row>
    <row r="337" spans="1:13" x14ac:dyDescent="0.25">
      <c r="A337" s="6">
        <v>44165</v>
      </c>
      <c r="B337" s="6" t="str">
        <f>TEXT(Sheet1[[#This Row],[Date]],"dddd")</f>
        <v>Monday</v>
      </c>
      <c r="C337" s="7">
        <v>31245032</v>
      </c>
      <c r="D337" s="7">
        <v>712345322</v>
      </c>
      <c r="E337" s="7">
        <v>10000321</v>
      </c>
      <c r="F337" s="7" t="str">
        <f>VLOOKUP(Sheet1[[#This Row],[Product_id]],'Product Details'!$A$1:$F$31,2,FALSE)</f>
        <v>Soda_1L</v>
      </c>
      <c r="G337" s="7" t="s">
        <v>14</v>
      </c>
      <c r="H337" s="7">
        <v>36002</v>
      </c>
      <c r="I337" s="7" t="s">
        <v>15</v>
      </c>
      <c r="J337" s="7" t="s">
        <v>16</v>
      </c>
      <c r="K337" s="7">
        <v>2</v>
      </c>
      <c r="L337" s="7">
        <v>48</v>
      </c>
      <c r="M337" s="8">
        <v>96</v>
      </c>
    </row>
    <row r="338" spans="1:13" x14ac:dyDescent="0.25">
      <c r="A338" s="6">
        <v>44165</v>
      </c>
      <c r="B338" s="6" t="str">
        <f>TEXT(Sheet1[[#This Row],[Date]],"dddd")</f>
        <v>Monday</v>
      </c>
      <c r="C338" s="7">
        <v>31245032</v>
      </c>
      <c r="D338" s="7">
        <v>712345322</v>
      </c>
      <c r="E338" s="7">
        <v>10000322</v>
      </c>
      <c r="F338" s="7" t="str">
        <f>VLOOKUP(Sheet1[[#This Row],[Product_id]],'Product Details'!$A$1:$F$31,2,FALSE)</f>
        <v>Soda_500mL</v>
      </c>
      <c r="G338" s="7" t="s">
        <v>14</v>
      </c>
      <c r="H338" s="7">
        <v>36002</v>
      </c>
      <c r="I338" s="7" t="s">
        <v>15</v>
      </c>
      <c r="J338" s="7" t="s">
        <v>16</v>
      </c>
      <c r="K338" s="7">
        <v>3</v>
      </c>
      <c r="L338" s="7">
        <v>30</v>
      </c>
      <c r="M338" s="8">
        <v>90</v>
      </c>
    </row>
    <row r="339" spans="1:13" x14ac:dyDescent="0.25">
      <c r="A339" s="6">
        <v>44165</v>
      </c>
      <c r="B339" s="6" t="str">
        <f>TEXT(Sheet1[[#This Row],[Date]],"dddd")</f>
        <v>Monday</v>
      </c>
      <c r="C339" s="7">
        <v>31245032</v>
      </c>
      <c r="D339" s="7">
        <v>712345322</v>
      </c>
      <c r="E339" s="7">
        <v>10000337</v>
      </c>
      <c r="F339" s="7" t="str">
        <f>VLOOKUP(Sheet1[[#This Row],[Product_id]],'Product Details'!$A$1:$F$31,2,FALSE)</f>
        <v>Cheese_200g</v>
      </c>
      <c r="G339" s="7" t="s">
        <v>13</v>
      </c>
      <c r="H339" s="7">
        <v>36002</v>
      </c>
      <c r="I339" s="7" t="s">
        <v>15</v>
      </c>
      <c r="J339" s="7" t="s">
        <v>16</v>
      </c>
      <c r="K339" s="7">
        <v>2</v>
      </c>
      <c r="L339" s="7">
        <v>20</v>
      </c>
      <c r="M339" s="8">
        <v>40</v>
      </c>
    </row>
    <row r="340" spans="1:13" x14ac:dyDescent="0.25">
      <c r="A340" s="6">
        <v>44165</v>
      </c>
      <c r="B340" s="6" t="str">
        <f>TEXT(Sheet1[[#This Row],[Date]],"dddd")</f>
        <v>Monday</v>
      </c>
      <c r="C340" s="7">
        <v>31245032</v>
      </c>
      <c r="D340" s="7">
        <v>712345322</v>
      </c>
      <c r="E340" s="7">
        <v>10000322</v>
      </c>
      <c r="F340" s="7" t="str">
        <f>VLOOKUP(Sheet1[[#This Row],[Product_id]],'Product Details'!$A$1:$F$31,2,FALSE)</f>
        <v>Soda_500mL</v>
      </c>
      <c r="G340" s="7" t="s">
        <v>14</v>
      </c>
      <c r="H340" s="7">
        <v>36002</v>
      </c>
      <c r="I340" s="7" t="s">
        <v>15</v>
      </c>
      <c r="J340" s="7" t="s">
        <v>16</v>
      </c>
      <c r="K340" s="7">
        <v>1</v>
      </c>
      <c r="L340" s="7">
        <v>30</v>
      </c>
      <c r="M340" s="8">
        <v>30</v>
      </c>
    </row>
    <row r="341" spans="1:13" x14ac:dyDescent="0.25">
      <c r="A341" s="6">
        <v>44165</v>
      </c>
      <c r="B341" s="6" t="str">
        <f>TEXT(Sheet1[[#This Row],[Date]],"dddd")</f>
        <v>Monday</v>
      </c>
      <c r="C341" s="7">
        <v>31245032</v>
      </c>
      <c r="D341" s="7">
        <v>712345322</v>
      </c>
      <c r="E341" s="7">
        <v>10000343</v>
      </c>
      <c r="F341" s="7" t="str">
        <f>VLOOKUP(Sheet1[[#This Row],[Product_id]],'Product Details'!$A$1:$F$31,2,FALSE)</f>
        <v>Curd MD_1L</v>
      </c>
      <c r="G341" s="7" t="s">
        <v>13</v>
      </c>
      <c r="H341" s="7">
        <v>36002</v>
      </c>
      <c r="I341" s="7" t="s">
        <v>15</v>
      </c>
      <c r="J341" s="7" t="s">
        <v>16</v>
      </c>
      <c r="K341" s="7">
        <v>3</v>
      </c>
      <c r="L341" s="7">
        <v>54</v>
      </c>
      <c r="M341" s="8">
        <v>162</v>
      </c>
    </row>
    <row r="342" spans="1:13" x14ac:dyDescent="0.25">
      <c r="A342" s="6">
        <v>44165</v>
      </c>
      <c r="B342" s="6" t="str">
        <f>TEXT(Sheet1[[#This Row],[Date]],"dddd")</f>
        <v>Monday</v>
      </c>
      <c r="C342" s="7">
        <v>31245032</v>
      </c>
      <c r="D342" s="7">
        <v>712345322</v>
      </c>
      <c r="E342" s="7">
        <v>10000338</v>
      </c>
      <c r="F342" s="7" t="str">
        <f>VLOOKUP(Sheet1[[#This Row],[Product_id]],'Product Details'!$A$1:$F$31,2,FALSE)</f>
        <v>Cheese_200g_1x6</v>
      </c>
      <c r="G342" s="7" t="s">
        <v>13</v>
      </c>
      <c r="H342" s="7">
        <v>36002</v>
      </c>
      <c r="I342" s="7" t="s">
        <v>15</v>
      </c>
      <c r="J342" s="7" t="s">
        <v>16</v>
      </c>
      <c r="K342" s="7">
        <v>3</v>
      </c>
      <c r="L342" s="7">
        <v>100</v>
      </c>
      <c r="M342" s="8">
        <v>300</v>
      </c>
    </row>
    <row r="343" spans="1:13" x14ac:dyDescent="0.25">
      <c r="A343" s="6">
        <v>44165</v>
      </c>
      <c r="B343" s="6" t="str">
        <f>TEXT(Sheet1[[#This Row],[Date]],"dddd")</f>
        <v>Monday</v>
      </c>
      <c r="C343" s="7">
        <v>31245032</v>
      </c>
      <c r="D343" s="7">
        <v>712345322</v>
      </c>
      <c r="E343" s="7">
        <v>10000324</v>
      </c>
      <c r="F343" s="7" t="str">
        <f>VLOOKUP(Sheet1[[#This Row],[Product_id]],'Product Details'!$A$1:$F$31,2,FALSE)</f>
        <v>Coke_1L</v>
      </c>
      <c r="G343" s="7" t="s">
        <v>14</v>
      </c>
      <c r="H343" s="7">
        <v>36002</v>
      </c>
      <c r="I343" s="7" t="s">
        <v>15</v>
      </c>
      <c r="J343" s="7" t="s">
        <v>16</v>
      </c>
      <c r="K343" s="7">
        <v>3</v>
      </c>
      <c r="L343" s="7">
        <v>36</v>
      </c>
      <c r="M343" s="8">
        <v>108</v>
      </c>
    </row>
    <row r="344" spans="1:13" x14ac:dyDescent="0.25">
      <c r="A344" s="6">
        <v>44165</v>
      </c>
      <c r="B344" s="6" t="str">
        <f>TEXT(Sheet1[[#This Row],[Date]],"dddd")</f>
        <v>Monday</v>
      </c>
      <c r="C344" s="7">
        <v>31245032</v>
      </c>
      <c r="D344" s="7">
        <v>712345322</v>
      </c>
      <c r="E344" s="7">
        <v>10000349</v>
      </c>
      <c r="F344" s="7" t="str">
        <f>VLOOKUP(Sheet1[[#This Row],[Product_id]],'Product Details'!$A$1:$F$31,2,FALSE)</f>
        <v>Museli 1 Kg</v>
      </c>
      <c r="G344" s="7" t="s">
        <v>11</v>
      </c>
      <c r="H344" s="7">
        <v>36002</v>
      </c>
      <c r="I344" s="7" t="s">
        <v>15</v>
      </c>
      <c r="J344" s="7" t="s">
        <v>16</v>
      </c>
      <c r="K344" s="7">
        <v>1</v>
      </c>
      <c r="L344" s="7">
        <v>152</v>
      </c>
      <c r="M344" s="8">
        <v>152</v>
      </c>
    </row>
    <row r="345" spans="1:13" x14ac:dyDescent="0.25">
      <c r="A345" s="6">
        <v>44166</v>
      </c>
      <c r="B345" s="6" t="str">
        <f>TEXT(Sheet1[[#This Row],[Date]],"dddd")</f>
        <v>Tuesday</v>
      </c>
      <c r="C345" s="7">
        <v>31245033</v>
      </c>
      <c r="D345" s="7">
        <v>712345333</v>
      </c>
      <c r="E345" s="7">
        <v>10000330</v>
      </c>
      <c r="F345" s="7" t="str">
        <f>VLOOKUP(Sheet1[[#This Row],[Product_id]],'Product Details'!$A$1:$F$31,2,FALSE)</f>
        <v>Orange_200mL_x6</v>
      </c>
      <c r="G345" s="7" t="s">
        <v>14</v>
      </c>
      <c r="H345" s="7">
        <v>36003</v>
      </c>
      <c r="I345" s="7" t="s">
        <v>17</v>
      </c>
      <c r="J345" s="7" t="s">
        <v>18</v>
      </c>
      <c r="K345" s="7">
        <v>2</v>
      </c>
      <c r="L345" s="7">
        <v>160</v>
      </c>
      <c r="M345" s="8">
        <v>320</v>
      </c>
    </row>
    <row r="346" spans="1:13" x14ac:dyDescent="0.25">
      <c r="A346" s="6">
        <v>44166</v>
      </c>
      <c r="B346" s="6" t="str">
        <f>TEXT(Sheet1[[#This Row],[Date]],"dddd")</f>
        <v>Tuesday</v>
      </c>
      <c r="C346" s="7">
        <v>31245033</v>
      </c>
      <c r="D346" s="7">
        <v>712345333</v>
      </c>
      <c r="E346" s="7">
        <v>10000323</v>
      </c>
      <c r="F346" s="7" t="str">
        <f>VLOOKUP(Sheet1[[#This Row],[Product_id]],'Product Details'!$A$1:$F$31,2,FALSE)</f>
        <v>Soda_200mL</v>
      </c>
      <c r="G346" s="7" t="s">
        <v>14</v>
      </c>
      <c r="H346" s="7">
        <v>36003</v>
      </c>
      <c r="I346" s="7" t="s">
        <v>17</v>
      </c>
      <c r="J346" s="7" t="s">
        <v>18</v>
      </c>
      <c r="K346" s="7">
        <v>3</v>
      </c>
      <c r="L346" s="7">
        <v>15</v>
      </c>
      <c r="M346" s="8">
        <v>45</v>
      </c>
    </row>
    <row r="347" spans="1:13" x14ac:dyDescent="0.25">
      <c r="A347" s="6">
        <v>44166</v>
      </c>
      <c r="B347" s="6" t="str">
        <f>TEXT(Sheet1[[#This Row],[Date]],"dddd")</f>
        <v>Tuesday</v>
      </c>
      <c r="C347" s="7">
        <v>31245033</v>
      </c>
      <c r="D347" s="7">
        <v>712345333</v>
      </c>
      <c r="E347" s="7">
        <v>10000345</v>
      </c>
      <c r="F347" s="7" t="str">
        <f>VLOOKUP(Sheet1[[#This Row],[Product_id]],'Product Details'!$A$1:$F$31,2,FALSE)</f>
        <v>Cornflakes_1Kg</v>
      </c>
      <c r="G347" s="7" t="s">
        <v>11</v>
      </c>
      <c r="H347" s="7">
        <v>36003</v>
      </c>
      <c r="I347" s="7" t="s">
        <v>17</v>
      </c>
      <c r="J347" s="7" t="s">
        <v>18</v>
      </c>
      <c r="K347" s="7">
        <v>2</v>
      </c>
      <c r="L347" s="7">
        <v>158</v>
      </c>
      <c r="M347" s="8">
        <v>316</v>
      </c>
    </row>
    <row r="348" spans="1:13" x14ac:dyDescent="0.25">
      <c r="A348" s="6">
        <v>44166</v>
      </c>
      <c r="B348" s="6" t="str">
        <f>TEXT(Sheet1[[#This Row],[Date]],"dddd")</f>
        <v>Tuesday</v>
      </c>
      <c r="C348" s="7">
        <v>31245033</v>
      </c>
      <c r="D348" s="7">
        <v>712345333</v>
      </c>
      <c r="E348" s="7">
        <v>10000328</v>
      </c>
      <c r="F348" s="7" t="str">
        <f>VLOOKUP(Sheet1[[#This Row],[Product_id]],'Product Details'!$A$1:$F$31,2,FALSE)</f>
        <v>Mango_1L</v>
      </c>
      <c r="G348" s="7" t="s">
        <v>14</v>
      </c>
      <c r="H348" s="7">
        <v>36003</v>
      </c>
      <c r="I348" s="7" t="s">
        <v>17</v>
      </c>
      <c r="J348" s="7" t="s">
        <v>18</v>
      </c>
      <c r="K348" s="7">
        <v>2</v>
      </c>
      <c r="L348" s="7">
        <v>220</v>
      </c>
      <c r="M348" s="8">
        <v>440</v>
      </c>
    </row>
    <row r="349" spans="1:13" x14ac:dyDescent="0.25">
      <c r="A349" s="6">
        <v>44166</v>
      </c>
      <c r="B349" s="6" t="str">
        <f>TEXT(Sheet1[[#This Row],[Date]],"dddd")</f>
        <v>Tuesday</v>
      </c>
      <c r="C349" s="7">
        <v>31245033</v>
      </c>
      <c r="D349" s="7">
        <v>712345333</v>
      </c>
      <c r="E349" s="7">
        <v>10000327</v>
      </c>
      <c r="F349" s="7" t="str">
        <f>VLOOKUP(Sheet1[[#This Row],[Product_id]],'Product Details'!$A$1:$F$31,2,FALSE)</f>
        <v>Pepsi_1L</v>
      </c>
      <c r="G349" s="7" t="s">
        <v>14</v>
      </c>
      <c r="H349" s="7">
        <v>36003</v>
      </c>
      <c r="I349" s="7" t="s">
        <v>17</v>
      </c>
      <c r="J349" s="7" t="s">
        <v>18</v>
      </c>
      <c r="K349" s="7">
        <v>1</v>
      </c>
      <c r="L349" s="7">
        <v>40</v>
      </c>
      <c r="M349" s="8">
        <v>40</v>
      </c>
    </row>
    <row r="350" spans="1:13" x14ac:dyDescent="0.25">
      <c r="A350" s="6">
        <v>44166</v>
      </c>
      <c r="B350" s="6" t="str">
        <f>TEXT(Sheet1[[#This Row],[Date]],"dddd")</f>
        <v>Tuesday</v>
      </c>
      <c r="C350" s="7">
        <v>31245033</v>
      </c>
      <c r="D350" s="7">
        <v>712345333</v>
      </c>
      <c r="E350" s="7">
        <v>10000335</v>
      </c>
      <c r="F350" s="7" t="str">
        <f>VLOOKUP(Sheet1[[#This Row],[Product_id]],'Product Details'!$A$1:$F$31,2,FALSE)</f>
        <v>Milk_Amul_1L</v>
      </c>
      <c r="G350" s="7" t="s">
        <v>13</v>
      </c>
      <c r="H350" s="7">
        <v>36003</v>
      </c>
      <c r="I350" s="7" t="s">
        <v>17</v>
      </c>
      <c r="J350" s="7" t="s">
        <v>18</v>
      </c>
      <c r="K350" s="7">
        <v>1</v>
      </c>
      <c r="L350" s="7">
        <v>52</v>
      </c>
      <c r="M350" s="8">
        <v>52</v>
      </c>
    </row>
    <row r="351" spans="1:13" x14ac:dyDescent="0.25">
      <c r="A351" s="6">
        <v>44166</v>
      </c>
      <c r="B351" s="6" t="str">
        <f>TEXT(Sheet1[[#This Row],[Date]],"dddd")</f>
        <v>Tuesday</v>
      </c>
      <c r="C351" s="7">
        <v>31245033</v>
      </c>
      <c r="D351" s="7">
        <v>712345333</v>
      </c>
      <c r="E351" s="7">
        <v>10000326</v>
      </c>
      <c r="F351" s="7" t="str">
        <f>VLOOKUP(Sheet1[[#This Row],[Product_id]],'Product Details'!$A$1:$F$31,2,FALSE)</f>
        <v>Pepsi_2L</v>
      </c>
      <c r="G351" s="7" t="s">
        <v>14</v>
      </c>
      <c r="H351" s="7">
        <v>36003</v>
      </c>
      <c r="I351" s="7" t="s">
        <v>17</v>
      </c>
      <c r="J351" s="7" t="s">
        <v>18</v>
      </c>
      <c r="K351" s="7">
        <v>3</v>
      </c>
      <c r="L351" s="7">
        <v>72</v>
      </c>
      <c r="M351" s="8">
        <v>216</v>
      </c>
    </row>
    <row r="352" spans="1:13" x14ac:dyDescent="0.25">
      <c r="A352" s="6">
        <v>44166</v>
      </c>
      <c r="B352" s="6" t="str">
        <f>TEXT(Sheet1[[#This Row],[Date]],"dddd")</f>
        <v>Tuesday</v>
      </c>
      <c r="C352" s="7">
        <v>31245033</v>
      </c>
      <c r="D352" s="7">
        <v>712345333</v>
      </c>
      <c r="E352" s="7">
        <v>10000333</v>
      </c>
      <c r="F352" s="7" t="str">
        <f>VLOOKUP(Sheet1[[#This Row],[Product_id]],'Product Details'!$A$1:$F$31,2,FALSE)</f>
        <v>Eggs_1x12</v>
      </c>
      <c r="G352" s="7" t="s">
        <v>13</v>
      </c>
      <c r="H352" s="7">
        <v>36003</v>
      </c>
      <c r="I352" s="7" t="s">
        <v>17</v>
      </c>
      <c r="J352" s="7" t="s">
        <v>18</v>
      </c>
      <c r="K352" s="7">
        <v>1</v>
      </c>
      <c r="L352" s="7">
        <v>54</v>
      </c>
      <c r="M352" s="8">
        <v>54</v>
      </c>
    </row>
    <row r="353" spans="1:13" x14ac:dyDescent="0.25">
      <c r="A353" s="6">
        <v>44166</v>
      </c>
      <c r="B353" s="6" t="str">
        <f>TEXT(Sheet1[[#This Row],[Date]],"dddd")</f>
        <v>Tuesday</v>
      </c>
      <c r="C353" s="7">
        <v>31245033</v>
      </c>
      <c r="D353" s="7">
        <v>712345333</v>
      </c>
      <c r="E353" s="7">
        <v>10000343</v>
      </c>
      <c r="F353" s="7" t="str">
        <f>VLOOKUP(Sheet1[[#This Row],[Product_id]],'Product Details'!$A$1:$F$31,2,FALSE)</f>
        <v>Curd MD_1L</v>
      </c>
      <c r="G353" s="7" t="s">
        <v>13</v>
      </c>
      <c r="H353" s="7">
        <v>36003</v>
      </c>
      <c r="I353" s="7" t="s">
        <v>17</v>
      </c>
      <c r="J353" s="7" t="s">
        <v>18</v>
      </c>
      <c r="K353" s="7">
        <v>2</v>
      </c>
      <c r="L353" s="7">
        <v>54</v>
      </c>
      <c r="M353" s="8">
        <v>108</v>
      </c>
    </row>
    <row r="354" spans="1:13" x14ac:dyDescent="0.25">
      <c r="A354" s="6">
        <v>44166</v>
      </c>
      <c r="B354" s="6" t="str">
        <f>TEXT(Sheet1[[#This Row],[Date]],"dddd")</f>
        <v>Tuesday</v>
      </c>
      <c r="C354" s="7">
        <v>31245033</v>
      </c>
      <c r="D354" s="7">
        <v>712345333</v>
      </c>
      <c r="E354" s="7">
        <v>10000349</v>
      </c>
      <c r="F354" s="7" t="str">
        <f>VLOOKUP(Sheet1[[#This Row],[Product_id]],'Product Details'!$A$1:$F$31,2,FALSE)</f>
        <v>Museli 1 Kg</v>
      </c>
      <c r="G354" s="7" t="s">
        <v>11</v>
      </c>
      <c r="H354" s="7">
        <v>36003</v>
      </c>
      <c r="I354" s="7" t="s">
        <v>17</v>
      </c>
      <c r="J354" s="7" t="s">
        <v>18</v>
      </c>
      <c r="K354" s="7">
        <v>3</v>
      </c>
      <c r="L354" s="7">
        <v>152</v>
      </c>
      <c r="M354" s="8">
        <v>456</v>
      </c>
    </row>
    <row r="355" spans="1:13" x14ac:dyDescent="0.25">
      <c r="A355" s="6">
        <v>44166</v>
      </c>
      <c r="B355" s="6" t="str">
        <f>TEXT(Sheet1[[#This Row],[Date]],"dddd")</f>
        <v>Tuesday</v>
      </c>
      <c r="C355" s="7">
        <v>31245033</v>
      </c>
      <c r="D355" s="7">
        <v>712345333</v>
      </c>
      <c r="E355" s="7">
        <v>10000340</v>
      </c>
      <c r="F355" s="7" t="str">
        <f>VLOOKUP(Sheet1[[#This Row],[Product_id]],'Product Details'!$A$1:$F$31,2,FALSE)</f>
        <v>Curd_Amul_500mL</v>
      </c>
      <c r="G355" s="7" t="s">
        <v>13</v>
      </c>
      <c r="H355" s="7">
        <v>36003</v>
      </c>
      <c r="I355" s="7" t="s">
        <v>17</v>
      </c>
      <c r="J355" s="7" t="s">
        <v>18</v>
      </c>
      <c r="K355" s="7">
        <v>3</v>
      </c>
      <c r="L355" s="7">
        <v>30</v>
      </c>
      <c r="M355" s="8">
        <v>90</v>
      </c>
    </row>
    <row r="356" spans="1:13" x14ac:dyDescent="0.25">
      <c r="A356" s="6">
        <v>44166</v>
      </c>
      <c r="B356" s="6" t="str">
        <f>TEXT(Sheet1[[#This Row],[Date]],"dddd")</f>
        <v>Tuesday</v>
      </c>
      <c r="C356" s="7">
        <v>31245033</v>
      </c>
      <c r="D356" s="7">
        <v>712345333</v>
      </c>
      <c r="E356" s="7">
        <v>10000322</v>
      </c>
      <c r="F356" s="7" t="str">
        <f>VLOOKUP(Sheet1[[#This Row],[Product_id]],'Product Details'!$A$1:$F$31,2,FALSE)</f>
        <v>Soda_500mL</v>
      </c>
      <c r="G356" s="7" t="s">
        <v>14</v>
      </c>
      <c r="H356" s="7">
        <v>36003</v>
      </c>
      <c r="I356" s="7" t="s">
        <v>17</v>
      </c>
      <c r="J356" s="7" t="s">
        <v>18</v>
      </c>
      <c r="K356" s="7">
        <v>2</v>
      </c>
      <c r="L356" s="7">
        <v>30</v>
      </c>
      <c r="M356" s="8">
        <v>60</v>
      </c>
    </row>
    <row r="357" spans="1:13" x14ac:dyDescent="0.25">
      <c r="A357" s="6">
        <v>44166</v>
      </c>
      <c r="B357" s="6" t="str">
        <f>TEXT(Sheet1[[#This Row],[Date]],"dddd")</f>
        <v>Tuesday</v>
      </c>
      <c r="C357" s="7">
        <v>31245033</v>
      </c>
      <c r="D357" s="7">
        <v>712345333</v>
      </c>
      <c r="E357" s="7">
        <v>10000343</v>
      </c>
      <c r="F357" s="7" t="str">
        <f>VLOOKUP(Sheet1[[#This Row],[Product_id]],'Product Details'!$A$1:$F$31,2,FALSE)</f>
        <v>Curd MD_1L</v>
      </c>
      <c r="G357" s="7" t="s">
        <v>13</v>
      </c>
      <c r="H357" s="7">
        <v>36003</v>
      </c>
      <c r="I357" s="7" t="s">
        <v>17</v>
      </c>
      <c r="J357" s="7" t="s">
        <v>18</v>
      </c>
      <c r="K357" s="7">
        <v>1</v>
      </c>
      <c r="L357" s="7">
        <v>54</v>
      </c>
      <c r="M357" s="8">
        <v>54</v>
      </c>
    </row>
    <row r="358" spans="1:13" x14ac:dyDescent="0.25">
      <c r="A358" s="6">
        <v>44166</v>
      </c>
      <c r="B358" s="6" t="str">
        <f>TEXT(Sheet1[[#This Row],[Date]],"dddd")</f>
        <v>Tuesday</v>
      </c>
      <c r="C358" s="7">
        <v>31245033</v>
      </c>
      <c r="D358" s="7">
        <v>712345333</v>
      </c>
      <c r="E358" s="7">
        <v>10000348</v>
      </c>
      <c r="F358" s="7" t="str">
        <f>VLOOKUP(Sheet1[[#This Row],[Product_id]],'Product Details'!$A$1:$F$31,2,FALSE)</f>
        <v>Museli_500g</v>
      </c>
      <c r="G358" s="7" t="s">
        <v>11</v>
      </c>
      <c r="H358" s="7">
        <v>36003</v>
      </c>
      <c r="I358" s="7" t="s">
        <v>17</v>
      </c>
      <c r="J358" s="7" t="s">
        <v>18</v>
      </c>
      <c r="K358" s="7">
        <v>1</v>
      </c>
      <c r="L358" s="7">
        <v>80</v>
      </c>
      <c r="M358" s="8">
        <v>80</v>
      </c>
    </row>
    <row r="359" spans="1:13" x14ac:dyDescent="0.25">
      <c r="A359" s="6">
        <v>44166</v>
      </c>
      <c r="B359" s="6" t="str">
        <f>TEXT(Sheet1[[#This Row],[Date]],"dddd")</f>
        <v>Tuesday</v>
      </c>
      <c r="C359" s="7">
        <v>31245033</v>
      </c>
      <c r="D359" s="7">
        <v>712345333</v>
      </c>
      <c r="E359" s="7">
        <v>10000329</v>
      </c>
      <c r="F359" s="7" t="str">
        <f>VLOOKUP(Sheet1[[#This Row],[Product_id]],'Product Details'!$A$1:$F$31,2,FALSE)</f>
        <v>Orange_200mL</v>
      </c>
      <c r="G359" s="7" t="s">
        <v>14</v>
      </c>
      <c r="H359" s="7">
        <v>36003</v>
      </c>
      <c r="I359" s="7" t="s">
        <v>17</v>
      </c>
      <c r="J359" s="7" t="s">
        <v>18</v>
      </c>
      <c r="K359" s="7">
        <v>1</v>
      </c>
      <c r="L359" s="7">
        <v>30</v>
      </c>
      <c r="M359" s="8">
        <v>30</v>
      </c>
    </row>
    <row r="360" spans="1:13" x14ac:dyDescent="0.25">
      <c r="A360" s="6">
        <v>44167</v>
      </c>
      <c r="B360" s="6" t="str">
        <f>TEXT(Sheet1[[#This Row],[Date]],"dddd")</f>
        <v>Wednesday</v>
      </c>
      <c r="C360" s="7">
        <v>31245034</v>
      </c>
      <c r="D360" s="7">
        <v>712345344</v>
      </c>
      <c r="E360" s="7">
        <v>10000329</v>
      </c>
      <c r="F360" s="7" t="str">
        <f>VLOOKUP(Sheet1[[#This Row],[Product_id]],'Product Details'!$A$1:$F$31,2,FALSE)</f>
        <v>Orange_200mL</v>
      </c>
      <c r="G360" s="7" t="s">
        <v>14</v>
      </c>
      <c r="H360" s="7">
        <v>36004</v>
      </c>
      <c r="I360" s="7" t="s">
        <v>19</v>
      </c>
      <c r="J360" s="7" t="s">
        <v>20</v>
      </c>
      <c r="K360" s="7">
        <v>2</v>
      </c>
      <c r="L360" s="7">
        <v>30</v>
      </c>
      <c r="M360" s="8">
        <v>60</v>
      </c>
    </row>
    <row r="361" spans="1:13" x14ac:dyDescent="0.25">
      <c r="A361" s="6">
        <v>44167</v>
      </c>
      <c r="B361" s="6" t="str">
        <f>TEXT(Sheet1[[#This Row],[Date]],"dddd")</f>
        <v>Wednesday</v>
      </c>
      <c r="C361" s="7">
        <v>31245034</v>
      </c>
      <c r="D361" s="7">
        <v>712345344</v>
      </c>
      <c r="E361" s="7">
        <v>10000335</v>
      </c>
      <c r="F361" s="7" t="str">
        <f>VLOOKUP(Sheet1[[#This Row],[Product_id]],'Product Details'!$A$1:$F$31,2,FALSE)</f>
        <v>Milk_Amul_1L</v>
      </c>
      <c r="G361" s="7" t="s">
        <v>13</v>
      </c>
      <c r="H361" s="7">
        <v>36004</v>
      </c>
      <c r="I361" s="7" t="s">
        <v>19</v>
      </c>
      <c r="J361" s="7" t="s">
        <v>20</v>
      </c>
      <c r="K361" s="7">
        <v>1</v>
      </c>
      <c r="L361" s="7">
        <v>52</v>
      </c>
      <c r="M361" s="8">
        <v>52</v>
      </c>
    </row>
    <row r="362" spans="1:13" x14ac:dyDescent="0.25">
      <c r="A362" s="6">
        <v>44167</v>
      </c>
      <c r="B362" s="6" t="str">
        <f>TEXT(Sheet1[[#This Row],[Date]],"dddd")</f>
        <v>Wednesday</v>
      </c>
      <c r="C362" s="7">
        <v>31245034</v>
      </c>
      <c r="D362" s="7">
        <v>712345344</v>
      </c>
      <c r="E362" s="7">
        <v>10000321</v>
      </c>
      <c r="F362" s="7" t="str">
        <f>VLOOKUP(Sheet1[[#This Row],[Product_id]],'Product Details'!$A$1:$F$31,2,FALSE)</f>
        <v>Soda_1L</v>
      </c>
      <c r="G362" s="7" t="s">
        <v>14</v>
      </c>
      <c r="H362" s="7">
        <v>36004</v>
      </c>
      <c r="I362" s="7" t="s">
        <v>19</v>
      </c>
      <c r="J362" s="7" t="s">
        <v>20</v>
      </c>
      <c r="K362" s="7">
        <v>2</v>
      </c>
      <c r="L362" s="7">
        <v>48</v>
      </c>
      <c r="M362" s="8">
        <v>96</v>
      </c>
    </row>
    <row r="363" spans="1:13" x14ac:dyDescent="0.25">
      <c r="A363" s="6">
        <v>44167</v>
      </c>
      <c r="B363" s="6" t="str">
        <f>TEXT(Sheet1[[#This Row],[Date]],"dddd")</f>
        <v>Wednesday</v>
      </c>
      <c r="C363" s="7">
        <v>31245034</v>
      </c>
      <c r="D363" s="7">
        <v>712345344</v>
      </c>
      <c r="E363" s="7">
        <v>10000344</v>
      </c>
      <c r="F363" s="7" t="str">
        <f>VLOOKUP(Sheet1[[#This Row],[Product_id]],'Product Details'!$A$1:$F$31,2,FALSE)</f>
        <v>Cornflakes_500g</v>
      </c>
      <c r="G363" s="7" t="s">
        <v>11</v>
      </c>
      <c r="H363" s="7">
        <v>36004</v>
      </c>
      <c r="I363" s="7" t="s">
        <v>19</v>
      </c>
      <c r="J363" s="7" t="s">
        <v>20</v>
      </c>
      <c r="K363" s="7">
        <v>1</v>
      </c>
      <c r="L363" s="7">
        <v>82</v>
      </c>
      <c r="M363" s="8">
        <v>82</v>
      </c>
    </row>
    <row r="364" spans="1:13" x14ac:dyDescent="0.25">
      <c r="A364" s="6">
        <v>44167</v>
      </c>
      <c r="B364" s="6" t="str">
        <f>TEXT(Sheet1[[#This Row],[Date]],"dddd")</f>
        <v>Wednesday</v>
      </c>
      <c r="C364" s="7">
        <v>31245034</v>
      </c>
      <c r="D364" s="7">
        <v>712345344</v>
      </c>
      <c r="E364" s="7">
        <v>10000327</v>
      </c>
      <c r="F364" s="7" t="str">
        <f>VLOOKUP(Sheet1[[#This Row],[Product_id]],'Product Details'!$A$1:$F$31,2,FALSE)</f>
        <v>Pepsi_1L</v>
      </c>
      <c r="G364" s="7" t="s">
        <v>14</v>
      </c>
      <c r="H364" s="7">
        <v>36004</v>
      </c>
      <c r="I364" s="7" t="s">
        <v>19</v>
      </c>
      <c r="J364" s="7" t="s">
        <v>20</v>
      </c>
      <c r="K364" s="7">
        <v>2</v>
      </c>
      <c r="L364" s="7">
        <v>40</v>
      </c>
      <c r="M364" s="8">
        <v>80</v>
      </c>
    </row>
    <row r="365" spans="1:13" x14ac:dyDescent="0.25">
      <c r="A365" s="6">
        <v>44167</v>
      </c>
      <c r="B365" s="6" t="str">
        <f>TEXT(Sheet1[[#This Row],[Date]],"dddd")</f>
        <v>Wednesday</v>
      </c>
      <c r="C365" s="7">
        <v>31245034</v>
      </c>
      <c r="D365" s="7">
        <v>712345344</v>
      </c>
      <c r="E365" s="7">
        <v>10000345</v>
      </c>
      <c r="F365" s="7" t="str">
        <f>VLOOKUP(Sheet1[[#This Row],[Product_id]],'Product Details'!$A$1:$F$31,2,FALSE)</f>
        <v>Cornflakes_1Kg</v>
      </c>
      <c r="G365" s="7" t="s">
        <v>11</v>
      </c>
      <c r="H365" s="7">
        <v>36004</v>
      </c>
      <c r="I365" s="7" t="s">
        <v>19</v>
      </c>
      <c r="J365" s="7" t="s">
        <v>20</v>
      </c>
      <c r="K365" s="7">
        <v>3</v>
      </c>
      <c r="L365" s="7">
        <v>158</v>
      </c>
      <c r="M365" s="8">
        <v>474</v>
      </c>
    </row>
    <row r="366" spans="1:13" x14ac:dyDescent="0.25">
      <c r="A366" s="6">
        <v>44167</v>
      </c>
      <c r="B366" s="6" t="str">
        <f>TEXT(Sheet1[[#This Row],[Date]],"dddd")</f>
        <v>Wednesday</v>
      </c>
      <c r="C366" s="7">
        <v>31245034</v>
      </c>
      <c r="D366" s="7">
        <v>712345344</v>
      </c>
      <c r="E366" s="7">
        <v>10000348</v>
      </c>
      <c r="F366" s="7" t="str">
        <f>VLOOKUP(Sheet1[[#This Row],[Product_id]],'Product Details'!$A$1:$F$31,2,FALSE)</f>
        <v>Museli_500g</v>
      </c>
      <c r="G366" s="7" t="s">
        <v>11</v>
      </c>
      <c r="H366" s="7">
        <v>36004</v>
      </c>
      <c r="I366" s="7" t="s">
        <v>19</v>
      </c>
      <c r="J366" s="7" t="s">
        <v>20</v>
      </c>
      <c r="K366" s="7">
        <v>1</v>
      </c>
      <c r="L366" s="7">
        <v>80</v>
      </c>
      <c r="M366" s="8">
        <v>80</v>
      </c>
    </row>
    <row r="367" spans="1:13" x14ac:dyDescent="0.25">
      <c r="A367" s="6">
        <v>44167</v>
      </c>
      <c r="B367" s="6" t="str">
        <f>TEXT(Sheet1[[#This Row],[Date]],"dddd")</f>
        <v>Wednesday</v>
      </c>
      <c r="C367" s="7">
        <v>31245034</v>
      </c>
      <c r="D367" s="7">
        <v>712345344</v>
      </c>
      <c r="E367" s="7">
        <v>10000344</v>
      </c>
      <c r="F367" s="7" t="str">
        <f>VLOOKUP(Sheet1[[#This Row],[Product_id]],'Product Details'!$A$1:$F$31,2,FALSE)</f>
        <v>Cornflakes_500g</v>
      </c>
      <c r="G367" s="7" t="s">
        <v>11</v>
      </c>
      <c r="H367" s="7">
        <v>36004</v>
      </c>
      <c r="I367" s="7" t="s">
        <v>19</v>
      </c>
      <c r="J367" s="7" t="s">
        <v>20</v>
      </c>
      <c r="K367" s="7">
        <v>3</v>
      </c>
      <c r="L367" s="7">
        <v>82</v>
      </c>
      <c r="M367" s="8">
        <v>246</v>
      </c>
    </row>
    <row r="368" spans="1:13" x14ac:dyDescent="0.25">
      <c r="A368" s="6">
        <v>44167</v>
      </c>
      <c r="B368" s="6" t="str">
        <f>TEXT(Sheet1[[#This Row],[Date]],"dddd")</f>
        <v>Wednesday</v>
      </c>
      <c r="C368" s="7">
        <v>31245034</v>
      </c>
      <c r="D368" s="7">
        <v>712345344</v>
      </c>
      <c r="E368" s="7">
        <v>10000343</v>
      </c>
      <c r="F368" s="7" t="str">
        <f>VLOOKUP(Sheet1[[#This Row],[Product_id]],'Product Details'!$A$1:$F$31,2,FALSE)</f>
        <v>Curd MD_1L</v>
      </c>
      <c r="G368" s="7" t="s">
        <v>13</v>
      </c>
      <c r="H368" s="7">
        <v>36004</v>
      </c>
      <c r="I368" s="7" t="s">
        <v>19</v>
      </c>
      <c r="J368" s="7" t="s">
        <v>20</v>
      </c>
      <c r="K368" s="7">
        <v>1</v>
      </c>
      <c r="L368" s="7">
        <v>54</v>
      </c>
      <c r="M368" s="8">
        <v>54</v>
      </c>
    </row>
    <row r="369" spans="1:13" x14ac:dyDescent="0.25">
      <c r="A369" s="6">
        <v>44167</v>
      </c>
      <c r="B369" s="6" t="str">
        <f>TEXT(Sheet1[[#This Row],[Date]],"dddd")</f>
        <v>Wednesday</v>
      </c>
      <c r="C369" s="7">
        <v>31245034</v>
      </c>
      <c r="D369" s="7">
        <v>712345344</v>
      </c>
      <c r="E369" s="7">
        <v>10000339</v>
      </c>
      <c r="F369" s="7" t="str">
        <f>VLOOKUP(Sheet1[[#This Row],[Product_id]],'Product Details'!$A$1:$F$31,2,FALSE)</f>
        <v>Eggs_1x30</v>
      </c>
      <c r="G369" s="7" t="s">
        <v>13</v>
      </c>
      <c r="H369" s="7">
        <v>36004</v>
      </c>
      <c r="I369" s="7" t="s">
        <v>19</v>
      </c>
      <c r="J369" s="7" t="s">
        <v>20</v>
      </c>
      <c r="K369" s="7">
        <v>2</v>
      </c>
      <c r="L369" s="7">
        <v>120</v>
      </c>
      <c r="M369" s="8">
        <v>240</v>
      </c>
    </row>
    <row r="370" spans="1:13" x14ac:dyDescent="0.25">
      <c r="A370" s="6">
        <v>44167</v>
      </c>
      <c r="B370" s="6" t="str">
        <f>TEXT(Sheet1[[#This Row],[Date]],"dddd")</f>
        <v>Wednesday</v>
      </c>
      <c r="C370" s="7">
        <v>31245034</v>
      </c>
      <c r="D370" s="7">
        <v>712345344</v>
      </c>
      <c r="E370" s="7">
        <v>10000324</v>
      </c>
      <c r="F370" s="7" t="str">
        <f>VLOOKUP(Sheet1[[#This Row],[Product_id]],'Product Details'!$A$1:$F$31,2,FALSE)</f>
        <v>Coke_1L</v>
      </c>
      <c r="G370" s="7" t="s">
        <v>14</v>
      </c>
      <c r="H370" s="7">
        <v>36004</v>
      </c>
      <c r="I370" s="7" t="s">
        <v>19</v>
      </c>
      <c r="J370" s="7" t="s">
        <v>20</v>
      </c>
      <c r="K370" s="7">
        <v>3</v>
      </c>
      <c r="L370" s="7">
        <v>36</v>
      </c>
      <c r="M370" s="8">
        <v>108</v>
      </c>
    </row>
    <row r="371" spans="1:13" x14ac:dyDescent="0.25">
      <c r="A371" s="6">
        <v>44167</v>
      </c>
      <c r="B371" s="6" t="str">
        <f>TEXT(Sheet1[[#This Row],[Date]],"dddd")</f>
        <v>Wednesday</v>
      </c>
      <c r="C371" s="7">
        <v>31245034</v>
      </c>
      <c r="D371" s="7">
        <v>712345344</v>
      </c>
      <c r="E371" s="7">
        <v>10000339</v>
      </c>
      <c r="F371" s="7" t="str">
        <f>VLOOKUP(Sheet1[[#This Row],[Product_id]],'Product Details'!$A$1:$F$31,2,FALSE)</f>
        <v>Eggs_1x30</v>
      </c>
      <c r="G371" s="7" t="s">
        <v>13</v>
      </c>
      <c r="H371" s="7">
        <v>36004</v>
      </c>
      <c r="I371" s="7" t="s">
        <v>19</v>
      </c>
      <c r="J371" s="7" t="s">
        <v>20</v>
      </c>
      <c r="K371" s="7">
        <v>3</v>
      </c>
      <c r="L371" s="7">
        <v>120</v>
      </c>
      <c r="M371" s="8">
        <v>360</v>
      </c>
    </row>
    <row r="372" spans="1:13" x14ac:dyDescent="0.25">
      <c r="A372" s="6">
        <v>44167</v>
      </c>
      <c r="B372" s="6" t="str">
        <f>TEXT(Sheet1[[#This Row],[Date]],"dddd")</f>
        <v>Wednesday</v>
      </c>
      <c r="C372" s="7">
        <v>31245034</v>
      </c>
      <c r="D372" s="7">
        <v>712345344</v>
      </c>
      <c r="E372" s="7">
        <v>10000341</v>
      </c>
      <c r="F372" s="7" t="str">
        <f>VLOOKUP(Sheet1[[#This Row],[Product_id]],'Product Details'!$A$1:$F$31,2,FALSE)</f>
        <v>Curd MD_500 mL</v>
      </c>
      <c r="G372" s="7" t="s">
        <v>13</v>
      </c>
      <c r="H372" s="7">
        <v>36004</v>
      </c>
      <c r="I372" s="7" t="s">
        <v>19</v>
      </c>
      <c r="J372" s="7" t="s">
        <v>20</v>
      </c>
      <c r="K372" s="7">
        <v>3</v>
      </c>
      <c r="L372" s="7">
        <v>29</v>
      </c>
      <c r="M372" s="8">
        <v>87</v>
      </c>
    </row>
    <row r="373" spans="1:13" x14ac:dyDescent="0.25">
      <c r="A373" s="6">
        <v>44168</v>
      </c>
      <c r="B373" s="6" t="str">
        <f>TEXT(Sheet1[[#This Row],[Date]],"dddd")</f>
        <v>Thursday</v>
      </c>
      <c r="C373" s="7">
        <v>31245035</v>
      </c>
      <c r="D373" s="7">
        <v>712345355</v>
      </c>
      <c r="E373" s="7">
        <v>10000328</v>
      </c>
      <c r="F373" s="7" t="str">
        <f>VLOOKUP(Sheet1[[#This Row],[Product_id]],'Product Details'!$A$1:$F$31,2,FALSE)</f>
        <v>Mango_1L</v>
      </c>
      <c r="G373" s="7" t="s">
        <v>14</v>
      </c>
      <c r="H373" s="7">
        <v>36005</v>
      </c>
      <c r="I373" s="7" t="s">
        <v>21</v>
      </c>
      <c r="J373" s="7" t="s">
        <v>22</v>
      </c>
      <c r="K373" s="7">
        <v>2</v>
      </c>
      <c r="L373" s="7">
        <v>220</v>
      </c>
      <c r="M373" s="8">
        <v>440</v>
      </c>
    </row>
    <row r="374" spans="1:13" x14ac:dyDescent="0.25">
      <c r="A374" s="6">
        <v>44168</v>
      </c>
      <c r="B374" s="6" t="str">
        <f>TEXT(Sheet1[[#This Row],[Date]],"dddd")</f>
        <v>Thursday</v>
      </c>
      <c r="C374" s="7">
        <v>31245035</v>
      </c>
      <c r="D374" s="7">
        <v>712345355</v>
      </c>
      <c r="E374" s="7">
        <v>10000338</v>
      </c>
      <c r="F374" s="7" t="str">
        <f>VLOOKUP(Sheet1[[#This Row],[Product_id]],'Product Details'!$A$1:$F$31,2,FALSE)</f>
        <v>Cheese_200g_1x6</v>
      </c>
      <c r="G374" s="7" t="s">
        <v>13</v>
      </c>
      <c r="H374" s="7">
        <v>36005</v>
      </c>
      <c r="I374" s="7" t="s">
        <v>21</v>
      </c>
      <c r="J374" s="7" t="s">
        <v>22</v>
      </c>
      <c r="K374" s="7">
        <v>1</v>
      </c>
      <c r="L374" s="7">
        <v>100</v>
      </c>
      <c r="M374" s="8">
        <v>100</v>
      </c>
    </row>
    <row r="375" spans="1:13" x14ac:dyDescent="0.25">
      <c r="A375" s="6">
        <v>44168</v>
      </c>
      <c r="B375" s="6" t="str">
        <f>TEXT(Sheet1[[#This Row],[Date]],"dddd")</f>
        <v>Thursday</v>
      </c>
      <c r="C375" s="7">
        <v>31245035</v>
      </c>
      <c r="D375" s="7">
        <v>712345355</v>
      </c>
      <c r="E375" s="7">
        <v>10000329</v>
      </c>
      <c r="F375" s="7" t="str">
        <f>VLOOKUP(Sheet1[[#This Row],[Product_id]],'Product Details'!$A$1:$F$31,2,FALSE)</f>
        <v>Orange_200mL</v>
      </c>
      <c r="G375" s="7" t="s">
        <v>14</v>
      </c>
      <c r="H375" s="7">
        <v>36005</v>
      </c>
      <c r="I375" s="7" t="s">
        <v>21</v>
      </c>
      <c r="J375" s="7" t="s">
        <v>22</v>
      </c>
      <c r="K375" s="7">
        <v>1</v>
      </c>
      <c r="L375" s="7">
        <v>30</v>
      </c>
      <c r="M375" s="8">
        <v>30</v>
      </c>
    </row>
    <row r="376" spans="1:13" x14ac:dyDescent="0.25">
      <c r="A376" s="6">
        <v>44168</v>
      </c>
      <c r="B376" s="6" t="str">
        <f>TEXT(Sheet1[[#This Row],[Date]],"dddd")</f>
        <v>Thursday</v>
      </c>
      <c r="C376" s="7">
        <v>31245035</v>
      </c>
      <c r="D376" s="7">
        <v>712345355</v>
      </c>
      <c r="E376" s="7">
        <v>10000332</v>
      </c>
      <c r="F376" s="7" t="str">
        <f>VLOOKUP(Sheet1[[#This Row],[Product_id]],'Product Details'!$A$1:$F$31,2,FALSE)</f>
        <v>Eggs_1x6</v>
      </c>
      <c r="G376" s="7" t="s">
        <v>13</v>
      </c>
      <c r="H376" s="7">
        <v>36005</v>
      </c>
      <c r="I376" s="7" t="s">
        <v>21</v>
      </c>
      <c r="J376" s="7" t="s">
        <v>22</v>
      </c>
      <c r="K376" s="7">
        <v>2</v>
      </c>
      <c r="L376" s="7">
        <v>28</v>
      </c>
      <c r="M376" s="8">
        <v>56</v>
      </c>
    </row>
    <row r="377" spans="1:13" x14ac:dyDescent="0.25">
      <c r="A377" s="6">
        <v>44168</v>
      </c>
      <c r="B377" s="6" t="str">
        <f>TEXT(Sheet1[[#This Row],[Date]],"dddd")</f>
        <v>Thursday</v>
      </c>
      <c r="C377" s="7">
        <v>31245035</v>
      </c>
      <c r="D377" s="7">
        <v>712345355</v>
      </c>
      <c r="E377" s="7">
        <v>10000329</v>
      </c>
      <c r="F377" s="7" t="str">
        <f>VLOOKUP(Sheet1[[#This Row],[Product_id]],'Product Details'!$A$1:$F$31,2,FALSE)</f>
        <v>Orange_200mL</v>
      </c>
      <c r="G377" s="7" t="s">
        <v>14</v>
      </c>
      <c r="H377" s="7">
        <v>36005</v>
      </c>
      <c r="I377" s="7" t="s">
        <v>21</v>
      </c>
      <c r="J377" s="7" t="s">
        <v>22</v>
      </c>
      <c r="K377" s="7">
        <v>3</v>
      </c>
      <c r="L377" s="7">
        <v>30</v>
      </c>
      <c r="M377" s="8">
        <v>90</v>
      </c>
    </row>
    <row r="378" spans="1:13" x14ac:dyDescent="0.25">
      <c r="A378" s="6">
        <v>44168</v>
      </c>
      <c r="B378" s="6" t="str">
        <f>TEXT(Sheet1[[#This Row],[Date]],"dddd")</f>
        <v>Thursday</v>
      </c>
      <c r="C378" s="7">
        <v>31245035</v>
      </c>
      <c r="D378" s="7">
        <v>712345355</v>
      </c>
      <c r="E378" s="7">
        <v>10000326</v>
      </c>
      <c r="F378" s="7" t="str">
        <f>VLOOKUP(Sheet1[[#This Row],[Product_id]],'Product Details'!$A$1:$F$31,2,FALSE)</f>
        <v>Pepsi_2L</v>
      </c>
      <c r="G378" s="7" t="s">
        <v>14</v>
      </c>
      <c r="H378" s="7">
        <v>36005</v>
      </c>
      <c r="I378" s="7" t="s">
        <v>21</v>
      </c>
      <c r="J378" s="7" t="s">
        <v>22</v>
      </c>
      <c r="K378" s="7">
        <v>1</v>
      </c>
      <c r="L378" s="7">
        <v>72</v>
      </c>
      <c r="M378" s="8">
        <v>72</v>
      </c>
    </row>
    <row r="379" spans="1:13" x14ac:dyDescent="0.25">
      <c r="A379" s="6">
        <v>44168</v>
      </c>
      <c r="B379" s="6" t="str">
        <f>TEXT(Sheet1[[#This Row],[Date]],"dddd")</f>
        <v>Thursday</v>
      </c>
      <c r="C379" s="7">
        <v>31245035</v>
      </c>
      <c r="D379" s="7">
        <v>712345355</v>
      </c>
      <c r="E379" s="7">
        <v>10000327</v>
      </c>
      <c r="F379" s="7" t="str">
        <f>VLOOKUP(Sheet1[[#This Row],[Product_id]],'Product Details'!$A$1:$F$31,2,FALSE)</f>
        <v>Pepsi_1L</v>
      </c>
      <c r="G379" s="7" t="s">
        <v>14</v>
      </c>
      <c r="H379" s="7">
        <v>36005</v>
      </c>
      <c r="I379" s="7" t="s">
        <v>21</v>
      </c>
      <c r="J379" s="7" t="s">
        <v>22</v>
      </c>
      <c r="K379" s="7">
        <v>2</v>
      </c>
      <c r="L379" s="7">
        <v>40</v>
      </c>
      <c r="M379" s="8">
        <v>80</v>
      </c>
    </row>
    <row r="380" spans="1:13" x14ac:dyDescent="0.25">
      <c r="A380" s="6">
        <v>44168</v>
      </c>
      <c r="B380" s="6" t="str">
        <f>TEXT(Sheet1[[#This Row],[Date]],"dddd")</f>
        <v>Thursday</v>
      </c>
      <c r="C380" s="7">
        <v>31245035</v>
      </c>
      <c r="D380" s="7">
        <v>712345355</v>
      </c>
      <c r="E380" s="7">
        <v>10000343</v>
      </c>
      <c r="F380" s="7" t="str">
        <f>VLOOKUP(Sheet1[[#This Row],[Product_id]],'Product Details'!$A$1:$F$31,2,FALSE)</f>
        <v>Curd MD_1L</v>
      </c>
      <c r="G380" s="7" t="s">
        <v>13</v>
      </c>
      <c r="H380" s="7">
        <v>36005</v>
      </c>
      <c r="I380" s="7" t="s">
        <v>21</v>
      </c>
      <c r="J380" s="7" t="s">
        <v>22</v>
      </c>
      <c r="K380" s="7">
        <v>3</v>
      </c>
      <c r="L380" s="7">
        <v>54</v>
      </c>
      <c r="M380" s="8">
        <v>162</v>
      </c>
    </row>
    <row r="381" spans="1:13" x14ac:dyDescent="0.25">
      <c r="A381" s="6">
        <v>44168</v>
      </c>
      <c r="B381" s="6" t="str">
        <f>TEXT(Sheet1[[#This Row],[Date]],"dddd")</f>
        <v>Thursday</v>
      </c>
      <c r="C381" s="7">
        <v>31245035</v>
      </c>
      <c r="D381" s="7">
        <v>712345355</v>
      </c>
      <c r="E381" s="7">
        <v>10000348</v>
      </c>
      <c r="F381" s="7" t="str">
        <f>VLOOKUP(Sheet1[[#This Row],[Product_id]],'Product Details'!$A$1:$F$31,2,FALSE)</f>
        <v>Museli_500g</v>
      </c>
      <c r="G381" s="7" t="s">
        <v>11</v>
      </c>
      <c r="H381" s="7">
        <v>36005</v>
      </c>
      <c r="I381" s="7" t="s">
        <v>21</v>
      </c>
      <c r="J381" s="7" t="s">
        <v>22</v>
      </c>
      <c r="K381" s="7">
        <v>1</v>
      </c>
      <c r="L381" s="7">
        <v>80</v>
      </c>
      <c r="M381" s="8">
        <v>80</v>
      </c>
    </row>
    <row r="382" spans="1:13" x14ac:dyDescent="0.25">
      <c r="A382" s="6">
        <v>44168</v>
      </c>
      <c r="B382" s="6" t="str">
        <f>TEXT(Sheet1[[#This Row],[Date]],"dddd")</f>
        <v>Thursday</v>
      </c>
      <c r="C382" s="7">
        <v>31245035</v>
      </c>
      <c r="D382" s="7">
        <v>712345355</v>
      </c>
      <c r="E382" s="7">
        <v>10000349</v>
      </c>
      <c r="F382" s="7" t="str">
        <f>VLOOKUP(Sheet1[[#This Row],[Product_id]],'Product Details'!$A$1:$F$31,2,FALSE)</f>
        <v>Museli 1 Kg</v>
      </c>
      <c r="G382" s="7" t="s">
        <v>11</v>
      </c>
      <c r="H382" s="7">
        <v>36005</v>
      </c>
      <c r="I382" s="7" t="s">
        <v>21</v>
      </c>
      <c r="J382" s="7" t="s">
        <v>22</v>
      </c>
      <c r="K382" s="7">
        <v>1</v>
      </c>
      <c r="L382" s="7">
        <v>152</v>
      </c>
      <c r="M382" s="8">
        <v>152</v>
      </c>
    </row>
    <row r="383" spans="1:13" x14ac:dyDescent="0.25">
      <c r="A383" s="6">
        <v>44168</v>
      </c>
      <c r="B383" s="6" t="str">
        <f>TEXT(Sheet1[[#This Row],[Date]],"dddd")</f>
        <v>Thursday</v>
      </c>
      <c r="C383" s="7">
        <v>31245035</v>
      </c>
      <c r="D383" s="7">
        <v>712345355</v>
      </c>
      <c r="E383" s="7">
        <v>10000329</v>
      </c>
      <c r="F383" s="7" t="str">
        <f>VLOOKUP(Sheet1[[#This Row],[Product_id]],'Product Details'!$A$1:$F$31,2,FALSE)</f>
        <v>Orange_200mL</v>
      </c>
      <c r="G383" s="7" t="s">
        <v>14</v>
      </c>
      <c r="H383" s="7">
        <v>36005</v>
      </c>
      <c r="I383" s="7" t="s">
        <v>21</v>
      </c>
      <c r="J383" s="7" t="s">
        <v>22</v>
      </c>
      <c r="K383" s="7">
        <v>2</v>
      </c>
      <c r="L383" s="7">
        <v>30</v>
      </c>
      <c r="M383" s="8">
        <v>60</v>
      </c>
    </row>
    <row r="384" spans="1:13" x14ac:dyDescent="0.25">
      <c r="A384" s="6">
        <v>44169</v>
      </c>
      <c r="B384" s="6" t="str">
        <f>TEXT(Sheet1[[#This Row],[Date]],"dddd")</f>
        <v>Friday</v>
      </c>
      <c r="C384" s="7">
        <v>31245036</v>
      </c>
      <c r="D384" s="7">
        <v>712345366</v>
      </c>
      <c r="E384" s="7">
        <v>10000346</v>
      </c>
      <c r="F384" s="7" t="str">
        <f>VLOOKUP(Sheet1[[#This Row],[Product_id]],'Product Details'!$A$1:$F$31,2,FALSE)</f>
        <v>Cornflakes_almond_1Kg</v>
      </c>
      <c r="G384" s="7" t="s">
        <v>11</v>
      </c>
      <c r="H384" s="7">
        <v>36000</v>
      </c>
      <c r="I384" s="7" t="s">
        <v>25</v>
      </c>
      <c r="J384" s="7" t="s">
        <v>20</v>
      </c>
      <c r="K384" s="7">
        <v>3</v>
      </c>
      <c r="L384" s="7">
        <v>192</v>
      </c>
      <c r="M384" s="8">
        <v>576</v>
      </c>
    </row>
    <row r="385" spans="1:13" x14ac:dyDescent="0.25">
      <c r="A385" s="6">
        <v>44169</v>
      </c>
      <c r="B385" s="6" t="str">
        <f>TEXT(Sheet1[[#This Row],[Date]],"dddd")</f>
        <v>Friday</v>
      </c>
      <c r="C385" s="7">
        <v>31245036</v>
      </c>
      <c r="D385" s="7">
        <v>712345366</v>
      </c>
      <c r="E385" s="7">
        <v>10000327</v>
      </c>
      <c r="F385" s="7" t="str">
        <f>VLOOKUP(Sheet1[[#This Row],[Product_id]],'Product Details'!$A$1:$F$31,2,FALSE)</f>
        <v>Pepsi_1L</v>
      </c>
      <c r="G385" s="7" t="s">
        <v>14</v>
      </c>
      <c r="H385" s="7">
        <v>36000</v>
      </c>
      <c r="I385" s="7" t="s">
        <v>25</v>
      </c>
      <c r="J385" s="7" t="s">
        <v>20</v>
      </c>
      <c r="K385" s="7">
        <v>2</v>
      </c>
      <c r="L385" s="7">
        <v>40</v>
      </c>
      <c r="M385" s="8">
        <v>80</v>
      </c>
    </row>
    <row r="386" spans="1:13" x14ac:dyDescent="0.25">
      <c r="A386" s="6">
        <v>44169</v>
      </c>
      <c r="B386" s="6" t="str">
        <f>TEXT(Sheet1[[#This Row],[Date]],"dddd")</f>
        <v>Friday</v>
      </c>
      <c r="C386" s="7">
        <v>31245036</v>
      </c>
      <c r="D386" s="7">
        <v>712345366</v>
      </c>
      <c r="E386" s="7">
        <v>10000337</v>
      </c>
      <c r="F386" s="7" t="str">
        <f>VLOOKUP(Sheet1[[#This Row],[Product_id]],'Product Details'!$A$1:$F$31,2,FALSE)</f>
        <v>Cheese_200g</v>
      </c>
      <c r="G386" s="7" t="s">
        <v>13</v>
      </c>
      <c r="H386" s="7">
        <v>36000</v>
      </c>
      <c r="I386" s="7" t="s">
        <v>25</v>
      </c>
      <c r="J386" s="7" t="s">
        <v>20</v>
      </c>
      <c r="K386" s="7">
        <v>2</v>
      </c>
      <c r="L386" s="7">
        <v>20</v>
      </c>
      <c r="M386" s="8">
        <v>40</v>
      </c>
    </row>
    <row r="387" spans="1:13" x14ac:dyDescent="0.25">
      <c r="A387" s="6">
        <v>44169</v>
      </c>
      <c r="B387" s="6" t="str">
        <f>TEXT(Sheet1[[#This Row],[Date]],"dddd")</f>
        <v>Friday</v>
      </c>
      <c r="C387" s="7">
        <v>31245036</v>
      </c>
      <c r="D387" s="7">
        <v>712345366</v>
      </c>
      <c r="E387" s="7">
        <v>10000335</v>
      </c>
      <c r="F387" s="7" t="str">
        <f>VLOOKUP(Sheet1[[#This Row],[Product_id]],'Product Details'!$A$1:$F$31,2,FALSE)</f>
        <v>Milk_Amul_1L</v>
      </c>
      <c r="G387" s="7" t="s">
        <v>13</v>
      </c>
      <c r="H387" s="7">
        <v>36000</v>
      </c>
      <c r="I387" s="7" t="s">
        <v>25</v>
      </c>
      <c r="J387" s="7" t="s">
        <v>20</v>
      </c>
      <c r="K387" s="7">
        <v>2</v>
      </c>
      <c r="L387" s="7">
        <v>52</v>
      </c>
      <c r="M387" s="8">
        <v>104</v>
      </c>
    </row>
    <row r="388" spans="1:13" x14ac:dyDescent="0.25">
      <c r="A388" s="6">
        <v>44169</v>
      </c>
      <c r="B388" s="6" t="str">
        <f>TEXT(Sheet1[[#This Row],[Date]],"dddd")</f>
        <v>Friday</v>
      </c>
      <c r="C388" s="7">
        <v>31245036</v>
      </c>
      <c r="D388" s="7">
        <v>712345366</v>
      </c>
      <c r="E388" s="7">
        <v>10000322</v>
      </c>
      <c r="F388" s="7" t="str">
        <f>VLOOKUP(Sheet1[[#This Row],[Product_id]],'Product Details'!$A$1:$F$31,2,FALSE)</f>
        <v>Soda_500mL</v>
      </c>
      <c r="G388" s="7" t="s">
        <v>14</v>
      </c>
      <c r="H388" s="7">
        <v>36000</v>
      </c>
      <c r="I388" s="7" t="s">
        <v>25</v>
      </c>
      <c r="J388" s="7" t="s">
        <v>20</v>
      </c>
      <c r="K388" s="7">
        <v>1</v>
      </c>
      <c r="L388" s="7">
        <v>30</v>
      </c>
      <c r="M388" s="8">
        <v>30</v>
      </c>
    </row>
    <row r="389" spans="1:13" x14ac:dyDescent="0.25">
      <c r="A389" s="6">
        <v>44169</v>
      </c>
      <c r="B389" s="6" t="str">
        <f>TEXT(Sheet1[[#This Row],[Date]],"dddd")</f>
        <v>Friday</v>
      </c>
      <c r="C389" s="7">
        <v>31245036</v>
      </c>
      <c r="D389" s="7">
        <v>712345366</v>
      </c>
      <c r="E389" s="7">
        <v>10000349</v>
      </c>
      <c r="F389" s="7" t="str">
        <f>VLOOKUP(Sheet1[[#This Row],[Product_id]],'Product Details'!$A$1:$F$31,2,FALSE)</f>
        <v>Museli 1 Kg</v>
      </c>
      <c r="G389" s="7" t="s">
        <v>11</v>
      </c>
      <c r="H389" s="7">
        <v>36000</v>
      </c>
      <c r="I389" s="7" t="s">
        <v>25</v>
      </c>
      <c r="J389" s="7" t="s">
        <v>20</v>
      </c>
      <c r="K389" s="7">
        <v>3</v>
      </c>
      <c r="L389" s="7">
        <v>152</v>
      </c>
      <c r="M389" s="8">
        <v>456</v>
      </c>
    </row>
    <row r="390" spans="1:13" x14ac:dyDescent="0.25">
      <c r="A390" s="6">
        <v>44169</v>
      </c>
      <c r="B390" s="6" t="str">
        <f>TEXT(Sheet1[[#This Row],[Date]],"dddd")</f>
        <v>Friday</v>
      </c>
      <c r="C390" s="7">
        <v>31245036</v>
      </c>
      <c r="D390" s="7">
        <v>712345366</v>
      </c>
      <c r="E390" s="7">
        <v>10000337</v>
      </c>
      <c r="F390" s="7" t="str">
        <f>VLOOKUP(Sheet1[[#This Row],[Product_id]],'Product Details'!$A$1:$F$31,2,FALSE)</f>
        <v>Cheese_200g</v>
      </c>
      <c r="G390" s="7" t="s">
        <v>13</v>
      </c>
      <c r="H390" s="7">
        <v>36000</v>
      </c>
      <c r="I390" s="7" t="s">
        <v>25</v>
      </c>
      <c r="J390" s="7" t="s">
        <v>20</v>
      </c>
      <c r="K390" s="7">
        <v>3</v>
      </c>
      <c r="L390" s="7">
        <v>20</v>
      </c>
      <c r="M390" s="8">
        <v>60</v>
      </c>
    </row>
    <row r="391" spans="1:13" x14ac:dyDescent="0.25">
      <c r="A391" s="6">
        <v>44169</v>
      </c>
      <c r="B391" s="6" t="str">
        <f>TEXT(Sheet1[[#This Row],[Date]],"dddd")</f>
        <v>Friday</v>
      </c>
      <c r="C391" s="7">
        <v>31245036</v>
      </c>
      <c r="D391" s="7">
        <v>712345366</v>
      </c>
      <c r="E391" s="7">
        <v>10000344</v>
      </c>
      <c r="F391" s="7" t="str">
        <f>VLOOKUP(Sheet1[[#This Row],[Product_id]],'Product Details'!$A$1:$F$31,2,FALSE)</f>
        <v>Cornflakes_500g</v>
      </c>
      <c r="G391" s="7" t="s">
        <v>11</v>
      </c>
      <c r="H391" s="7">
        <v>36000</v>
      </c>
      <c r="I391" s="7" t="s">
        <v>25</v>
      </c>
      <c r="J391" s="7" t="s">
        <v>20</v>
      </c>
      <c r="K391" s="7">
        <v>2</v>
      </c>
      <c r="L391" s="7">
        <v>82</v>
      </c>
      <c r="M391" s="8">
        <v>164</v>
      </c>
    </row>
    <row r="392" spans="1:13" x14ac:dyDescent="0.25">
      <c r="A392" s="6">
        <v>44169</v>
      </c>
      <c r="B392" s="6" t="str">
        <f>TEXT(Sheet1[[#This Row],[Date]],"dddd")</f>
        <v>Friday</v>
      </c>
      <c r="C392" s="7">
        <v>31245036</v>
      </c>
      <c r="D392" s="7">
        <v>712345366</v>
      </c>
      <c r="E392" s="7">
        <v>10000322</v>
      </c>
      <c r="F392" s="7" t="str">
        <f>VLOOKUP(Sheet1[[#This Row],[Product_id]],'Product Details'!$A$1:$F$31,2,FALSE)</f>
        <v>Soda_500mL</v>
      </c>
      <c r="G392" s="7" t="s">
        <v>14</v>
      </c>
      <c r="H392" s="7">
        <v>36000</v>
      </c>
      <c r="I392" s="7" t="s">
        <v>25</v>
      </c>
      <c r="J392" s="7" t="s">
        <v>20</v>
      </c>
      <c r="K392" s="7">
        <v>2</v>
      </c>
      <c r="L392" s="7">
        <v>30</v>
      </c>
      <c r="M392" s="8">
        <v>60</v>
      </c>
    </row>
    <row r="393" spans="1:13" x14ac:dyDescent="0.25">
      <c r="A393" s="6">
        <v>44170</v>
      </c>
      <c r="B393" s="6" t="str">
        <f>TEXT(Sheet1[[#This Row],[Date]],"dddd")</f>
        <v>Saturday</v>
      </c>
      <c r="C393" s="7">
        <v>31245037</v>
      </c>
      <c r="D393" s="7">
        <v>712345377</v>
      </c>
      <c r="E393" s="7">
        <v>10000348</v>
      </c>
      <c r="F393" s="7" t="str">
        <f>VLOOKUP(Sheet1[[#This Row],[Product_id]],'Product Details'!$A$1:$F$31,2,FALSE)</f>
        <v>Museli_500g</v>
      </c>
      <c r="G393" s="7" t="s">
        <v>11</v>
      </c>
      <c r="H393" s="7">
        <v>36007</v>
      </c>
      <c r="I393" s="7" t="s">
        <v>28</v>
      </c>
      <c r="J393" s="7" t="s">
        <v>16</v>
      </c>
      <c r="K393" s="7">
        <v>5</v>
      </c>
      <c r="L393" s="7">
        <v>80</v>
      </c>
      <c r="M393" s="8">
        <v>400</v>
      </c>
    </row>
    <row r="394" spans="1:13" x14ac:dyDescent="0.25">
      <c r="A394" s="6">
        <v>44170</v>
      </c>
      <c r="B394" s="6" t="str">
        <f>TEXT(Sheet1[[#This Row],[Date]],"dddd")</f>
        <v>Saturday</v>
      </c>
      <c r="C394" s="7">
        <v>31245037</v>
      </c>
      <c r="D394" s="7">
        <v>712345377</v>
      </c>
      <c r="E394" s="7">
        <v>10000349</v>
      </c>
      <c r="F394" s="7" t="str">
        <f>VLOOKUP(Sheet1[[#This Row],[Product_id]],'Product Details'!$A$1:$F$31,2,FALSE)</f>
        <v>Museli 1 Kg</v>
      </c>
      <c r="G394" s="7" t="s">
        <v>11</v>
      </c>
      <c r="H394" s="7">
        <v>36007</v>
      </c>
      <c r="I394" s="7" t="s">
        <v>28</v>
      </c>
      <c r="J394" s="7" t="s">
        <v>16</v>
      </c>
      <c r="K394" s="7">
        <v>4</v>
      </c>
      <c r="L394" s="7">
        <v>152</v>
      </c>
      <c r="M394" s="8">
        <v>608</v>
      </c>
    </row>
    <row r="395" spans="1:13" x14ac:dyDescent="0.25">
      <c r="A395" s="6">
        <v>44170</v>
      </c>
      <c r="B395" s="6" t="str">
        <f>TEXT(Sheet1[[#This Row],[Date]],"dddd")</f>
        <v>Saturday</v>
      </c>
      <c r="C395" s="7">
        <v>31245037</v>
      </c>
      <c r="D395" s="7">
        <v>712345377</v>
      </c>
      <c r="E395" s="7">
        <v>10000328</v>
      </c>
      <c r="F395" s="7" t="str">
        <f>VLOOKUP(Sheet1[[#This Row],[Product_id]],'Product Details'!$A$1:$F$31,2,FALSE)</f>
        <v>Mango_1L</v>
      </c>
      <c r="G395" s="7" t="s">
        <v>14</v>
      </c>
      <c r="H395" s="7">
        <v>36007</v>
      </c>
      <c r="I395" s="7" t="s">
        <v>28</v>
      </c>
      <c r="J395" s="7" t="s">
        <v>16</v>
      </c>
      <c r="K395" s="7">
        <v>6</v>
      </c>
      <c r="L395" s="7">
        <v>220</v>
      </c>
      <c r="M395" s="8">
        <v>1320</v>
      </c>
    </row>
    <row r="396" spans="1:13" x14ac:dyDescent="0.25">
      <c r="A396" s="6">
        <v>44170</v>
      </c>
      <c r="B396" s="6" t="str">
        <f>TEXT(Sheet1[[#This Row],[Date]],"dddd")</f>
        <v>Saturday</v>
      </c>
      <c r="C396" s="7">
        <v>31245037</v>
      </c>
      <c r="D396" s="7">
        <v>712345377</v>
      </c>
      <c r="E396" s="7">
        <v>10000326</v>
      </c>
      <c r="F396" s="7" t="str">
        <f>VLOOKUP(Sheet1[[#This Row],[Product_id]],'Product Details'!$A$1:$F$31,2,FALSE)</f>
        <v>Pepsi_2L</v>
      </c>
      <c r="G396" s="7" t="s">
        <v>14</v>
      </c>
      <c r="H396" s="7">
        <v>36007</v>
      </c>
      <c r="I396" s="7" t="s">
        <v>28</v>
      </c>
      <c r="J396" s="7" t="s">
        <v>16</v>
      </c>
      <c r="K396" s="7">
        <v>4</v>
      </c>
      <c r="L396" s="7">
        <v>72</v>
      </c>
      <c r="M396" s="8">
        <v>288</v>
      </c>
    </row>
    <row r="397" spans="1:13" x14ac:dyDescent="0.25">
      <c r="A397" s="6">
        <v>44170</v>
      </c>
      <c r="B397" s="6" t="str">
        <f>TEXT(Sheet1[[#This Row],[Date]],"dddd")</f>
        <v>Saturday</v>
      </c>
      <c r="C397" s="7">
        <v>31245037</v>
      </c>
      <c r="D397" s="7">
        <v>712345377</v>
      </c>
      <c r="E397" s="7">
        <v>10000334</v>
      </c>
      <c r="F397" s="7" t="str">
        <f>VLOOKUP(Sheet1[[#This Row],[Product_id]],'Product Details'!$A$1:$F$31,2,FALSE)</f>
        <v>Milk_MD_1L</v>
      </c>
      <c r="G397" s="7" t="s">
        <v>13</v>
      </c>
      <c r="H397" s="7">
        <v>36007</v>
      </c>
      <c r="I397" s="7" t="s">
        <v>28</v>
      </c>
      <c r="J397" s="7" t="s">
        <v>16</v>
      </c>
      <c r="K397" s="7">
        <v>6</v>
      </c>
      <c r="L397" s="7">
        <v>48</v>
      </c>
      <c r="M397" s="8">
        <v>288</v>
      </c>
    </row>
    <row r="398" spans="1:13" x14ac:dyDescent="0.25">
      <c r="A398" s="6">
        <v>44170</v>
      </c>
      <c r="B398" s="6" t="str">
        <f>TEXT(Sheet1[[#This Row],[Date]],"dddd")</f>
        <v>Saturday</v>
      </c>
      <c r="C398" s="7">
        <v>31245037</v>
      </c>
      <c r="D398" s="7">
        <v>712345377</v>
      </c>
      <c r="E398" s="7">
        <v>10000322</v>
      </c>
      <c r="F398" s="7" t="str">
        <f>VLOOKUP(Sheet1[[#This Row],[Product_id]],'Product Details'!$A$1:$F$31,2,FALSE)</f>
        <v>Soda_500mL</v>
      </c>
      <c r="G398" s="7" t="s">
        <v>14</v>
      </c>
      <c r="H398" s="7">
        <v>36007</v>
      </c>
      <c r="I398" s="7" t="s">
        <v>28</v>
      </c>
      <c r="J398" s="7" t="s">
        <v>16</v>
      </c>
      <c r="K398" s="7">
        <v>6</v>
      </c>
      <c r="L398" s="7">
        <v>30</v>
      </c>
      <c r="M398" s="8">
        <v>180</v>
      </c>
    </row>
    <row r="399" spans="1:13" x14ac:dyDescent="0.25">
      <c r="A399" s="6">
        <v>44171</v>
      </c>
      <c r="B399" s="6" t="str">
        <f>TEXT(Sheet1[[#This Row],[Date]],"dddd")</f>
        <v>Sunday</v>
      </c>
      <c r="C399" s="7">
        <v>31245038</v>
      </c>
      <c r="D399" s="7">
        <v>712345388</v>
      </c>
      <c r="E399" s="7">
        <v>10000333</v>
      </c>
      <c r="F399" s="7" t="str">
        <f>VLOOKUP(Sheet1[[#This Row],[Product_id]],'Product Details'!$A$1:$F$31,2,FALSE)</f>
        <v>Eggs_1x12</v>
      </c>
      <c r="G399" s="7" t="s">
        <v>13</v>
      </c>
      <c r="H399" s="7">
        <v>36002</v>
      </c>
      <c r="I399" s="7" t="s">
        <v>15</v>
      </c>
      <c r="J399" s="7" t="s">
        <v>16</v>
      </c>
      <c r="K399" s="7">
        <v>4</v>
      </c>
      <c r="L399" s="7">
        <v>54</v>
      </c>
      <c r="M399" s="8">
        <v>216</v>
      </c>
    </row>
    <row r="400" spans="1:13" x14ac:dyDescent="0.25">
      <c r="A400" s="6">
        <v>44171</v>
      </c>
      <c r="B400" s="6" t="str">
        <f>TEXT(Sheet1[[#This Row],[Date]],"dddd")</f>
        <v>Sunday</v>
      </c>
      <c r="C400" s="7">
        <v>31245038</v>
      </c>
      <c r="D400" s="7">
        <v>712345388</v>
      </c>
      <c r="E400" s="7">
        <v>10000345</v>
      </c>
      <c r="F400" s="7" t="str">
        <f>VLOOKUP(Sheet1[[#This Row],[Product_id]],'Product Details'!$A$1:$F$31,2,FALSE)</f>
        <v>Cornflakes_1Kg</v>
      </c>
      <c r="G400" s="7" t="s">
        <v>11</v>
      </c>
      <c r="H400" s="7">
        <v>36002</v>
      </c>
      <c r="I400" s="7" t="s">
        <v>15</v>
      </c>
      <c r="J400" s="7" t="s">
        <v>16</v>
      </c>
      <c r="K400" s="7">
        <v>5</v>
      </c>
      <c r="L400" s="7">
        <v>158</v>
      </c>
      <c r="M400" s="8">
        <v>790</v>
      </c>
    </row>
    <row r="401" spans="1:13" x14ac:dyDescent="0.25">
      <c r="A401" s="6">
        <v>44171</v>
      </c>
      <c r="B401" s="6" t="str">
        <f>TEXT(Sheet1[[#This Row],[Date]],"dddd")</f>
        <v>Sunday</v>
      </c>
      <c r="C401" s="7">
        <v>31245038</v>
      </c>
      <c r="D401" s="7">
        <v>712345388</v>
      </c>
      <c r="E401" s="7">
        <v>10000350</v>
      </c>
      <c r="F401" s="7" t="str">
        <f>VLOOKUP(Sheet1[[#This Row],[Product_id]],'Product Details'!$A$1:$F$31,2,FALSE)</f>
        <v>Chocos_200g</v>
      </c>
      <c r="G401" s="7" t="s">
        <v>11</v>
      </c>
      <c r="H401" s="7">
        <v>36002</v>
      </c>
      <c r="I401" s="7" t="s">
        <v>15</v>
      </c>
      <c r="J401" s="7" t="s">
        <v>16</v>
      </c>
      <c r="K401" s="7">
        <v>6</v>
      </c>
      <c r="L401" s="7">
        <v>67</v>
      </c>
      <c r="M401" s="8">
        <v>402</v>
      </c>
    </row>
    <row r="402" spans="1:13" x14ac:dyDescent="0.25">
      <c r="A402" s="6">
        <v>44171</v>
      </c>
      <c r="B402" s="6" t="str">
        <f>TEXT(Sheet1[[#This Row],[Date]],"dddd")</f>
        <v>Sunday</v>
      </c>
      <c r="C402" s="7">
        <v>31245038</v>
      </c>
      <c r="D402" s="7">
        <v>712345388</v>
      </c>
      <c r="E402" s="7">
        <v>10000329</v>
      </c>
      <c r="F402" s="7" t="str">
        <f>VLOOKUP(Sheet1[[#This Row],[Product_id]],'Product Details'!$A$1:$F$31,2,FALSE)</f>
        <v>Orange_200mL</v>
      </c>
      <c r="G402" s="7" t="s">
        <v>14</v>
      </c>
      <c r="H402" s="7">
        <v>36002</v>
      </c>
      <c r="I402" s="7" t="s">
        <v>15</v>
      </c>
      <c r="J402" s="7" t="s">
        <v>16</v>
      </c>
      <c r="K402" s="7">
        <v>6</v>
      </c>
      <c r="L402" s="7">
        <v>30</v>
      </c>
      <c r="M402" s="8">
        <v>180</v>
      </c>
    </row>
    <row r="403" spans="1:13" x14ac:dyDescent="0.25">
      <c r="A403" s="6">
        <v>44171</v>
      </c>
      <c r="B403" s="6" t="str">
        <f>TEXT(Sheet1[[#This Row],[Date]],"dddd")</f>
        <v>Sunday</v>
      </c>
      <c r="C403" s="7">
        <v>31245038</v>
      </c>
      <c r="D403" s="7">
        <v>712345388</v>
      </c>
      <c r="E403" s="7">
        <v>10000334</v>
      </c>
      <c r="F403" s="7" t="str">
        <f>VLOOKUP(Sheet1[[#This Row],[Product_id]],'Product Details'!$A$1:$F$31,2,FALSE)</f>
        <v>Milk_MD_1L</v>
      </c>
      <c r="G403" s="7" t="s">
        <v>13</v>
      </c>
      <c r="H403" s="7">
        <v>36002</v>
      </c>
      <c r="I403" s="7" t="s">
        <v>15</v>
      </c>
      <c r="J403" s="7" t="s">
        <v>16</v>
      </c>
      <c r="K403" s="7">
        <v>4</v>
      </c>
      <c r="L403" s="7">
        <v>48</v>
      </c>
      <c r="M403" s="8">
        <v>192</v>
      </c>
    </row>
    <row r="404" spans="1:13" x14ac:dyDescent="0.25">
      <c r="A404" s="6">
        <v>44171</v>
      </c>
      <c r="B404" s="6" t="str">
        <f>TEXT(Sheet1[[#This Row],[Date]],"dddd")</f>
        <v>Sunday</v>
      </c>
      <c r="C404" s="7">
        <v>31245038</v>
      </c>
      <c r="D404" s="7">
        <v>712345388</v>
      </c>
      <c r="E404" s="7">
        <v>10000337</v>
      </c>
      <c r="F404" s="7" t="str">
        <f>VLOOKUP(Sheet1[[#This Row],[Product_id]],'Product Details'!$A$1:$F$31,2,FALSE)</f>
        <v>Cheese_200g</v>
      </c>
      <c r="G404" s="7" t="s">
        <v>13</v>
      </c>
      <c r="H404" s="7">
        <v>36002</v>
      </c>
      <c r="I404" s="7" t="s">
        <v>15</v>
      </c>
      <c r="J404" s="7" t="s">
        <v>16</v>
      </c>
      <c r="K404" s="7">
        <v>4</v>
      </c>
      <c r="L404" s="7">
        <v>20</v>
      </c>
      <c r="M404" s="8">
        <v>80</v>
      </c>
    </row>
    <row r="405" spans="1:13" x14ac:dyDescent="0.25">
      <c r="A405" s="6">
        <v>44171</v>
      </c>
      <c r="B405" s="6" t="str">
        <f>TEXT(Sheet1[[#This Row],[Date]],"dddd")</f>
        <v>Sunday</v>
      </c>
      <c r="C405" s="7">
        <v>31245038</v>
      </c>
      <c r="D405" s="7">
        <v>712345388</v>
      </c>
      <c r="E405" s="7">
        <v>10000338</v>
      </c>
      <c r="F405" s="7" t="str">
        <f>VLOOKUP(Sheet1[[#This Row],[Product_id]],'Product Details'!$A$1:$F$31,2,FALSE)</f>
        <v>Cheese_200g_1x6</v>
      </c>
      <c r="G405" s="7" t="s">
        <v>13</v>
      </c>
      <c r="H405" s="7">
        <v>36002</v>
      </c>
      <c r="I405" s="7" t="s">
        <v>15</v>
      </c>
      <c r="J405" s="7" t="s">
        <v>16</v>
      </c>
      <c r="K405" s="7">
        <v>6</v>
      </c>
      <c r="L405" s="7">
        <v>100</v>
      </c>
      <c r="M405" s="8">
        <v>600</v>
      </c>
    </row>
    <row r="406" spans="1:13" x14ac:dyDescent="0.25">
      <c r="A406" s="6">
        <v>44171</v>
      </c>
      <c r="B406" s="6" t="str">
        <f>TEXT(Sheet1[[#This Row],[Date]],"dddd")</f>
        <v>Sunday</v>
      </c>
      <c r="C406" s="7">
        <v>31245038</v>
      </c>
      <c r="D406" s="7">
        <v>712345388</v>
      </c>
      <c r="E406" s="7">
        <v>10000328</v>
      </c>
      <c r="F406" s="7" t="str">
        <f>VLOOKUP(Sheet1[[#This Row],[Product_id]],'Product Details'!$A$1:$F$31,2,FALSE)</f>
        <v>Mango_1L</v>
      </c>
      <c r="G406" s="7" t="s">
        <v>14</v>
      </c>
      <c r="H406" s="7">
        <v>36002</v>
      </c>
      <c r="I406" s="7" t="s">
        <v>15</v>
      </c>
      <c r="J406" s="7" t="s">
        <v>16</v>
      </c>
      <c r="K406" s="7">
        <v>5</v>
      </c>
      <c r="L406" s="7">
        <v>220</v>
      </c>
      <c r="M406" s="8">
        <v>1100</v>
      </c>
    </row>
    <row r="407" spans="1:13" x14ac:dyDescent="0.25">
      <c r="A407" s="6">
        <v>44171</v>
      </c>
      <c r="B407" s="6" t="str">
        <f>TEXT(Sheet1[[#This Row],[Date]],"dddd")</f>
        <v>Sunday</v>
      </c>
      <c r="C407" s="7">
        <v>31245038</v>
      </c>
      <c r="D407" s="7">
        <v>712345388</v>
      </c>
      <c r="E407" s="7">
        <v>10000339</v>
      </c>
      <c r="F407" s="7" t="str">
        <f>VLOOKUP(Sheet1[[#This Row],[Product_id]],'Product Details'!$A$1:$F$31,2,FALSE)</f>
        <v>Eggs_1x30</v>
      </c>
      <c r="G407" s="7" t="s">
        <v>13</v>
      </c>
      <c r="H407" s="7">
        <v>36002</v>
      </c>
      <c r="I407" s="7" t="s">
        <v>15</v>
      </c>
      <c r="J407" s="7" t="s">
        <v>16</v>
      </c>
      <c r="K407" s="7">
        <v>6</v>
      </c>
      <c r="L407" s="7">
        <v>120</v>
      </c>
      <c r="M407" s="8">
        <v>720</v>
      </c>
    </row>
    <row r="408" spans="1:13" x14ac:dyDescent="0.25">
      <c r="A408" s="6">
        <v>44171</v>
      </c>
      <c r="B408" s="6" t="str">
        <f>TEXT(Sheet1[[#This Row],[Date]],"dddd")</f>
        <v>Sunday</v>
      </c>
      <c r="C408" s="7">
        <v>31245038</v>
      </c>
      <c r="D408" s="7">
        <v>712345388</v>
      </c>
      <c r="E408" s="7">
        <v>10000335</v>
      </c>
      <c r="F408" s="7" t="str">
        <f>VLOOKUP(Sheet1[[#This Row],[Product_id]],'Product Details'!$A$1:$F$31,2,FALSE)</f>
        <v>Milk_Amul_1L</v>
      </c>
      <c r="G408" s="7" t="s">
        <v>13</v>
      </c>
      <c r="H408" s="7">
        <v>36002</v>
      </c>
      <c r="I408" s="7" t="s">
        <v>15</v>
      </c>
      <c r="J408" s="7" t="s">
        <v>16</v>
      </c>
      <c r="K408" s="7">
        <v>5</v>
      </c>
      <c r="L408" s="7">
        <v>52</v>
      </c>
      <c r="M408" s="8">
        <v>260</v>
      </c>
    </row>
    <row r="409" spans="1:13" x14ac:dyDescent="0.25">
      <c r="A409" s="6">
        <v>44171</v>
      </c>
      <c r="B409" s="6" t="str">
        <f>TEXT(Sheet1[[#This Row],[Date]],"dddd")</f>
        <v>Sunday</v>
      </c>
      <c r="C409" s="7">
        <v>31245038</v>
      </c>
      <c r="D409" s="7">
        <v>712345388</v>
      </c>
      <c r="E409" s="7">
        <v>10000339</v>
      </c>
      <c r="F409" s="7" t="str">
        <f>VLOOKUP(Sheet1[[#This Row],[Product_id]],'Product Details'!$A$1:$F$31,2,FALSE)</f>
        <v>Eggs_1x30</v>
      </c>
      <c r="G409" s="7" t="s">
        <v>13</v>
      </c>
      <c r="H409" s="7">
        <v>36002</v>
      </c>
      <c r="I409" s="7" t="s">
        <v>15</v>
      </c>
      <c r="J409" s="7" t="s">
        <v>16</v>
      </c>
      <c r="K409" s="7">
        <v>5</v>
      </c>
      <c r="L409" s="7">
        <v>120</v>
      </c>
      <c r="M409" s="8">
        <v>600</v>
      </c>
    </row>
    <row r="410" spans="1:13" x14ac:dyDescent="0.25">
      <c r="A410" s="6">
        <v>44171</v>
      </c>
      <c r="B410" s="6" t="str">
        <f>TEXT(Sheet1[[#This Row],[Date]],"dddd")</f>
        <v>Sunday</v>
      </c>
      <c r="C410" s="7">
        <v>31245038</v>
      </c>
      <c r="D410" s="7">
        <v>712345388</v>
      </c>
      <c r="E410" s="7">
        <v>10000346</v>
      </c>
      <c r="F410" s="7" t="str">
        <f>VLOOKUP(Sheet1[[#This Row],[Product_id]],'Product Details'!$A$1:$F$31,2,FALSE)</f>
        <v>Cornflakes_almond_1Kg</v>
      </c>
      <c r="G410" s="7" t="s">
        <v>11</v>
      </c>
      <c r="H410" s="7">
        <v>36002</v>
      </c>
      <c r="I410" s="7" t="s">
        <v>15</v>
      </c>
      <c r="J410" s="7" t="s">
        <v>16</v>
      </c>
      <c r="K410" s="7">
        <v>5</v>
      </c>
      <c r="L410" s="7">
        <v>192</v>
      </c>
      <c r="M410" s="8">
        <v>960</v>
      </c>
    </row>
    <row r="411" spans="1:13" x14ac:dyDescent="0.25">
      <c r="A411" s="6">
        <v>44171</v>
      </c>
      <c r="B411" s="6" t="str">
        <f>TEXT(Sheet1[[#This Row],[Date]],"dddd")</f>
        <v>Sunday</v>
      </c>
      <c r="C411" s="7">
        <v>31245038</v>
      </c>
      <c r="D411" s="7">
        <v>712345388</v>
      </c>
      <c r="E411" s="7">
        <v>10000346</v>
      </c>
      <c r="F411" s="7" t="str">
        <f>VLOOKUP(Sheet1[[#This Row],[Product_id]],'Product Details'!$A$1:$F$31,2,FALSE)</f>
        <v>Cornflakes_almond_1Kg</v>
      </c>
      <c r="G411" s="7" t="s">
        <v>11</v>
      </c>
      <c r="H411" s="7">
        <v>36002</v>
      </c>
      <c r="I411" s="7" t="s">
        <v>15</v>
      </c>
      <c r="J411" s="7" t="s">
        <v>16</v>
      </c>
      <c r="K411" s="7">
        <v>6</v>
      </c>
      <c r="L411" s="7">
        <v>192</v>
      </c>
      <c r="M411" s="8">
        <v>1152</v>
      </c>
    </row>
    <row r="412" spans="1:13" x14ac:dyDescent="0.25">
      <c r="A412" s="6">
        <v>44171</v>
      </c>
      <c r="B412" s="6" t="str">
        <f>TEXT(Sheet1[[#This Row],[Date]],"dddd")</f>
        <v>Sunday</v>
      </c>
      <c r="C412" s="7">
        <v>31245038</v>
      </c>
      <c r="D412" s="7">
        <v>712345388</v>
      </c>
      <c r="E412" s="7">
        <v>10000326</v>
      </c>
      <c r="F412" s="7" t="str">
        <f>VLOOKUP(Sheet1[[#This Row],[Product_id]],'Product Details'!$A$1:$F$31,2,FALSE)</f>
        <v>Pepsi_2L</v>
      </c>
      <c r="G412" s="7" t="s">
        <v>14</v>
      </c>
      <c r="H412" s="7">
        <v>36002</v>
      </c>
      <c r="I412" s="7" t="s">
        <v>15</v>
      </c>
      <c r="J412" s="7" t="s">
        <v>16</v>
      </c>
      <c r="K412" s="7">
        <v>5</v>
      </c>
      <c r="L412" s="7">
        <v>72</v>
      </c>
      <c r="M412" s="8">
        <v>360</v>
      </c>
    </row>
    <row r="413" spans="1:13" x14ac:dyDescent="0.25">
      <c r="A413" s="6">
        <v>44171</v>
      </c>
      <c r="B413" s="6" t="str">
        <f>TEXT(Sheet1[[#This Row],[Date]],"dddd")</f>
        <v>Sunday</v>
      </c>
      <c r="C413" s="7">
        <v>31245038</v>
      </c>
      <c r="D413" s="7">
        <v>712345388</v>
      </c>
      <c r="E413" s="7">
        <v>10000340</v>
      </c>
      <c r="F413" s="7" t="str">
        <f>VLOOKUP(Sheet1[[#This Row],[Product_id]],'Product Details'!$A$1:$F$31,2,FALSE)</f>
        <v>Curd_Amul_500mL</v>
      </c>
      <c r="G413" s="7" t="s">
        <v>13</v>
      </c>
      <c r="H413" s="7">
        <v>36002</v>
      </c>
      <c r="I413" s="7" t="s">
        <v>15</v>
      </c>
      <c r="J413" s="7" t="s">
        <v>16</v>
      </c>
      <c r="K413" s="7">
        <v>5</v>
      </c>
      <c r="L413" s="7">
        <v>30</v>
      </c>
      <c r="M413" s="8">
        <v>150</v>
      </c>
    </row>
    <row r="414" spans="1:13" x14ac:dyDescent="0.25">
      <c r="A414" s="6">
        <v>44172</v>
      </c>
      <c r="B414" s="6" t="str">
        <f>TEXT(Sheet1[[#This Row],[Date]],"dddd")</f>
        <v>Monday</v>
      </c>
      <c r="C414" s="7">
        <v>31245039</v>
      </c>
      <c r="D414" s="7">
        <v>712345399</v>
      </c>
      <c r="E414" s="7">
        <v>10000349</v>
      </c>
      <c r="F414" s="7" t="str">
        <f>VLOOKUP(Sheet1[[#This Row],[Product_id]],'Product Details'!$A$1:$F$31,2,FALSE)</f>
        <v>Museli 1 Kg</v>
      </c>
      <c r="G414" s="7" t="s">
        <v>11</v>
      </c>
      <c r="H414" s="7">
        <v>36009</v>
      </c>
      <c r="I414" s="7" t="s">
        <v>29</v>
      </c>
      <c r="J414" s="7" t="s">
        <v>27</v>
      </c>
      <c r="K414" s="7">
        <v>3</v>
      </c>
      <c r="L414" s="7">
        <v>152</v>
      </c>
      <c r="M414" s="8">
        <v>456</v>
      </c>
    </row>
    <row r="415" spans="1:13" x14ac:dyDescent="0.25">
      <c r="A415" s="6">
        <v>44172</v>
      </c>
      <c r="B415" s="6" t="str">
        <f>TEXT(Sheet1[[#This Row],[Date]],"dddd")</f>
        <v>Monday</v>
      </c>
      <c r="C415" s="7">
        <v>31245039</v>
      </c>
      <c r="D415" s="7">
        <v>712345399</v>
      </c>
      <c r="E415" s="7">
        <v>10000339</v>
      </c>
      <c r="F415" s="7" t="str">
        <f>VLOOKUP(Sheet1[[#This Row],[Product_id]],'Product Details'!$A$1:$F$31,2,FALSE)</f>
        <v>Eggs_1x30</v>
      </c>
      <c r="G415" s="7" t="s">
        <v>13</v>
      </c>
      <c r="H415" s="7">
        <v>36009</v>
      </c>
      <c r="I415" s="7" t="s">
        <v>29</v>
      </c>
      <c r="J415" s="7" t="s">
        <v>27</v>
      </c>
      <c r="K415" s="7">
        <v>3</v>
      </c>
      <c r="L415" s="7">
        <v>120</v>
      </c>
      <c r="M415" s="8">
        <v>360</v>
      </c>
    </row>
    <row r="416" spans="1:13" x14ac:dyDescent="0.25">
      <c r="A416" s="6">
        <v>44172</v>
      </c>
      <c r="B416" s="6" t="str">
        <f>TEXT(Sheet1[[#This Row],[Date]],"dddd")</f>
        <v>Monday</v>
      </c>
      <c r="C416" s="7">
        <v>31245039</v>
      </c>
      <c r="D416" s="7">
        <v>712345399</v>
      </c>
      <c r="E416" s="7">
        <v>10000340</v>
      </c>
      <c r="F416" s="7" t="str">
        <f>VLOOKUP(Sheet1[[#This Row],[Product_id]],'Product Details'!$A$1:$F$31,2,FALSE)</f>
        <v>Curd_Amul_500mL</v>
      </c>
      <c r="G416" s="7" t="s">
        <v>13</v>
      </c>
      <c r="H416" s="7">
        <v>36009</v>
      </c>
      <c r="I416" s="7" t="s">
        <v>29</v>
      </c>
      <c r="J416" s="7" t="s">
        <v>27</v>
      </c>
      <c r="K416" s="7">
        <v>2</v>
      </c>
      <c r="L416" s="7">
        <v>30</v>
      </c>
      <c r="M416" s="8">
        <v>60</v>
      </c>
    </row>
    <row r="417" spans="1:13" x14ac:dyDescent="0.25">
      <c r="A417" s="6">
        <v>44172</v>
      </c>
      <c r="B417" s="6" t="str">
        <f>TEXT(Sheet1[[#This Row],[Date]],"dddd")</f>
        <v>Monday</v>
      </c>
      <c r="C417" s="7">
        <v>31245039</v>
      </c>
      <c r="D417" s="7">
        <v>712345399</v>
      </c>
      <c r="E417" s="7">
        <v>10000348</v>
      </c>
      <c r="F417" s="7" t="str">
        <f>VLOOKUP(Sheet1[[#This Row],[Product_id]],'Product Details'!$A$1:$F$31,2,FALSE)</f>
        <v>Museli_500g</v>
      </c>
      <c r="G417" s="7" t="s">
        <v>11</v>
      </c>
      <c r="H417" s="7">
        <v>36009</v>
      </c>
      <c r="I417" s="7" t="s">
        <v>29</v>
      </c>
      <c r="J417" s="7" t="s">
        <v>27</v>
      </c>
      <c r="K417" s="7">
        <v>3</v>
      </c>
      <c r="L417" s="7">
        <v>80</v>
      </c>
      <c r="M417" s="8">
        <v>240</v>
      </c>
    </row>
    <row r="418" spans="1:13" x14ac:dyDescent="0.25">
      <c r="A418" s="6">
        <v>44172</v>
      </c>
      <c r="B418" s="6" t="str">
        <f>TEXT(Sheet1[[#This Row],[Date]],"dddd")</f>
        <v>Monday</v>
      </c>
      <c r="C418" s="7">
        <v>31245039</v>
      </c>
      <c r="D418" s="7">
        <v>712345399</v>
      </c>
      <c r="E418" s="7">
        <v>10000324</v>
      </c>
      <c r="F418" s="7" t="str">
        <f>VLOOKUP(Sheet1[[#This Row],[Product_id]],'Product Details'!$A$1:$F$31,2,FALSE)</f>
        <v>Coke_1L</v>
      </c>
      <c r="G418" s="7" t="s">
        <v>14</v>
      </c>
      <c r="H418" s="7">
        <v>36009</v>
      </c>
      <c r="I418" s="7" t="s">
        <v>29</v>
      </c>
      <c r="J418" s="7" t="s">
        <v>27</v>
      </c>
      <c r="K418" s="7">
        <v>2</v>
      </c>
      <c r="L418" s="7">
        <v>36</v>
      </c>
      <c r="M418" s="8">
        <v>72</v>
      </c>
    </row>
    <row r="419" spans="1:13" x14ac:dyDescent="0.25">
      <c r="A419" s="6">
        <v>44172</v>
      </c>
      <c r="B419" s="6" t="str">
        <f>TEXT(Sheet1[[#This Row],[Date]],"dddd")</f>
        <v>Monday</v>
      </c>
      <c r="C419" s="7">
        <v>31245039</v>
      </c>
      <c r="D419" s="7">
        <v>712345399</v>
      </c>
      <c r="E419" s="7">
        <v>10000335</v>
      </c>
      <c r="F419" s="7" t="str">
        <f>VLOOKUP(Sheet1[[#This Row],[Product_id]],'Product Details'!$A$1:$F$31,2,FALSE)</f>
        <v>Milk_Amul_1L</v>
      </c>
      <c r="G419" s="7" t="s">
        <v>13</v>
      </c>
      <c r="H419" s="7">
        <v>36009</v>
      </c>
      <c r="I419" s="7" t="s">
        <v>29</v>
      </c>
      <c r="J419" s="7" t="s">
        <v>27</v>
      </c>
      <c r="K419" s="7">
        <v>4</v>
      </c>
      <c r="L419" s="7">
        <v>52</v>
      </c>
      <c r="M419" s="8">
        <v>208</v>
      </c>
    </row>
    <row r="420" spans="1:13" x14ac:dyDescent="0.25">
      <c r="A420" s="6">
        <v>44172</v>
      </c>
      <c r="B420" s="6" t="str">
        <f>TEXT(Sheet1[[#This Row],[Date]],"dddd")</f>
        <v>Monday</v>
      </c>
      <c r="C420" s="7">
        <v>31245039</v>
      </c>
      <c r="D420" s="7">
        <v>712345399</v>
      </c>
      <c r="E420" s="7">
        <v>10000336</v>
      </c>
      <c r="F420" s="7" t="str">
        <f>VLOOKUP(Sheet1[[#This Row],[Product_id]],'Product Details'!$A$1:$F$31,2,FALSE)</f>
        <v>Milk_MD_500ml</v>
      </c>
      <c r="G420" s="7" t="s">
        <v>13</v>
      </c>
      <c r="H420" s="7">
        <v>36009</v>
      </c>
      <c r="I420" s="7" t="s">
        <v>29</v>
      </c>
      <c r="J420" s="7" t="s">
        <v>27</v>
      </c>
      <c r="K420" s="7">
        <v>4</v>
      </c>
      <c r="L420" s="7">
        <v>26</v>
      </c>
      <c r="M420" s="8">
        <v>104</v>
      </c>
    </row>
    <row r="421" spans="1:13" x14ac:dyDescent="0.25">
      <c r="A421" s="6">
        <v>44172</v>
      </c>
      <c r="B421" s="6" t="str">
        <f>TEXT(Sheet1[[#This Row],[Date]],"dddd")</f>
        <v>Monday</v>
      </c>
      <c r="C421" s="7">
        <v>31245039</v>
      </c>
      <c r="D421" s="7">
        <v>712345399</v>
      </c>
      <c r="E421" s="7">
        <v>10000321</v>
      </c>
      <c r="F421" s="7" t="str">
        <f>VLOOKUP(Sheet1[[#This Row],[Product_id]],'Product Details'!$A$1:$F$31,2,FALSE)</f>
        <v>Soda_1L</v>
      </c>
      <c r="G421" s="7" t="s">
        <v>14</v>
      </c>
      <c r="H421" s="7">
        <v>36009</v>
      </c>
      <c r="I421" s="7" t="s">
        <v>29</v>
      </c>
      <c r="J421" s="7" t="s">
        <v>27</v>
      </c>
      <c r="K421" s="7">
        <v>3</v>
      </c>
      <c r="L421" s="7">
        <v>48</v>
      </c>
      <c r="M421" s="8">
        <v>144</v>
      </c>
    </row>
    <row r="422" spans="1:13" x14ac:dyDescent="0.25">
      <c r="A422" s="6">
        <v>44172</v>
      </c>
      <c r="B422" s="6" t="str">
        <f>TEXT(Sheet1[[#This Row],[Date]],"dddd")</f>
        <v>Monday</v>
      </c>
      <c r="C422" s="7">
        <v>31245039</v>
      </c>
      <c r="D422" s="7">
        <v>712345399</v>
      </c>
      <c r="E422" s="7">
        <v>10000335</v>
      </c>
      <c r="F422" s="7" t="str">
        <f>VLOOKUP(Sheet1[[#This Row],[Product_id]],'Product Details'!$A$1:$F$31,2,FALSE)</f>
        <v>Milk_Amul_1L</v>
      </c>
      <c r="G422" s="7" t="s">
        <v>13</v>
      </c>
      <c r="H422" s="7">
        <v>36009</v>
      </c>
      <c r="I422" s="7" t="s">
        <v>29</v>
      </c>
      <c r="J422" s="7" t="s">
        <v>27</v>
      </c>
      <c r="K422" s="7">
        <v>3</v>
      </c>
      <c r="L422" s="7">
        <v>52</v>
      </c>
      <c r="M422" s="8">
        <v>156</v>
      </c>
    </row>
    <row r="423" spans="1:13" x14ac:dyDescent="0.25">
      <c r="A423" s="6">
        <v>44172</v>
      </c>
      <c r="B423" s="6" t="str">
        <f>TEXT(Sheet1[[#This Row],[Date]],"dddd")</f>
        <v>Monday</v>
      </c>
      <c r="C423" s="7">
        <v>31245039</v>
      </c>
      <c r="D423" s="7">
        <v>712345399</v>
      </c>
      <c r="E423" s="7">
        <v>10000321</v>
      </c>
      <c r="F423" s="7" t="str">
        <f>VLOOKUP(Sheet1[[#This Row],[Product_id]],'Product Details'!$A$1:$F$31,2,FALSE)</f>
        <v>Soda_1L</v>
      </c>
      <c r="G423" s="7" t="s">
        <v>14</v>
      </c>
      <c r="H423" s="7">
        <v>36009</v>
      </c>
      <c r="I423" s="7" t="s">
        <v>29</v>
      </c>
      <c r="J423" s="7" t="s">
        <v>27</v>
      </c>
      <c r="K423" s="7">
        <v>4</v>
      </c>
      <c r="L423" s="7">
        <v>48</v>
      </c>
      <c r="M423" s="8">
        <v>192</v>
      </c>
    </row>
    <row r="424" spans="1:13" x14ac:dyDescent="0.25">
      <c r="A424" s="6">
        <v>44172</v>
      </c>
      <c r="B424" s="6" t="str">
        <f>TEXT(Sheet1[[#This Row],[Date]],"dddd")</f>
        <v>Monday</v>
      </c>
      <c r="C424" s="7">
        <v>31245039</v>
      </c>
      <c r="D424" s="7">
        <v>712345399</v>
      </c>
      <c r="E424" s="7">
        <v>10000324</v>
      </c>
      <c r="F424" s="7" t="str">
        <f>VLOOKUP(Sheet1[[#This Row],[Product_id]],'Product Details'!$A$1:$F$31,2,FALSE)</f>
        <v>Coke_1L</v>
      </c>
      <c r="G424" s="7" t="s">
        <v>14</v>
      </c>
      <c r="H424" s="7">
        <v>36009</v>
      </c>
      <c r="I424" s="7" t="s">
        <v>29</v>
      </c>
      <c r="J424" s="7" t="s">
        <v>27</v>
      </c>
      <c r="K424" s="7">
        <v>3</v>
      </c>
      <c r="L424" s="7">
        <v>36</v>
      </c>
      <c r="M424" s="8">
        <v>108</v>
      </c>
    </row>
    <row r="425" spans="1:13" x14ac:dyDescent="0.25">
      <c r="A425" s="6">
        <v>44172</v>
      </c>
      <c r="B425" s="6" t="str">
        <f>TEXT(Sheet1[[#This Row],[Date]],"dddd")</f>
        <v>Monday</v>
      </c>
      <c r="C425" s="7">
        <v>31245039</v>
      </c>
      <c r="D425" s="7">
        <v>712345399</v>
      </c>
      <c r="E425" s="7">
        <v>10000350</v>
      </c>
      <c r="F425" s="7" t="str">
        <f>VLOOKUP(Sheet1[[#This Row],[Product_id]],'Product Details'!$A$1:$F$31,2,FALSE)</f>
        <v>Chocos_200g</v>
      </c>
      <c r="G425" s="7" t="s">
        <v>11</v>
      </c>
      <c r="H425" s="7">
        <v>36009</v>
      </c>
      <c r="I425" s="7" t="s">
        <v>29</v>
      </c>
      <c r="J425" s="7" t="s">
        <v>27</v>
      </c>
      <c r="K425" s="7">
        <v>4</v>
      </c>
      <c r="L425" s="7">
        <v>67</v>
      </c>
      <c r="M425" s="8">
        <v>268</v>
      </c>
    </row>
    <row r="426" spans="1:13" x14ac:dyDescent="0.25">
      <c r="A426" s="6">
        <v>44172</v>
      </c>
      <c r="B426" s="6" t="str">
        <f>TEXT(Sheet1[[#This Row],[Date]],"dddd")</f>
        <v>Monday</v>
      </c>
      <c r="C426" s="7">
        <v>31245039</v>
      </c>
      <c r="D426" s="7">
        <v>712345399</v>
      </c>
      <c r="E426" s="7">
        <v>10000337</v>
      </c>
      <c r="F426" s="7" t="str">
        <f>VLOOKUP(Sheet1[[#This Row],[Product_id]],'Product Details'!$A$1:$F$31,2,FALSE)</f>
        <v>Cheese_200g</v>
      </c>
      <c r="G426" s="7" t="s">
        <v>13</v>
      </c>
      <c r="H426" s="7">
        <v>36009</v>
      </c>
      <c r="I426" s="7" t="s">
        <v>29</v>
      </c>
      <c r="J426" s="7" t="s">
        <v>27</v>
      </c>
      <c r="K426" s="7">
        <v>3</v>
      </c>
      <c r="L426" s="7">
        <v>20</v>
      </c>
      <c r="M426" s="8">
        <v>60</v>
      </c>
    </row>
    <row r="427" spans="1:13" x14ac:dyDescent="0.25">
      <c r="A427" s="6">
        <v>44172</v>
      </c>
      <c r="B427" s="6" t="str">
        <f>TEXT(Sheet1[[#This Row],[Date]],"dddd")</f>
        <v>Monday</v>
      </c>
      <c r="C427" s="7">
        <v>31245039</v>
      </c>
      <c r="D427" s="7">
        <v>712345399</v>
      </c>
      <c r="E427" s="7">
        <v>10000324</v>
      </c>
      <c r="F427" s="7" t="str">
        <f>VLOOKUP(Sheet1[[#This Row],[Product_id]],'Product Details'!$A$1:$F$31,2,FALSE)</f>
        <v>Coke_1L</v>
      </c>
      <c r="G427" s="7" t="s">
        <v>14</v>
      </c>
      <c r="H427" s="7">
        <v>36009</v>
      </c>
      <c r="I427" s="7" t="s">
        <v>29</v>
      </c>
      <c r="J427" s="7" t="s">
        <v>27</v>
      </c>
      <c r="K427" s="7">
        <v>4</v>
      </c>
      <c r="L427" s="7">
        <v>36</v>
      </c>
      <c r="M427" s="8">
        <v>144</v>
      </c>
    </row>
    <row r="428" spans="1:13" x14ac:dyDescent="0.25">
      <c r="A428" s="6">
        <v>44172</v>
      </c>
      <c r="B428" s="6" t="str">
        <f>TEXT(Sheet1[[#This Row],[Date]],"dddd")</f>
        <v>Monday</v>
      </c>
      <c r="C428" s="7">
        <v>31245039</v>
      </c>
      <c r="D428" s="7">
        <v>712345399</v>
      </c>
      <c r="E428" s="7">
        <v>10000344</v>
      </c>
      <c r="F428" s="7" t="str">
        <f>VLOOKUP(Sheet1[[#This Row],[Product_id]],'Product Details'!$A$1:$F$31,2,FALSE)</f>
        <v>Cornflakes_500g</v>
      </c>
      <c r="G428" s="7" t="s">
        <v>11</v>
      </c>
      <c r="H428" s="7">
        <v>36009</v>
      </c>
      <c r="I428" s="7" t="s">
        <v>29</v>
      </c>
      <c r="J428" s="7" t="s">
        <v>27</v>
      </c>
      <c r="K428" s="7">
        <v>2</v>
      </c>
      <c r="L428" s="7">
        <v>82</v>
      </c>
      <c r="M428" s="8">
        <v>164</v>
      </c>
    </row>
    <row r="429" spans="1:13" x14ac:dyDescent="0.25">
      <c r="A429" s="6">
        <v>44172</v>
      </c>
      <c r="B429" s="6" t="str">
        <f>TEXT(Sheet1[[#This Row],[Date]],"dddd")</f>
        <v>Monday</v>
      </c>
      <c r="C429" s="7">
        <v>31245039</v>
      </c>
      <c r="D429" s="7">
        <v>712345399</v>
      </c>
      <c r="E429" s="7">
        <v>10000332</v>
      </c>
      <c r="F429" s="7" t="str">
        <f>VLOOKUP(Sheet1[[#This Row],[Product_id]],'Product Details'!$A$1:$F$31,2,FALSE)</f>
        <v>Eggs_1x6</v>
      </c>
      <c r="G429" s="7" t="s">
        <v>13</v>
      </c>
      <c r="H429" s="7">
        <v>36009</v>
      </c>
      <c r="I429" s="7" t="s">
        <v>29</v>
      </c>
      <c r="J429" s="7" t="s">
        <v>27</v>
      </c>
      <c r="K429" s="7">
        <v>4</v>
      </c>
      <c r="L429" s="7">
        <v>28</v>
      </c>
      <c r="M429" s="8">
        <v>112</v>
      </c>
    </row>
    <row r="430" spans="1:13" x14ac:dyDescent="0.25">
      <c r="A430" s="6">
        <v>44172</v>
      </c>
      <c r="B430" s="6" t="str">
        <f>TEXT(Sheet1[[#This Row],[Date]],"dddd")</f>
        <v>Monday</v>
      </c>
      <c r="C430" s="7">
        <v>31245039</v>
      </c>
      <c r="D430" s="7">
        <v>712345399</v>
      </c>
      <c r="E430" s="7">
        <v>10000350</v>
      </c>
      <c r="F430" s="7" t="str">
        <f>VLOOKUP(Sheet1[[#This Row],[Product_id]],'Product Details'!$A$1:$F$31,2,FALSE)</f>
        <v>Chocos_200g</v>
      </c>
      <c r="G430" s="7" t="s">
        <v>11</v>
      </c>
      <c r="H430" s="7">
        <v>36009</v>
      </c>
      <c r="I430" s="7" t="s">
        <v>29</v>
      </c>
      <c r="J430" s="7" t="s">
        <v>27</v>
      </c>
      <c r="K430" s="7">
        <v>2</v>
      </c>
      <c r="L430" s="7">
        <v>67</v>
      </c>
      <c r="M430" s="8">
        <v>134</v>
      </c>
    </row>
    <row r="431" spans="1:13" x14ac:dyDescent="0.25">
      <c r="A431" s="6">
        <v>44172</v>
      </c>
      <c r="B431" s="6" t="str">
        <f>TEXT(Sheet1[[#This Row],[Date]],"dddd")</f>
        <v>Monday</v>
      </c>
      <c r="C431" s="7">
        <v>31245039</v>
      </c>
      <c r="D431" s="7">
        <v>712345399</v>
      </c>
      <c r="E431" s="7">
        <v>10000331</v>
      </c>
      <c r="F431" s="7" t="str">
        <f>VLOOKUP(Sheet1[[#This Row],[Product_id]],'Product Details'!$A$1:$F$31,2,FALSE)</f>
        <v>Lemon_1L</v>
      </c>
      <c r="G431" s="7" t="s">
        <v>14</v>
      </c>
      <c r="H431" s="7">
        <v>36009</v>
      </c>
      <c r="I431" s="7" t="s">
        <v>29</v>
      </c>
      <c r="J431" s="7" t="s">
        <v>27</v>
      </c>
      <c r="K431" s="7">
        <v>3</v>
      </c>
      <c r="L431" s="7">
        <v>57</v>
      </c>
      <c r="M431" s="8">
        <v>171</v>
      </c>
    </row>
    <row r="432" spans="1:13" x14ac:dyDescent="0.25">
      <c r="A432" s="6">
        <v>44172</v>
      </c>
      <c r="B432" s="6" t="str">
        <f>TEXT(Sheet1[[#This Row],[Date]],"dddd")</f>
        <v>Monday</v>
      </c>
      <c r="C432" s="7">
        <v>31245039</v>
      </c>
      <c r="D432" s="7">
        <v>712345399</v>
      </c>
      <c r="E432" s="7">
        <v>10000333</v>
      </c>
      <c r="F432" s="7" t="str">
        <f>VLOOKUP(Sheet1[[#This Row],[Product_id]],'Product Details'!$A$1:$F$31,2,FALSE)</f>
        <v>Eggs_1x12</v>
      </c>
      <c r="G432" s="7" t="s">
        <v>13</v>
      </c>
      <c r="H432" s="7">
        <v>36009</v>
      </c>
      <c r="I432" s="7" t="s">
        <v>29</v>
      </c>
      <c r="J432" s="7" t="s">
        <v>27</v>
      </c>
      <c r="K432" s="7">
        <v>2</v>
      </c>
      <c r="L432" s="7">
        <v>54</v>
      </c>
      <c r="M432" s="8">
        <v>108</v>
      </c>
    </row>
    <row r="433" spans="1:13" x14ac:dyDescent="0.25">
      <c r="A433" s="6">
        <v>44172</v>
      </c>
      <c r="B433" s="6" t="str">
        <f>TEXT(Sheet1[[#This Row],[Date]],"dddd")</f>
        <v>Monday</v>
      </c>
      <c r="C433" s="7">
        <v>31245039</v>
      </c>
      <c r="D433" s="7">
        <v>712345399</v>
      </c>
      <c r="E433" s="7">
        <v>10000346</v>
      </c>
      <c r="F433" s="7" t="str">
        <f>VLOOKUP(Sheet1[[#This Row],[Product_id]],'Product Details'!$A$1:$F$31,2,FALSE)</f>
        <v>Cornflakes_almond_1Kg</v>
      </c>
      <c r="G433" s="7" t="s">
        <v>11</v>
      </c>
      <c r="H433" s="7">
        <v>36009</v>
      </c>
      <c r="I433" s="7" t="s">
        <v>29</v>
      </c>
      <c r="J433" s="7" t="s">
        <v>27</v>
      </c>
      <c r="K433" s="7">
        <v>4</v>
      </c>
      <c r="L433" s="7">
        <v>192</v>
      </c>
      <c r="M433" s="8">
        <v>768</v>
      </c>
    </row>
    <row r="434" spans="1:13" x14ac:dyDescent="0.25">
      <c r="A434" s="6">
        <v>44173</v>
      </c>
      <c r="B434" s="6" t="str">
        <f>TEXT(Sheet1[[#This Row],[Date]],"dddd")</f>
        <v>Tuesday</v>
      </c>
      <c r="C434" s="7">
        <v>31245040</v>
      </c>
      <c r="D434" s="7">
        <v>712345400</v>
      </c>
      <c r="E434" s="7">
        <v>10000334</v>
      </c>
      <c r="F434" s="7" t="str">
        <f>VLOOKUP(Sheet1[[#This Row],[Product_id]],'Product Details'!$A$1:$F$31,2,FALSE)</f>
        <v>Milk_MD_1L</v>
      </c>
      <c r="G434" s="7" t="s">
        <v>13</v>
      </c>
      <c r="H434" s="7">
        <v>36000</v>
      </c>
      <c r="I434" s="7" t="s">
        <v>25</v>
      </c>
      <c r="J434" s="7" t="s">
        <v>20</v>
      </c>
      <c r="K434" s="7">
        <v>3</v>
      </c>
      <c r="L434" s="7">
        <v>48</v>
      </c>
      <c r="M434" s="8">
        <v>144</v>
      </c>
    </row>
    <row r="435" spans="1:13" x14ac:dyDescent="0.25">
      <c r="A435" s="6">
        <v>44173</v>
      </c>
      <c r="B435" s="6" t="str">
        <f>TEXT(Sheet1[[#This Row],[Date]],"dddd")</f>
        <v>Tuesday</v>
      </c>
      <c r="C435" s="7">
        <v>31245040</v>
      </c>
      <c r="D435" s="7">
        <v>712345400</v>
      </c>
      <c r="E435" s="7">
        <v>10000339</v>
      </c>
      <c r="F435" s="7" t="str">
        <f>VLOOKUP(Sheet1[[#This Row],[Product_id]],'Product Details'!$A$1:$F$31,2,FALSE)</f>
        <v>Eggs_1x30</v>
      </c>
      <c r="G435" s="7" t="s">
        <v>13</v>
      </c>
      <c r="H435" s="7">
        <v>36000</v>
      </c>
      <c r="I435" s="7" t="s">
        <v>25</v>
      </c>
      <c r="J435" s="7" t="s">
        <v>20</v>
      </c>
      <c r="K435" s="7">
        <v>4</v>
      </c>
      <c r="L435" s="7">
        <v>120</v>
      </c>
      <c r="M435" s="8">
        <v>480</v>
      </c>
    </row>
    <row r="436" spans="1:13" x14ac:dyDescent="0.25">
      <c r="A436" s="6">
        <v>44173</v>
      </c>
      <c r="B436" s="6" t="str">
        <f>TEXT(Sheet1[[#This Row],[Date]],"dddd")</f>
        <v>Tuesday</v>
      </c>
      <c r="C436" s="7">
        <v>31245040</v>
      </c>
      <c r="D436" s="7">
        <v>712345400</v>
      </c>
      <c r="E436" s="7">
        <v>10000324</v>
      </c>
      <c r="F436" s="7" t="str">
        <f>VLOOKUP(Sheet1[[#This Row],[Product_id]],'Product Details'!$A$1:$F$31,2,FALSE)</f>
        <v>Coke_1L</v>
      </c>
      <c r="G436" s="7" t="s">
        <v>14</v>
      </c>
      <c r="H436" s="7">
        <v>36000</v>
      </c>
      <c r="I436" s="7" t="s">
        <v>25</v>
      </c>
      <c r="J436" s="7" t="s">
        <v>20</v>
      </c>
      <c r="K436" s="7">
        <v>2</v>
      </c>
      <c r="L436" s="7">
        <v>36</v>
      </c>
      <c r="M436" s="8">
        <v>72</v>
      </c>
    </row>
    <row r="437" spans="1:13" x14ac:dyDescent="0.25">
      <c r="A437" s="6">
        <v>44173</v>
      </c>
      <c r="B437" s="6" t="str">
        <f>TEXT(Sheet1[[#This Row],[Date]],"dddd")</f>
        <v>Tuesday</v>
      </c>
      <c r="C437" s="7">
        <v>31245040</v>
      </c>
      <c r="D437" s="7">
        <v>712345400</v>
      </c>
      <c r="E437" s="7">
        <v>10000334</v>
      </c>
      <c r="F437" s="7" t="str">
        <f>VLOOKUP(Sheet1[[#This Row],[Product_id]],'Product Details'!$A$1:$F$31,2,FALSE)</f>
        <v>Milk_MD_1L</v>
      </c>
      <c r="G437" s="7" t="s">
        <v>13</v>
      </c>
      <c r="H437" s="7">
        <v>36000</v>
      </c>
      <c r="I437" s="7" t="s">
        <v>25</v>
      </c>
      <c r="J437" s="7" t="s">
        <v>20</v>
      </c>
      <c r="K437" s="7">
        <v>2</v>
      </c>
      <c r="L437" s="7">
        <v>48</v>
      </c>
      <c r="M437" s="8">
        <v>96</v>
      </c>
    </row>
    <row r="438" spans="1:13" x14ac:dyDescent="0.25">
      <c r="A438" s="6">
        <v>44173</v>
      </c>
      <c r="B438" s="6" t="str">
        <f>TEXT(Sheet1[[#This Row],[Date]],"dddd")</f>
        <v>Tuesday</v>
      </c>
      <c r="C438" s="7">
        <v>31245040</v>
      </c>
      <c r="D438" s="7">
        <v>712345400</v>
      </c>
      <c r="E438" s="7">
        <v>10000332</v>
      </c>
      <c r="F438" s="7" t="str">
        <f>VLOOKUP(Sheet1[[#This Row],[Product_id]],'Product Details'!$A$1:$F$31,2,FALSE)</f>
        <v>Eggs_1x6</v>
      </c>
      <c r="G438" s="7" t="s">
        <v>13</v>
      </c>
      <c r="H438" s="7">
        <v>36000</v>
      </c>
      <c r="I438" s="7" t="s">
        <v>25</v>
      </c>
      <c r="J438" s="7" t="s">
        <v>20</v>
      </c>
      <c r="K438" s="7">
        <v>4</v>
      </c>
      <c r="L438" s="7">
        <v>28</v>
      </c>
      <c r="M438" s="8">
        <v>112</v>
      </c>
    </row>
    <row r="439" spans="1:13" x14ac:dyDescent="0.25">
      <c r="A439" s="6">
        <v>44173</v>
      </c>
      <c r="B439" s="6" t="str">
        <f>TEXT(Sheet1[[#This Row],[Date]],"dddd")</f>
        <v>Tuesday</v>
      </c>
      <c r="C439" s="7">
        <v>31245040</v>
      </c>
      <c r="D439" s="7">
        <v>712345400</v>
      </c>
      <c r="E439" s="7">
        <v>10000338</v>
      </c>
      <c r="F439" s="7" t="str">
        <f>VLOOKUP(Sheet1[[#This Row],[Product_id]],'Product Details'!$A$1:$F$31,2,FALSE)</f>
        <v>Cheese_200g_1x6</v>
      </c>
      <c r="G439" s="7" t="s">
        <v>13</v>
      </c>
      <c r="H439" s="7">
        <v>36000</v>
      </c>
      <c r="I439" s="7" t="s">
        <v>25</v>
      </c>
      <c r="J439" s="7" t="s">
        <v>20</v>
      </c>
      <c r="K439" s="7">
        <v>3</v>
      </c>
      <c r="L439" s="7">
        <v>100</v>
      </c>
      <c r="M439" s="8">
        <v>300</v>
      </c>
    </row>
    <row r="440" spans="1:13" x14ac:dyDescent="0.25">
      <c r="A440" s="6">
        <v>44173</v>
      </c>
      <c r="B440" s="6" t="str">
        <f>TEXT(Sheet1[[#This Row],[Date]],"dddd")</f>
        <v>Tuesday</v>
      </c>
      <c r="C440" s="7">
        <v>31245040</v>
      </c>
      <c r="D440" s="7">
        <v>712345400</v>
      </c>
      <c r="E440" s="7">
        <v>10000322</v>
      </c>
      <c r="F440" s="7" t="str">
        <f>VLOOKUP(Sheet1[[#This Row],[Product_id]],'Product Details'!$A$1:$F$31,2,FALSE)</f>
        <v>Soda_500mL</v>
      </c>
      <c r="G440" s="7" t="s">
        <v>14</v>
      </c>
      <c r="H440" s="7">
        <v>36000</v>
      </c>
      <c r="I440" s="7" t="s">
        <v>25</v>
      </c>
      <c r="J440" s="7" t="s">
        <v>20</v>
      </c>
      <c r="K440" s="7">
        <v>4</v>
      </c>
      <c r="L440" s="7">
        <v>30</v>
      </c>
      <c r="M440" s="8">
        <v>120</v>
      </c>
    </row>
    <row r="441" spans="1:13" x14ac:dyDescent="0.25">
      <c r="A441" s="6">
        <v>44173</v>
      </c>
      <c r="B441" s="6" t="str">
        <f>TEXT(Sheet1[[#This Row],[Date]],"dddd")</f>
        <v>Tuesday</v>
      </c>
      <c r="C441" s="7">
        <v>31245040</v>
      </c>
      <c r="D441" s="7">
        <v>712345400</v>
      </c>
      <c r="E441" s="7">
        <v>10000345</v>
      </c>
      <c r="F441" s="7" t="str">
        <f>VLOOKUP(Sheet1[[#This Row],[Product_id]],'Product Details'!$A$1:$F$31,2,FALSE)</f>
        <v>Cornflakes_1Kg</v>
      </c>
      <c r="G441" s="7" t="s">
        <v>11</v>
      </c>
      <c r="H441" s="7">
        <v>36000</v>
      </c>
      <c r="I441" s="7" t="s">
        <v>25</v>
      </c>
      <c r="J441" s="7" t="s">
        <v>20</v>
      </c>
      <c r="K441" s="7">
        <v>3</v>
      </c>
      <c r="L441" s="7">
        <v>158</v>
      </c>
      <c r="M441" s="8">
        <v>474</v>
      </c>
    </row>
    <row r="442" spans="1:13" x14ac:dyDescent="0.25">
      <c r="A442" s="6">
        <v>44173</v>
      </c>
      <c r="B442" s="6" t="str">
        <f>TEXT(Sheet1[[#This Row],[Date]],"dddd")</f>
        <v>Tuesday</v>
      </c>
      <c r="C442" s="7">
        <v>31245040</v>
      </c>
      <c r="D442" s="7">
        <v>712345400</v>
      </c>
      <c r="E442" s="7">
        <v>10000321</v>
      </c>
      <c r="F442" s="7" t="str">
        <f>VLOOKUP(Sheet1[[#This Row],[Product_id]],'Product Details'!$A$1:$F$31,2,FALSE)</f>
        <v>Soda_1L</v>
      </c>
      <c r="G442" s="7" t="s">
        <v>14</v>
      </c>
      <c r="H442" s="7">
        <v>36000</v>
      </c>
      <c r="I442" s="7" t="s">
        <v>25</v>
      </c>
      <c r="J442" s="7" t="s">
        <v>20</v>
      </c>
      <c r="K442" s="7">
        <v>4</v>
      </c>
      <c r="L442" s="7">
        <v>48</v>
      </c>
      <c r="M442" s="8">
        <v>192</v>
      </c>
    </row>
    <row r="443" spans="1:13" x14ac:dyDescent="0.25">
      <c r="A443" s="6">
        <v>44173</v>
      </c>
      <c r="B443" s="6" t="str">
        <f>TEXT(Sheet1[[#This Row],[Date]],"dddd")</f>
        <v>Tuesday</v>
      </c>
      <c r="C443" s="7">
        <v>31245040</v>
      </c>
      <c r="D443" s="7">
        <v>712345400</v>
      </c>
      <c r="E443" s="7">
        <v>10000337</v>
      </c>
      <c r="F443" s="7" t="str">
        <f>VLOOKUP(Sheet1[[#This Row],[Product_id]],'Product Details'!$A$1:$F$31,2,FALSE)</f>
        <v>Cheese_200g</v>
      </c>
      <c r="G443" s="7" t="s">
        <v>13</v>
      </c>
      <c r="H443" s="7">
        <v>36000</v>
      </c>
      <c r="I443" s="7" t="s">
        <v>25</v>
      </c>
      <c r="J443" s="7" t="s">
        <v>20</v>
      </c>
      <c r="K443" s="7">
        <v>4</v>
      </c>
      <c r="L443" s="7">
        <v>20</v>
      </c>
      <c r="M443" s="8">
        <v>80</v>
      </c>
    </row>
    <row r="444" spans="1:13" x14ac:dyDescent="0.25">
      <c r="A444" s="6">
        <v>44173</v>
      </c>
      <c r="B444" s="6" t="str">
        <f>TEXT(Sheet1[[#This Row],[Date]],"dddd")</f>
        <v>Tuesday</v>
      </c>
      <c r="C444" s="7">
        <v>31245040</v>
      </c>
      <c r="D444" s="7">
        <v>712345400</v>
      </c>
      <c r="E444" s="7">
        <v>10000330</v>
      </c>
      <c r="F444" s="7" t="str">
        <f>VLOOKUP(Sheet1[[#This Row],[Product_id]],'Product Details'!$A$1:$F$31,2,FALSE)</f>
        <v>Orange_200mL_x6</v>
      </c>
      <c r="G444" s="7" t="s">
        <v>14</v>
      </c>
      <c r="H444" s="7">
        <v>36000</v>
      </c>
      <c r="I444" s="7" t="s">
        <v>25</v>
      </c>
      <c r="J444" s="7" t="s">
        <v>20</v>
      </c>
      <c r="K444" s="7">
        <v>2</v>
      </c>
      <c r="L444" s="7">
        <v>160</v>
      </c>
      <c r="M444" s="8">
        <v>320</v>
      </c>
    </row>
    <row r="445" spans="1:13" x14ac:dyDescent="0.25">
      <c r="A445" s="6">
        <v>44173</v>
      </c>
      <c r="B445" s="6" t="str">
        <f>TEXT(Sheet1[[#This Row],[Date]],"dddd")</f>
        <v>Tuesday</v>
      </c>
      <c r="C445" s="7">
        <v>31245040</v>
      </c>
      <c r="D445" s="7">
        <v>712345400</v>
      </c>
      <c r="E445" s="7">
        <v>10000327</v>
      </c>
      <c r="F445" s="7" t="str">
        <f>VLOOKUP(Sheet1[[#This Row],[Product_id]],'Product Details'!$A$1:$F$31,2,FALSE)</f>
        <v>Pepsi_1L</v>
      </c>
      <c r="G445" s="7" t="s">
        <v>14</v>
      </c>
      <c r="H445" s="7">
        <v>36000</v>
      </c>
      <c r="I445" s="7" t="s">
        <v>25</v>
      </c>
      <c r="J445" s="7" t="s">
        <v>20</v>
      </c>
      <c r="K445" s="7">
        <v>2</v>
      </c>
      <c r="L445" s="7">
        <v>40</v>
      </c>
      <c r="M445" s="8">
        <v>80</v>
      </c>
    </row>
    <row r="446" spans="1:13" x14ac:dyDescent="0.25">
      <c r="A446" s="6">
        <v>44174</v>
      </c>
      <c r="B446" s="6" t="str">
        <f>TEXT(Sheet1[[#This Row],[Date]],"dddd")</f>
        <v>Wednesday</v>
      </c>
      <c r="C446" s="7">
        <v>31245041</v>
      </c>
      <c r="D446" s="7">
        <v>712345411</v>
      </c>
      <c r="E446" s="7">
        <v>10000336</v>
      </c>
      <c r="F446" s="7" t="str">
        <f>VLOOKUP(Sheet1[[#This Row],[Product_id]],'Product Details'!$A$1:$F$31,2,FALSE)</f>
        <v>Milk_MD_500ml</v>
      </c>
      <c r="G446" s="7" t="s">
        <v>13</v>
      </c>
      <c r="H446" s="7">
        <v>36001</v>
      </c>
      <c r="I446" s="7" t="s">
        <v>12</v>
      </c>
      <c r="J446" s="7" t="s">
        <v>12</v>
      </c>
      <c r="K446" s="7">
        <v>5</v>
      </c>
      <c r="L446" s="7">
        <v>26</v>
      </c>
      <c r="M446" s="8">
        <v>130</v>
      </c>
    </row>
    <row r="447" spans="1:13" x14ac:dyDescent="0.25">
      <c r="A447" s="6">
        <v>44174</v>
      </c>
      <c r="B447" s="6" t="str">
        <f>TEXT(Sheet1[[#This Row],[Date]],"dddd")</f>
        <v>Wednesday</v>
      </c>
      <c r="C447" s="7">
        <v>31245041</v>
      </c>
      <c r="D447" s="7">
        <v>712345411</v>
      </c>
      <c r="E447" s="7">
        <v>10000332</v>
      </c>
      <c r="F447" s="7" t="str">
        <f>VLOOKUP(Sheet1[[#This Row],[Product_id]],'Product Details'!$A$1:$F$31,2,FALSE)</f>
        <v>Eggs_1x6</v>
      </c>
      <c r="G447" s="7" t="s">
        <v>13</v>
      </c>
      <c r="H447" s="7">
        <v>36001</v>
      </c>
      <c r="I447" s="7" t="s">
        <v>12</v>
      </c>
      <c r="J447" s="7" t="s">
        <v>12</v>
      </c>
      <c r="K447" s="7">
        <v>3</v>
      </c>
      <c r="L447" s="7">
        <v>28</v>
      </c>
      <c r="M447" s="8">
        <v>84</v>
      </c>
    </row>
    <row r="448" spans="1:13" x14ac:dyDescent="0.25">
      <c r="A448" s="6">
        <v>44174</v>
      </c>
      <c r="B448" s="6" t="str">
        <f>TEXT(Sheet1[[#This Row],[Date]],"dddd")</f>
        <v>Wednesday</v>
      </c>
      <c r="C448" s="7">
        <v>31245041</v>
      </c>
      <c r="D448" s="7">
        <v>712345411</v>
      </c>
      <c r="E448" s="7">
        <v>10000350</v>
      </c>
      <c r="F448" s="7" t="str">
        <f>VLOOKUP(Sheet1[[#This Row],[Product_id]],'Product Details'!$A$1:$F$31,2,FALSE)</f>
        <v>Chocos_200g</v>
      </c>
      <c r="G448" s="7" t="s">
        <v>11</v>
      </c>
      <c r="H448" s="7">
        <v>36001</v>
      </c>
      <c r="I448" s="7" t="s">
        <v>12</v>
      </c>
      <c r="J448" s="7" t="s">
        <v>12</v>
      </c>
      <c r="K448" s="7">
        <v>3</v>
      </c>
      <c r="L448" s="7">
        <v>67</v>
      </c>
      <c r="M448" s="8">
        <v>201</v>
      </c>
    </row>
    <row r="449" spans="1:13" x14ac:dyDescent="0.25">
      <c r="A449" s="6">
        <v>44174</v>
      </c>
      <c r="B449" s="6" t="str">
        <f>TEXT(Sheet1[[#This Row],[Date]],"dddd")</f>
        <v>Wednesday</v>
      </c>
      <c r="C449" s="7">
        <v>31245041</v>
      </c>
      <c r="D449" s="7">
        <v>712345411</v>
      </c>
      <c r="E449" s="7">
        <v>10000335</v>
      </c>
      <c r="F449" s="7" t="str">
        <f>VLOOKUP(Sheet1[[#This Row],[Product_id]],'Product Details'!$A$1:$F$31,2,FALSE)</f>
        <v>Milk_Amul_1L</v>
      </c>
      <c r="G449" s="7" t="s">
        <v>13</v>
      </c>
      <c r="H449" s="7">
        <v>36001</v>
      </c>
      <c r="I449" s="7" t="s">
        <v>12</v>
      </c>
      <c r="J449" s="7" t="s">
        <v>12</v>
      </c>
      <c r="K449" s="7">
        <v>3</v>
      </c>
      <c r="L449" s="7">
        <v>52</v>
      </c>
      <c r="M449" s="8">
        <v>156</v>
      </c>
    </row>
    <row r="450" spans="1:13" x14ac:dyDescent="0.25">
      <c r="A450" s="6">
        <v>44174</v>
      </c>
      <c r="B450" s="6" t="str">
        <f>TEXT(Sheet1[[#This Row],[Date]],"dddd")</f>
        <v>Wednesday</v>
      </c>
      <c r="C450" s="7">
        <v>31245041</v>
      </c>
      <c r="D450" s="7">
        <v>712345411</v>
      </c>
      <c r="E450" s="7">
        <v>10000346</v>
      </c>
      <c r="F450" s="7" t="str">
        <f>VLOOKUP(Sheet1[[#This Row],[Product_id]],'Product Details'!$A$1:$F$31,2,FALSE)</f>
        <v>Cornflakes_almond_1Kg</v>
      </c>
      <c r="G450" s="7" t="s">
        <v>11</v>
      </c>
      <c r="H450" s="7">
        <v>36001</v>
      </c>
      <c r="I450" s="7" t="s">
        <v>12</v>
      </c>
      <c r="J450" s="7" t="s">
        <v>12</v>
      </c>
      <c r="K450" s="7">
        <v>3</v>
      </c>
      <c r="L450" s="7">
        <v>192</v>
      </c>
      <c r="M450" s="8">
        <v>576</v>
      </c>
    </row>
    <row r="451" spans="1:13" x14ac:dyDescent="0.25">
      <c r="A451" s="6">
        <v>44174</v>
      </c>
      <c r="B451" s="6" t="str">
        <f>TEXT(Sheet1[[#This Row],[Date]],"dddd")</f>
        <v>Wednesday</v>
      </c>
      <c r="C451" s="7">
        <v>31245041</v>
      </c>
      <c r="D451" s="7">
        <v>712345411</v>
      </c>
      <c r="E451" s="7">
        <v>10000334</v>
      </c>
      <c r="F451" s="7" t="str">
        <f>VLOOKUP(Sheet1[[#This Row],[Product_id]],'Product Details'!$A$1:$F$31,2,FALSE)</f>
        <v>Milk_MD_1L</v>
      </c>
      <c r="G451" s="7" t="s">
        <v>13</v>
      </c>
      <c r="H451" s="7">
        <v>36001</v>
      </c>
      <c r="I451" s="7" t="s">
        <v>12</v>
      </c>
      <c r="J451" s="7" t="s">
        <v>12</v>
      </c>
      <c r="K451" s="7">
        <v>5</v>
      </c>
      <c r="L451" s="7">
        <v>48</v>
      </c>
      <c r="M451" s="8">
        <v>240</v>
      </c>
    </row>
    <row r="452" spans="1:13" x14ac:dyDescent="0.25">
      <c r="A452" s="6">
        <v>44174</v>
      </c>
      <c r="B452" s="6" t="str">
        <f>TEXT(Sheet1[[#This Row],[Date]],"dddd")</f>
        <v>Wednesday</v>
      </c>
      <c r="C452" s="7">
        <v>31245041</v>
      </c>
      <c r="D452" s="7">
        <v>712345411</v>
      </c>
      <c r="E452" s="7">
        <v>10000322</v>
      </c>
      <c r="F452" s="7" t="str">
        <f>VLOOKUP(Sheet1[[#This Row],[Product_id]],'Product Details'!$A$1:$F$31,2,FALSE)</f>
        <v>Soda_500mL</v>
      </c>
      <c r="G452" s="7" t="s">
        <v>14</v>
      </c>
      <c r="H452" s="7">
        <v>36001</v>
      </c>
      <c r="I452" s="7" t="s">
        <v>12</v>
      </c>
      <c r="J452" s="7" t="s">
        <v>12</v>
      </c>
      <c r="K452" s="7">
        <v>5</v>
      </c>
      <c r="L452" s="7">
        <v>30</v>
      </c>
      <c r="M452" s="8">
        <v>150</v>
      </c>
    </row>
    <row r="453" spans="1:13" x14ac:dyDescent="0.25">
      <c r="A453" s="6">
        <v>44174</v>
      </c>
      <c r="B453" s="6" t="str">
        <f>TEXT(Sheet1[[#This Row],[Date]],"dddd")</f>
        <v>Wednesday</v>
      </c>
      <c r="C453" s="7">
        <v>31245041</v>
      </c>
      <c r="D453" s="7">
        <v>712345411</v>
      </c>
      <c r="E453" s="7">
        <v>10000347</v>
      </c>
      <c r="F453" s="7" t="str">
        <f>VLOOKUP(Sheet1[[#This Row],[Product_id]],'Product Details'!$A$1:$F$31,2,FALSE)</f>
        <v>Museli_200g</v>
      </c>
      <c r="G453" s="7" t="s">
        <v>11</v>
      </c>
      <c r="H453" s="7">
        <v>36001</v>
      </c>
      <c r="I453" s="7" t="s">
        <v>12</v>
      </c>
      <c r="J453" s="7" t="s">
        <v>12</v>
      </c>
      <c r="K453" s="7">
        <v>5</v>
      </c>
      <c r="L453" s="7">
        <v>47</v>
      </c>
      <c r="M453" s="8">
        <v>235</v>
      </c>
    </row>
    <row r="454" spans="1:13" x14ac:dyDescent="0.25">
      <c r="A454" s="6">
        <v>44175</v>
      </c>
      <c r="B454" s="6" t="str">
        <f>TEXT(Sheet1[[#This Row],[Date]],"dddd")</f>
        <v>Thursday</v>
      </c>
      <c r="C454" s="7">
        <v>31245042</v>
      </c>
      <c r="D454" s="7">
        <v>712345422</v>
      </c>
      <c r="E454" s="7">
        <v>10000347</v>
      </c>
      <c r="F454" s="7" t="str">
        <f>VLOOKUP(Sheet1[[#This Row],[Product_id]],'Product Details'!$A$1:$F$31,2,FALSE)</f>
        <v>Museli_200g</v>
      </c>
      <c r="G454" s="7" t="s">
        <v>11</v>
      </c>
      <c r="H454" s="7">
        <v>36002</v>
      </c>
      <c r="I454" s="7" t="s">
        <v>15</v>
      </c>
      <c r="J454" s="7" t="s">
        <v>16</v>
      </c>
      <c r="K454" s="7">
        <v>4</v>
      </c>
      <c r="L454" s="7">
        <v>47</v>
      </c>
      <c r="M454" s="8">
        <v>188</v>
      </c>
    </row>
    <row r="455" spans="1:13" x14ac:dyDescent="0.25">
      <c r="A455" s="6">
        <v>44175</v>
      </c>
      <c r="B455" s="6" t="str">
        <f>TEXT(Sheet1[[#This Row],[Date]],"dddd")</f>
        <v>Thursday</v>
      </c>
      <c r="C455" s="7">
        <v>31245042</v>
      </c>
      <c r="D455" s="7">
        <v>712345422</v>
      </c>
      <c r="E455" s="7">
        <v>10000332</v>
      </c>
      <c r="F455" s="7" t="str">
        <f>VLOOKUP(Sheet1[[#This Row],[Product_id]],'Product Details'!$A$1:$F$31,2,FALSE)</f>
        <v>Eggs_1x6</v>
      </c>
      <c r="G455" s="7" t="s">
        <v>13</v>
      </c>
      <c r="H455" s="7">
        <v>36002</v>
      </c>
      <c r="I455" s="7" t="s">
        <v>15</v>
      </c>
      <c r="J455" s="7" t="s">
        <v>16</v>
      </c>
      <c r="K455" s="7">
        <v>4</v>
      </c>
      <c r="L455" s="7">
        <v>28</v>
      </c>
      <c r="M455" s="8">
        <v>112</v>
      </c>
    </row>
    <row r="456" spans="1:13" x14ac:dyDescent="0.25">
      <c r="A456" s="6">
        <v>44175</v>
      </c>
      <c r="B456" s="6" t="str">
        <f>TEXT(Sheet1[[#This Row],[Date]],"dddd")</f>
        <v>Thursday</v>
      </c>
      <c r="C456" s="7">
        <v>31245042</v>
      </c>
      <c r="D456" s="7">
        <v>712345422</v>
      </c>
      <c r="E456" s="7">
        <v>10000329</v>
      </c>
      <c r="F456" s="7" t="str">
        <f>VLOOKUP(Sheet1[[#This Row],[Product_id]],'Product Details'!$A$1:$F$31,2,FALSE)</f>
        <v>Orange_200mL</v>
      </c>
      <c r="G456" s="7" t="s">
        <v>14</v>
      </c>
      <c r="H456" s="7">
        <v>36002</v>
      </c>
      <c r="I456" s="7" t="s">
        <v>15</v>
      </c>
      <c r="J456" s="7" t="s">
        <v>16</v>
      </c>
      <c r="K456" s="7">
        <v>5</v>
      </c>
      <c r="L456" s="7">
        <v>30</v>
      </c>
      <c r="M456" s="8">
        <v>150</v>
      </c>
    </row>
    <row r="457" spans="1:13" x14ac:dyDescent="0.25">
      <c r="A457" s="6">
        <v>44175</v>
      </c>
      <c r="B457" s="6" t="str">
        <f>TEXT(Sheet1[[#This Row],[Date]],"dddd")</f>
        <v>Thursday</v>
      </c>
      <c r="C457" s="7">
        <v>31245042</v>
      </c>
      <c r="D457" s="7">
        <v>712345422</v>
      </c>
      <c r="E457" s="7">
        <v>10000327</v>
      </c>
      <c r="F457" s="7" t="str">
        <f>VLOOKUP(Sheet1[[#This Row],[Product_id]],'Product Details'!$A$1:$F$31,2,FALSE)</f>
        <v>Pepsi_1L</v>
      </c>
      <c r="G457" s="7" t="s">
        <v>14</v>
      </c>
      <c r="H457" s="7">
        <v>36002</v>
      </c>
      <c r="I457" s="7" t="s">
        <v>15</v>
      </c>
      <c r="J457" s="7" t="s">
        <v>16</v>
      </c>
      <c r="K457" s="7">
        <v>3</v>
      </c>
      <c r="L457" s="7">
        <v>40</v>
      </c>
      <c r="M457" s="8">
        <v>120</v>
      </c>
    </row>
    <row r="458" spans="1:13" x14ac:dyDescent="0.25">
      <c r="A458" s="6">
        <v>44175</v>
      </c>
      <c r="B458" s="6" t="str">
        <f>TEXT(Sheet1[[#This Row],[Date]],"dddd")</f>
        <v>Thursday</v>
      </c>
      <c r="C458" s="7">
        <v>31245042</v>
      </c>
      <c r="D458" s="7">
        <v>712345422</v>
      </c>
      <c r="E458" s="7">
        <v>10000326</v>
      </c>
      <c r="F458" s="7" t="str">
        <f>VLOOKUP(Sheet1[[#This Row],[Product_id]],'Product Details'!$A$1:$F$31,2,FALSE)</f>
        <v>Pepsi_2L</v>
      </c>
      <c r="G458" s="7" t="s">
        <v>14</v>
      </c>
      <c r="H458" s="7">
        <v>36002</v>
      </c>
      <c r="I458" s="7" t="s">
        <v>15</v>
      </c>
      <c r="J458" s="7" t="s">
        <v>16</v>
      </c>
      <c r="K458" s="7">
        <v>3</v>
      </c>
      <c r="L458" s="7">
        <v>72</v>
      </c>
      <c r="M458" s="8">
        <v>216</v>
      </c>
    </row>
    <row r="459" spans="1:13" x14ac:dyDescent="0.25">
      <c r="A459" s="6">
        <v>44175</v>
      </c>
      <c r="B459" s="6" t="str">
        <f>TEXT(Sheet1[[#This Row],[Date]],"dddd")</f>
        <v>Thursday</v>
      </c>
      <c r="C459" s="7">
        <v>31245042</v>
      </c>
      <c r="D459" s="7">
        <v>712345422</v>
      </c>
      <c r="E459" s="7">
        <v>10000339</v>
      </c>
      <c r="F459" s="7" t="str">
        <f>VLOOKUP(Sheet1[[#This Row],[Product_id]],'Product Details'!$A$1:$F$31,2,FALSE)</f>
        <v>Eggs_1x30</v>
      </c>
      <c r="G459" s="7" t="s">
        <v>13</v>
      </c>
      <c r="H459" s="7">
        <v>36002</v>
      </c>
      <c r="I459" s="7" t="s">
        <v>15</v>
      </c>
      <c r="J459" s="7" t="s">
        <v>16</v>
      </c>
      <c r="K459" s="7">
        <v>3</v>
      </c>
      <c r="L459" s="7">
        <v>120</v>
      </c>
      <c r="M459" s="8">
        <v>360</v>
      </c>
    </row>
    <row r="460" spans="1:13" x14ac:dyDescent="0.25">
      <c r="A460" s="6">
        <v>44175</v>
      </c>
      <c r="B460" s="6" t="str">
        <f>TEXT(Sheet1[[#This Row],[Date]],"dddd")</f>
        <v>Thursday</v>
      </c>
      <c r="C460" s="7">
        <v>31245042</v>
      </c>
      <c r="D460" s="7">
        <v>712345422</v>
      </c>
      <c r="E460" s="7">
        <v>10000333</v>
      </c>
      <c r="F460" s="7" t="str">
        <f>VLOOKUP(Sheet1[[#This Row],[Product_id]],'Product Details'!$A$1:$F$31,2,FALSE)</f>
        <v>Eggs_1x12</v>
      </c>
      <c r="G460" s="7" t="s">
        <v>13</v>
      </c>
      <c r="H460" s="7">
        <v>36002</v>
      </c>
      <c r="I460" s="7" t="s">
        <v>15</v>
      </c>
      <c r="J460" s="7" t="s">
        <v>16</v>
      </c>
      <c r="K460" s="7">
        <v>4</v>
      </c>
      <c r="L460" s="7">
        <v>54</v>
      </c>
      <c r="M460" s="8">
        <v>216</v>
      </c>
    </row>
    <row r="461" spans="1:13" x14ac:dyDescent="0.25">
      <c r="A461" s="6">
        <v>44175</v>
      </c>
      <c r="B461" s="6" t="str">
        <f>TEXT(Sheet1[[#This Row],[Date]],"dddd")</f>
        <v>Thursday</v>
      </c>
      <c r="C461" s="7">
        <v>31245042</v>
      </c>
      <c r="D461" s="7">
        <v>712345422</v>
      </c>
      <c r="E461" s="7">
        <v>10000321</v>
      </c>
      <c r="F461" s="7" t="str">
        <f>VLOOKUP(Sheet1[[#This Row],[Product_id]],'Product Details'!$A$1:$F$31,2,FALSE)</f>
        <v>Soda_1L</v>
      </c>
      <c r="G461" s="7" t="s">
        <v>14</v>
      </c>
      <c r="H461" s="7">
        <v>36002</v>
      </c>
      <c r="I461" s="7" t="s">
        <v>15</v>
      </c>
      <c r="J461" s="7" t="s">
        <v>16</v>
      </c>
      <c r="K461" s="7">
        <v>4</v>
      </c>
      <c r="L461" s="7">
        <v>48</v>
      </c>
      <c r="M461" s="8">
        <v>192</v>
      </c>
    </row>
    <row r="462" spans="1:13" x14ac:dyDescent="0.25">
      <c r="A462" s="6">
        <v>44175</v>
      </c>
      <c r="B462" s="6" t="str">
        <f>TEXT(Sheet1[[#This Row],[Date]],"dddd")</f>
        <v>Thursday</v>
      </c>
      <c r="C462" s="7">
        <v>31245042</v>
      </c>
      <c r="D462" s="7">
        <v>712345422</v>
      </c>
      <c r="E462" s="7">
        <v>10000323</v>
      </c>
      <c r="F462" s="7" t="str">
        <f>VLOOKUP(Sheet1[[#This Row],[Product_id]],'Product Details'!$A$1:$F$31,2,FALSE)</f>
        <v>Soda_200mL</v>
      </c>
      <c r="G462" s="7" t="s">
        <v>14</v>
      </c>
      <c r="H462" s="7">
        <v>36002</v>
      </c>
      <c r="I462" s="7" t="s">
        <v>15</v>
      </c>
      <c r="J462" s="7" t="s">
        <v>16</v>
      </c>
      <c r="K462" s="7">
        <v>3</v>
      </c>
      <c r="L462" s="7">
        <v>15</v>
      </c>
      <c r="M462" s="8">
        <v>45</v>
      </c>
    </row>
    <row r="463" spans="1:13" x14ac:dyDescent="0.25">
      <c r="A463" s="6">
        <v>44176</v>
      </c>
      <c r="B463" s="6" t="str">
        <f>TEXT(Sheet1[[#This Row],[Date]],"dddd")</f>
        <v>Friday</v>
      </c>
      <c r="C463" s="7">
        <v>31245043</v>
      </c>
      <c r="D463" s="7">
        <v>712345433</v>
      </c>
      <c r="E463" s="7">
        <v>10000338</v>
      </c>
      <c r="F463" s="7" t="str">
        <f>VLOOKUP(Sheet1[[#This Row],[Product_id]],'Product Details'!$A$1:$F$31,2,FALSE)</f>
        <v>Cheese_200g_1x6</v>
      </c>
      <c r="G463" s="7" t="s">
        <v>13</v>
      </c>
      <c r="H463" s="7">
        <v>36003</v>
      </c>
      <c r="I463" s="7" t="s">
        <v>17</v>
      </c>
      <c r="J463" s="7" t="s">
        <v>18</v>
      </c>
      <c r="K463" s="7">
        <v>4</v>
      </c>
      <c r="L463" s="7">
        <v>100</v>
      </c>
      <c r="M463" s="8">
        <v>400</v>
      </c>
    </row>
    <row r="464" spans="1:13" x14ac:dyDescent="0.25">
      <c r="A464" s="6">
        <v>44176</v>
      </c>
      <c r="B464" s="6" t="str">
        <f>TEXT(Sheet1[[#This Row],[Date]],"dddd")</f>
        <v>Friday</v>
      </c>
      <c r="C464" s="7">
        <v>31245043</v>
      </c>
      <c r="D464" s="7">
        <v>712345433</v>
      </c>
      <c r="E464" s="7">
        <v>10000322</v>
      </c>
      <c r="F464" s="7" t="str">
        <f>VLOOKUP(Sheet1[[#This Row],[Product_id]],'Product Details'!$A$1:$F$31,2,FALSE)</f>
        <v>Soda_500mL</v>
      </c>
      <c r="G464" s="7" t="s">
        <v>14</v>
      </c>
      <c r="H464" s="7">
        <v>36003</v>
      </c>
      <c r="I464" s="7" t="s">
        <v>17</v>
      </c>
      <c r="J464" s="7" t="s">
        <v>18</v>
      </c>
      <c r="K464" s="7">
        <v>3</v>
      </c>
      <c r="L464" s="7">
        <v>30</v>
      </c>
      <c r="M464" s="8">
        <v>90</v>
      </c>
    </row>
    <row r="465" spans="1:13" x14ac:dyDescent="0.25">
      <c r="A465" s="6">
        <v>44176</v>
      </c>
      <c r="B465" s="6" t="str">
        <f>TEXT(Sheet1[[#This Row],[Date]],"dddd")</f>
        <v>Friday</v>
      </c>
      <c r="C465" s="7">
        <v>31245043</v>
      </c>
      <c r="D465" s="7">
        <v>712345433</v>
      </c>
      <c r="E465" s="7">
        <v>10000327</v>
      </c>
      <c r="F465" s="7" t="str">
        <f>VLOOKUP(Sheet1[[#This Row],[Product_id]],'Product Details'!$A$1:$F$31,2,FALSE)</f>
        <v>Pepsi_1L</v>
      </c>
      <c r="G465" s="7" t="s">
        <v>14</v>
      </c>
      <c r="H465" s="7">
        <v>36003</v>
      </c>
      <c r="I465" s="7" t="s">
        <v>17</v>
      </c>
      <c r="J465" s="7" t="s">
        <v>18</v>
      </c>
      <c r="K465" s="7">
        <v>5</v>
      </c>
      <c r="L465" s="7">
        <v>40</v>
      </c>
      <c r="M465" s="8">
        <v>200</v>
      </c>
    </row>
    <row r="466" spans="1:13" x14ac:dyDescent="0.25">
      <c r="A466" s="6">
        <v>44176</v>
      </c>
      <c r="B466" s="6" t="str">
        <f>TEXT(Sheet1[[#This Row],[Date]],"dddd")</f>
        <v>Friday</v>
      </c>
      <c r="C466" s="7">
        <v>31245043</v>
      </c>
      <c r="D466" s="7">
        <v>712345433</v>
      </c>
      <c r="E466" s="7">
        <v>10000337</v>
      </c>
      <c r="F466" s="7" t="str">
        <f>VLOOKUP(Sheet1[[#This Row],[Product_id]],'Product Details'!$A$1:$F$31,2,FALSE)</f>
        <v>Cheese_200g</v>
      </c>
      <c r="G466" s="7" t="s">
        <v>13</v>
      </c>
      <c r="H466" s="7">
        <v>36003</v>
      </c>
      <c r="I466" s="7" t="s">
        <v>17</v>
      </c>
      <c r="J466" s="7" t="s">
        <v>18</v>
      </c>
      <c r="K466" s="7">
        <v>4</v>
      </c>
      <c r="L466" s="7">
        <v>20</v>
      </c>
      <c r="M466" s="8">
        <v>80</v>
      </c>
    </row>
    <row r="467" spans="1:13" x14ac:dyDescent="0.25">
      <c r="A467" s="6">
        <v>44176</v>
      </c>
      <c r="B467" s="6" t="str">
        <f>TEXT(Sheet1[[#This Row],[Date]],"dddd")</f>
        <v>Friday</v>
      </c>
      <c r="C467" s="7">
        <v>31245043</v>
      </c>
      <c r="D467" s="7">
        <v>712345433</v>
      </c>
      <c r="E467" s="7">
        <v>10000345</v>
      </c>
      <c r="F467" s="7" t="str">
        <f>VLOOKUP(Sheet1[[#This Row],[Product_id]],'Product Details'!$A$1:$F$31,2,FALSE)</f>
        <v>Cornflakes_1Kg</v>
      </c>
      <c r="G467" s="7" t="s">
        <v>11</v>
      </c>
      <c r="H467" s="7">
        <v>36003</v>
      </c>
      <c r="I467" s="7" t="s">
        <v>17</v>
      </c>
      <c r="J467" s="7" t="s">
        <v>18</v>
      </c>
      <c r="K467" s="7">
        <v>3</v>
      </c>
      <c r="L467" s="7">
        <v>158</v>
      </c>
      <c r="M467" s="8">
        <v>474</v>
      </c>
    </row>
    <row r="468" spans="1:13" x14ac:dyDescent="0.25">
      <c r="A468" s="6">
        <v>44176</v>
      </c>
      <c r="B468" s="6" t="str">
        <f>TEXT(Sheet1[[#This Row],[Date]],"dddd")</f>
        <v>Friday</v>
      </c>
      <c r="C468" s="7">
        <v>31245043</v>
      </c>
      <c r="D468" s="7">
        <v>712345433</v>
      </c>
      <c r="E468" s="7">
        <v>10000340</v>
      </c>
      <c r="F468" s="7" t="str">
        <f>VLOOKUP(Sheet1[[#This Row],[Product_id]],'Product Details'!$A$1:$F$31,2,FALSE)</f>
        <v>Curd_Amul_500mL</v>
      </c>
      <c r="G468" s="7" t="s">
        <v>13</v>
      </c>
      <c r="H468" s="7">
        <v>36003</v>
      </c>
      <c r="I468" s="7" t="s">
        <v>17</v>
      </c>
      <c r="J468" s="7" t="s">
        <v>18</v>
      </c>
      <c r="K468" s="7">
        <v>3</v>
      </c>
      <c r="L468" s="7">
        <v>30</v>
      </c>
      <c r="M468" s="8">
        <v>90</v>
      </c>
    </row>
    <row r="469" spans="1:13" x14ac:dyDescent="0.25">
      <c r="A469" s="6">
        <v>44176</v>
      </c>
      <c r="B469" s="6" t="str">
        <f>TEXT(Sheet1[[#This Row],[Date]],"dddd")</f>
        <v>Friday</v>
      </c>
      <c r="C469" s="7">
        <v>31245043</v>
      </c>
      <c r="D469" s="7">
        <v>712345433</v>
      </c>
      <c r="E469" s="7">
        <v>10000330</v>
      </c>
      <c r="F469" s="7" t="str">
        <f>VLOOKUP(Sheet1[[#This Row],[Product_id]],'Product Details'!$A$1:$F$31,2,FALSE)</f>
        <v>Orange_200mL_x6</v>
      </c>
      <c r="G469" s="7" t="s">
        <v>14</v>
      </c>
      <c r="H469" s="7">
        <v>36003</v>
      </c>
      <c r="I469" s="7" t="s">
        <v>17</v>
      </c>
      <c r="J469" s="7" t="s">
        <v>18</v>
      </c>
      <c r="K469" s="7">
        <v>3</v>
      </c>
      <c r="L469" s="7">
        <v>160</v>
      </c>
      <c r="M469" s="8">
        <v>480</v>
      </c>
    </row>
    <row r="470" spans="1:13" x14ac:dyDescent="0.25">
      <c r="A470" s="6">
        <v>44176</v>
      </c>
      <c r="B470" s="6" t="str">
        <f>TEXT(Sheet1[[#This Row],[Date]],"dddd")</f>
        <v>Friday</v>
      </c>
      <c r="C470" s="7">
        <v>31245043</v>
      </c>
      <c r="D470" s="7">
        <v>712345433</v>
      </c>
      <c r="E470" s="7">
        <v>10000342</v>
      </c>
      <c r="F470" s="7" t="str">
        <f>VLOOKUP(Sheet1[[#This Row],[Product_id]],'Product Details'!$A$1:$F$31,2,FALSE)</f>
        <v>Curd_Amul_1L</v>
      </c>
      <c r="G470" s="7" t="s">
        <v>13</v>
      </c>
      <c r="H470" s="7">
        <v>36003</v>
      </c>
      <c r="I470" s="7" t="s">
        <v>17</v>
      </c>
      <c r="J470" s="7" t="s">
        <v>18</v>
      </c>
      <c r="K470" s="7">
        <v>4</v>
      </c>
      <c r="L470" s="7">
        <v>56</v>
      </c>
      <c r="M470" s="8">
        <v>224</v>
      </c>
    </row>
    <row r="471" spans="1:13" x14ac:dyDescent="0.25">
      <c r="A471" s="6">
        <v>44176</v>
      </c>
      <c r="B471" s="6" t="str">
        <f>TEXT(Sheet1[[#This Row],[Date]],"dddd")</f>
        <v>Friday</v>
      </c>
      <c r="C471" s="7">
        <v>31245043</v>
      </c>
      <c r="D471" s="7">
        <v>712345433</v>
      </c>
      <c r="E471" s="7">
        <v>10000331</v>
      </c>
      <c r="F471" s="7" t="str">
        <f>VLOOKUP(Sheet1[[#This Row],[Product_id]],'Product Details'!$A$1:$F$31,2,FALSE)</f>
        <v>Lemon_1L</v>
      </c>
      <c r="G471" s="7" t="s">
        <v>14</v>
      </c>
      <c r="H471" s="7">
        <v>36003</v>
      </c>
      <c r="I471" s="7" t="s">
        <v>17</v>
      </c>
      <c r="J471" s="7" t="s">
        <v>18</v>
      </c>
      <c r="K471" s="7">
        <v>3</v>
      </c>
      <c r="L471" s="7">
        <v>57</v>
      </c>
      <c r="M471" s="8">
        <v>171</v>
      </c>
    </row>
    <row r="472" spans="1:13" x14ac:dyDescent="0.25">
      <c r="A472" s="6">
        <v>44176</v>
      </c>
      <c r="B472" s="6" t="str">
        <f>TEXT(Sheet1[[#This Row],[Date]],"dddd")</f>
        <v>Friday</v>
      </c>
      <c r="C472" s="7">
        <v>31245043</v>
      </c>
      <c r="D472" s="7">
        <v>712345433</v>
      </c>
      <c r="E472" s="7">
        <v>10000324</v>
      </c>
      <c r="F472" s="7" t="str">
        <f>VLOOKUP(Sheet1[[#This Row],[Product_id]],'Product Details'!$A$1:$F$31,2,FALSE)</f>
        <v>Coke_1L</v>
      </c>
      <c r="G472" s="7" t="s">
        <v>14</v>
      </c>
      <c r="H472" s="7">
        <v>36003</v>
      </c>
      <c r="I472" s="7" t="s">
        <v>17</v>
      </c>
      <c r="J472" s="7" t="s">
        <v>18</v>
      </c>
      <c r="K472" s="7">
        <v>5</v>
      </c>
      <c r="L472" s="7">
        <v>36</v>
      </c>
      <c r="M472" s="8">
        <v>180</v>
      </c>
    </row>
    <row r="473" spans="1:13" x14ac:dyDescent="0.25">
      <c r="A473" s="6">
        <v>44176</v>
      </c>
      <c r="B473" s="6" t="str">
        <f>TEXT(Sheet1[[#This Row],[Date]],"dddd")</f>
        <v>Friday</v>
      </c>
      <c r="C473" s="7">
        <v>31245043</v>
      </c>
      <c r="D473" s="7">
        <v>712345433</v>
      </c>
      <c r="E473" s="7">
        <v>10000348</v>
      </c>
      <c r="F473" s="7" t="str">
        <f>VLOOKUP(Sheet1[[#This Row],[Product_id]],'Product Details'!$A$1:$F$31,2,FALSE)</f>
        <v>Museli_500g</v>
      </c>
      <c r="G473" s="7" t="s">
        <v>11</v>
      </c>
      <c r="H473" s="7">
        <v>36003</v>
      </c>
      <c r="I473" s="7" t="s">
        <v>17</v>
      </c>
      <c r="J473" s="7" t="s">
        <v>18</v>
      </c>
      <c r="K473" s="7">
        <v>4</v>
      </c>
      <c r="L473" s="7">
        <v>80</v>
      </c>
      <c r="M473" s="8">
        <v>320</v>
      </c>
    </row>
    <row r="474" spans="1:13" x14ac:dyDescent="0.25">
      <c r="A474" s="6">
        <v>44176</v>
      </c>
      <c r="B474" s="6" t="str">
        <f>TEXT(Sheet1[[#This Row],[Date]],"dddd")</f>
        <v>Friday</v>
      </c>
      <c r="C474" s="7">
        <v>31245043</v>
      </c>
      <c r="D474" s="7">
        <v>712345433</v>
      </c>
      <c r="E474" s="7">
        <v>10000343</v>
      </c>
      <c r="F474" s="7" t="str">
        <f>VLOOKUP(Sheet1[[#This Row],[Product_id]],'Product Details'!$A$1:$F$31,2,FALSE)</f>
        <v>Curd MD_1L</v>
      </c>
      <c r="G474" s="7" t="s">
        <v>13</v>
      </c>
      <c r="H474" s="7">
        <v>36003</v>
      </c>
      <c r="I474" s="7" t="s">
        <v>17</v>
      </c>
      <c r="J474" s="7" t="s">
        <v>18</v>
      </c>
      <c r="K474" s="7">
        <v>5</v>
      </c>
      <c r="L474" s="7">
        <v>54</v>
      </c>
      <c r="M474" s="8">
        <v>270</v>
      </c>
    </row>
    <row r="475" spans="1:13" x14ac:dyDescent="0.25">
      <c r="A475" s="6">
        <v>44177</v>
      </c>
      <c r="B475" s="6" t="str">
        <f>TEXT(Sheet1[[#This Row],[Date]],"dddd")</f>
        <v>Saturday</v>
      </c>
      <c r="C475" s="7">
        <v>31245044</v>
      </c>
      <c r="D475" s="7">
        <v>712345444</v>
      </c>
      <c r="E475" s="7">
        <v>10000340</v>
      </c>
      <c r="F475" s="7" t="str">
        <f>VLOOKUP(Sheet1[[#This Row],[Product_id]],'Product Details'!$A$1:$F$31,2,FALSE)</f>
        <v>Curd_Amul_500mL</v>
      </c>
      <c r="G475" s="7" t="s">
        <v>13</v>
      </c>
      <c r="H475" s="7">
        <v>36004</v>
      </c>
      <c r="I475" s="7" t="s">
        <v>19</v>
      </c>
      <c r="J475" s="7" t="s">
        <v>20</v>
      </c>
      <c r="K475" s="7">
        <v>5</v>
      </c>
      <c r="L475" s="7">
        <v>30</v>
      </c>
      <c r="M475" s="8">
        <v>150</v>
      </c>
    </row>
    <row r="476" spans="1:13" x14ac:dyDescent="0.25">
      <c r="A476" s="6">
        <v>44177</v>
      </c>
      <c r="B476" s="6" t="str">
        <f>TEXT(Sheet1[[#This Row],[Date]],"dddd")</f>
        <v>Saturday</v>
      </c>
      <c r="C476" s="7">
        <v>31245044</v>
      </c>
      <c r="D476" s="7">
        <v>712345444</v>
      </c>
      <c r="E476" s="7">
        <v>10000344</v>
      </c>
      <c r="F476" s="7" t="str">
        <f>VLOOKUP(Sheet1[[#This Row],[Product_id]],'Product Details'!$A$1:$F$31,2,FALSE)</f>
        <v>Cornflakes_500g</v>
      </c>
      <c r="G476" s="7" t="s">
        <v>11</v>
      </c>
      <c r="H476" s="7">
        <v>36004</v>
      </c>
      <c r="I476" s="7" t="s">
        <v>19</v>
      </c>
      <c r="J476" s="7" t="s">
        <v>20</v>
      </c>
      <c r="K476" s="7">
        <v>4</v>
      </c>
      <c r="L476" s="7">
        <v>82</v>
      </c>
      <c r="M476" s="8">
        <v>328</v>
      </c>
    </row>
    <row r="477" spans="1:13" x14ac:dyDescent="0.25">
      <c r="A477" s="6">
        <v>44177</v>
      </c>
      <c r="B477" s="6" t="str">
        <f>TEXT(Sheet1[[#This Row],[Date]],"dddd")</f>
        <v>Saturday</v>
      </c>
      <c r="C477" s="7">
        <v>31245044</v>
      </c>
      <c r="D477" s="7">
        <v>712345444</v>
      </c>
      <c r="E477" s="7">
        <v>10000335</v>
      </c>
      <c r="F477" s="7" t="str">
        <f>VLOOKUP(Sheet1[[#This Row],[Product_id]],'Product Details'!$A$1:$F$31,2,FALSE)</f>
        <v>Milk_Amul_1L</v>
      </c>
      <c r="G477" s="7" t="s">
        <v>13</v>
      </c>
      <c r="H477" s="7">
        <v>36004</v>
      </c>
      <c r="I477" s="7" t="s">
        <v>19</v>
      </c>
      <c r="J477" s="7" t="s">
        <v>20</v>
      </c>
      <c r="K477" s="7">
        <v>5</v>
      </c>
      <c r="L477" s="7">
        <v>52</v>
      </c>
      <c r="M477" s="8">
        <v>260</v>
      </c>
    </row>
    <row r="478" spans="1:13" x14ac:dyDescent="0.25">
      <c r="A478" s="6">
        <v>44177</v>
      </c>
      <c r="B478" s="6" t="str">
        <f>TEXT(Sheet1[[#This Row],[Date]],"dddd")</f>
        <v>Saturday</v>
      </c>
      <c r="C478" s="7">
        <v>31245044</v>
      </c>
      <c r="D478" s="7">
        <v>712345444</v>
      </c>
      <c r="E478" s="7">
        <v>10000344</v>
      </c>
      <c r="F478" s="7" t="str">
        <f>VLOOKUP(Sheet1[[#This Row],[Product_id]],'Product Details'!$A$1:$F$31,2,FALSE)</f>
        <v>Cornflakes_500g</v>
      </c>
      <c r="G478" s="7" t="s">
        <v>11</v>
      </c>
      <c r="H478" s="7">
        <v>36004</v>
      </c>
      <c r="I478" s="7" t="s">
        <v>19</v>
      </c>
      <c r="J478" s="7" t="s">
        <v>20</v>
      </c>
      <c r="K478" s="7">
        <v>5</v>
      </c>
      <c r="L478" s="7">
        <v>82</v>
      </c>
      <c r="M478" s="8">
        <v>410</v>
      </c>
    </row>
    <row r="479" spans="1:13" x14ac:dyDescent="0.25">
      <c r="A479" s="6">
        <v>44177</v>
      </c>
      <c r="B479" s="6" t="str">
        <f>TEXT(Sheet1[[#This Row],[Date]],"dddd")</f>
        <v>Saturday</v>
      </c>
      <c r="C479" s="7">
        <v>31245044</v>
      </c>
      <c r="D479" s="7">
        <v>712345444</v>
      </c>
      <c r="E479" s="7">
        <v>10000336</v>
      </c>
      <c r="F479" s="7" t="str">
        <f>VLOOKUP(Sheet1[[#This Row],[Product_id]],'Product Details'!$A$1:$F$31,2,FALSE)</f>
        <v>Milk_MD_500ml</v>
      </c>
      <c r="G479" s="7" t="s">
        <v>13</v>
      </c>
      <c r="H479" s="7">
        <v>36004</v>
      </c>
      <c r="I479" s="7" t="s">
        <v>19</v>
      </c>
      <c r="J479" s="7" t="s">
        <v>20</v>
      </c>
      <c r="K479" s="7">
        <v>5</v>
      </c>
      <c r="L479" s="7">
        <v>26</v>
      </c>
      <c r="M479" s="8">
        <v>130</v>
      </c>
    </row>
    <row r="480" spans="1:13" x14ac:dyDescent="0.25">
      <c r="A480" s="6">
        <v>44177</v>
      </c>
      <c r="B480" s="6" t="str">
        <f>TEXT(Sheet1[[#This Row],[Date]],"dddd")</f>
        <v>Saturday</v>
      </c>
      <c r="C480" s="7">
        <v>31245044</v>
      </c>
      <c r="D480" s="7">
        <v>712345444</v>
      </c>
      <c r="E480" s="7">
        <v>10000341</v>
      </c>
      <c r="F480" s="7" t="str">
        <f>VLOOKUP(Sheet1[[#This Row],[Product_id]],'Product Details'!$A$1:$F$31,2,FALSE)</f>
        <v>Curd MD_500 mL</v>
      </c>
      <c r="G480" s="7" t="s">
        <v>13</v>
      </c>
      <c r="H480" s="7">
        <v>36004</v>
      </c>
      <c r="I480" s="7" t="s">
        <v>19</v>
      </c>
      <c r="J480" s="7" t="s">
        <v>20</v>
      </c>
      <c r="K480" s="7">
        <v>4</v>
      </c>
      <c r="L480" s="7">
        <v>29</v>
      </c>
      <c r="M480" s="8">
        <v>116</v>
      </c>
    </row>
    <row r="481" spans="1:13" x14ac:dyDescent="0.25">
      <c r="A481" s="6">
        <v>44177</v>
      </c>
      <c r="B481" s="6" t="str">
        <f>TEXT(Sheet1[[#This Row],[Date]],"dddd")</f>
        <v>Saturday</v>
      </c>
      <c r="C481" s="7">
        <v>31245044</v>
      </c>
      <c r="D481" s="7">
        <v>712345444</v>
      </c>
      <c r="E481" s="7">
        <v>10000327</v>
      </c>
      <c r="F481" s="7" t="str">
        <f>VLOOKUP(Sheet1[[#This Row],[Product_id]],'Product Details'!$A$1:$F$31,2,FALSE)</f>
        <v>Pepsi_1L</v>
      </c>
      <c r="G481" s="7" t="s">
        <v>14</v>
      </c>
      <c r="H481" s="7">
        <v>36004</v>
      </c>
      <c r="I481" s="7" t="s">
        <v>19</v>
      </c>
      <c r="J481" s="7" t="s">
        <v>20</v>
      </c>
      <c r="K481" s="7">
        <v>6</v>
      </c>
      <c r="L481" s="7">
        <v>40</v>
      </c>
      <c r="M481" s="8">
        <v>240</v>
      </c>
    </row>
    <row r="482" spans="1:13" x14ac:dyDescent="0.25">
      <c r="A482" s="6">
        <v>44177</v>
      </c>
      <c r="B482" s="6" t="str">
        <f>TEXT(Sheet1[[#This Row],[Date]],"dddd")</f>
        <v>Saturday</v>
      </c>
      <c r="C482" s="7">
        <v>31245044</v>
      </c>
      <c r="D482" s="7">
        <v>712345444</v>
      </c>
      <c r="E482" s="7">
        <v>10000345</v>
      </c>
      <c r="F482" s="7" t="str">
        <f>VLOOKUP(Sheet1[[#This Row],[Product_id]],'Product Details'!$A$1:$F$31,2,FALSE)</f>
        <v>Cornflakes_1Kg</v>
      </c>
      <c r="G482" s="7" t="s">
        <v>11</v>
      </c>
      <c r="H482" s="7">
        <v>36004</v>
      </c>
      <c r="I482" s="7" t="s">
        <v>19</v>
      </c>
      <c r="J482" s="7" t="s">
        <v>20</v>
      </c>
      <c r="K482" s="7">
        <v>4</v>
      </c>
      <c r="L482" s="7">
        <v>158</v>
      </c>
      <c r="M482" s="8">
        <v>632</v>
      </c>
    </row>
    <row r="483" spans="1:13" x14ac:dyDescent="0.25">
      <c r="A483" s="6">
        <v>44177</v>
      </c>
      <c r="B483" s="6" t="str">
        <f>TEXT(Sheet1[[#This Row],[Date]],"dddd")</f>
        <v>Saturday</v>
      </c>
      <c r="C483" s="7">
        <v>31245044</v>
      </c>
      <c r="D483" s="7">
        <v>712345444</v>
      </c>
      <c r="E483" s="7">
        <v>10000329</v>
      </c>
      <c r="F483" s="7" t="str">
        <f>VLOOKUP(Sheet1[[#This Row],[Product_id]],'Product Details'!$A$1:$F$31,2,FALSE)</f>
        <v>Orange_200mL</v>
      </c>
      <c r="G483" s="7" t="s">
        <v>14</v>
      </c>
      <c r="H483" s="7">
        <v>36004</v>
      </c>
      <c r="I483" s="7" t="s">
        <v>19</v>
      </c>
      <c r="J483" s="7" t="s">
        <v>20</v>
      </c>
      <c r="K483" s="7">
        <v>5</v>
      </c>
      <c r="L483" s="7">
        <v>30</v>
      </c>
      <c r="M483" s="8">
        <v>150</v>
      </c>
    </row>
    <row r="484" spans="1:13" x14ac:dyDescent="0.25">
      <c r="A484" s="6">
        <v>44177</v>
      </c>
      <c r="B484" s="6" t="str">
        <f>TEXT(Sheet1[[#This Row],[Date]],"dddd")</f>
        <v>Saturday</v>
      </c>
      <c r="C484" s="7">
        <v>31245044</v>
      </c>
      <c r="D484" s="7">
        <v>712345444</v>
      </c>
      <c r="E484" s="7">
        <v>10000331</v>
      </c>
      <c r="F484" s="7" t="str">
        <f>VLOOKUP(Sheet1[[#This Row],[Product_id]],'Product Details'!$A$1:$F$31,2,FALSE)</f>
        <v>Lemon_1L</v>
      </c>
      <c r="G484" s="7" t="s">
        <v>14</v>
      </c>
      <c r="H484" s="7">
        <v>36004</v>
      </c>
      <c r="I484" s="7" t="s">
        <v>19</v>
      </c>
      <c r="J484" s="7" t="s">
        <v>20</v>
      </c>
      <c r="K484" s="7">
        <v>6</v>
      </c>
      <c r="L484" s="7">
        <v>57</v>
      </c>
      <c r="M484" s="8">
        <v>342</v>
      </c>
    </row>
    <row r="485" spans="1:13" x14ac:dyDescent="0.25">
      <c r="A485" s="6">
        <v>44177</v>
      </c>
      <c r="B485" s="6" t="str">
        <f>TEXT(Sheet1[[#This Row],[Date]],"dddd")</f>
        <v>Saturday</v>
      </c>
      <c r="C485" s="7">
        <v>31245044</v>
      </c>
      <c r="D485" s="7">
        <v>712345444</v>
      </c>
      <c r="E485" s="7">
        <v>10000333</v>
      </c>
      <c r="F485" s="7" t="str">
        <f>VLOOKUP(Sheet1[[#This Row],[Product_id]],'Product Details'!$A$1:$F$31,2,FALSE)</f>
        <v>Eggs_1x12</v>
      </c>
      <c r="G485" s="7" t="s">
        <v>13</v>
      </c>
      <c r="H485" s="7">
        <v>36004</v>
      </c>
      <c r="I485" s="7" t="s">
        <v>19</v>
      </c>
      <c r="J485" s="7" t="s">
        <v>20</v>
      </c>
      <c r="K485" s="7">
        <v>6</v>
      </c>
      <c r="L485" s="7">
        <v>54</v>
      </c>
      <c r="M485" s="8">
        <v>324</v>
      </c>
    </row>
    <row r="486" spans="1:13" x14ac:dyDescent="0.25">
      <c r="A486" s="6">
        <v>44177</v>
      </c>
      <c r="B486" s="6" t="str">
        <f>TEXT(Sheet1[[#This Row],[Date]],"dddd")</f>
        <v>Saturday</v>
      </c>
      <c r="C486" s="7">
        <v>31245044</v>
      </c>
      <c r="D486" s="7">
        <v>712345444</v>
      </c>
      <c r="E486" s="7">
        <v>10000340</v>
      </c>
      <c r="F486" s="7" t="str">
        <f>VLOOKUP(Sheet1[[#This Row],[Product_id]],'Product Details'!$A$1:$F$31,2,FALSE)</f>
        <v>Curd_Amul_500mL</v>
      </c>
      <c r="G486" s="7" t="s">
        <v>13</v>
      </c>
      <c r="H486" s="7">
        <v>36004</v>
      </c>
      <c r="I486" s="7" t="s">
        <v>19</v>
      </c>
      <c r="J486" s="7" t="s">
        <v>20</v>
      </c>
      <c r="K486" s="7">
        <v>4</v>
      </c>
      <c r="L486" s="7">
        <v>30</v>
      </c>
      <c r="M486" s="8">
        <v>120</v>
      </c>
    </row>
    <row r="487" spans="1:13" x14ac:dyDescent="0.25">
      <c r="A487" s="6">
        <v>44177</v>
      </c>
      <c r="B487" s="6" t="str">
        <f>TEXT(Sheet1[[#This Row],[Date]],"dddd")</f>
        <v>Saturday</v>
      </c>
      <c r="C487" s="7">
        <v>31245044</v>
      </c>
      <c r="D487" s="7">
        <v>712345444</v>
      </c>
      <c r="E487" s="7">
        <v>10000341</v>
      </c>
      <c r="F487" s="7" t="str">
        <f>VLOOKUP(Sheet1[[#This Row],[Product_id]],'Product Details'!$A$1:$F$31,2,FALSE)</f>
        <v>Curd MD_500 mL</v>
      </c>
      <c r="G487" s="7" t="s">
        <v>13</v>
      </c>
      <c r="H487" s="7">
        <v>36004</v>
      </c>
      <c r="I487" s="7" t="s">
        <v>19</v>
      </c>
      <c r="J487" s="7" t="s">
        <v>20</v>
      </c>
      <c r="K487" s="7">
        <v>6</v>
      </c>
      <c r="L487" s="7">
        <v>29</v>
      </c>
      <c r="M487" s="8">
        <v>174</v>
      </c>
    </row>
    <row r="488" spans="1:13" x14ac:dyDescent="0.25">
      <c r="A488" s="6">
        <v>44177</v>
      </c>
      <c r="B488" s="6" t="str">
        <f>TEXT(Sheet1[[#This Row],[Date]],"dddd")</f>
        <v>Saturday</v>
      </c>
      <c r="C488" s="7">
        <v>31245044</v>
      </c>
      <c r="D488" s="7">
        <v>712345444</v>
      </c>
      <c r="E488" s="7">
        <v>10000325</v>
      </c>
      <c r="F488" s="7" t="str">
        <f>VLOOKUP(Sheet1[[#This Row],[Product_id]],'Product Details'!$A$1:$F$31,2,FALSE)</f>
        <v>Coke_500mL</v>
      </c>
      <c r="G488" s="7" t="s">
        <v>14</v>
      </c>
      <c r="H488" s="7">
        <v>36004</v>
      </c>
      <c r="I488" s="7" t="s">
        <v>19</v>
      </c>
      <c r="J488" s="7" t="s">
        <v>20</v>
      </c>
      <c r="K488" s="7">
        <v>4</v>
      </c>
      <c r="L488" s="7">
        <v>20</v>
      </c>
      <c r="M488" s="8">
        <v>80</v>
      </c>
    </row>
    <row r="489" spans="1:13" x14ac:dyDescent="0.25">
      <c r="A489" s="6">
        <v>44177</v>
      </c>
      <c r="B489" s="6" t="str">
        <f>TEXT(Sheet1[[#This Row],[Date]],"dddd")</f>
        <v>Saturday</v>
      </c>
      <c r="C489" s="7">
        <v>31245044</v>
      </c>
      <c r="D489" s="7">
        <v>712345444</v>
      </c>
      <c r="E489" s="7">
        <v>10000350</v>
      </c>
      <c r="F489" s="7" t="str">
        <f>VLOOKUP(Sheet1[[#This Row],[Product_id]],'Product Details'!$A$1:$F$31,2,FALSE)</f>
        <v>Chocos_200g</v>
      </c>
      <c r="G489" s="7" t="s">
        <v>11</v>
      </c>
      <c r="H489" s="7">
        <v>36004</v>
      </c>
      <c r="I489" s="7" t="s">
        <v>19</v>
      </c>
      <c r="J489" s="7" t="s">
        <v>20</v>
      </c>
      <c r="K489" s="7">
        <v>5</v>
      </c>
      <c r="L489" s="7">
        <v>67</v>
      </c>
      <c r="M489" s="8">
        <v>335</v>
      </c>
    </row>
    <row r="490" spans="1:13" x14ac:dyDescent="0.25">
      <c r="A490" s="6">
        <v>44177</v>
      </c>
      <c r="B490" s="6" t="str">
        <f>TEXT(Sheet1[[#This Row],[Date]],"dddd")</f>
        <v>Saturday</v>
      </c>
      <c r="C490" s="7">
        <v>31245044</v>
      </c>
      <c r="D490" s="7">
        <v>712345444</v>
      </c>
      <c r="E490" s="7">
        <v>10000327</v>
      </c>
      <c r="F490" s="7" t="str">
        <f>VLOOKUP(Sheet1[[#This Row],[Product_id]],'Product Details'!$A$1:$F$31,2,FALSE)</f>
        <v>Pepsi_1L</v>
      </c>
      <c r="G490" s="7" t="s">
        <v>14</v>
      </c>
      <c r="H490" s="7">
        <v>36004</v>
      </c>
      <c r="I490" s="7" t="s">
        <v>19</v>
      </c>
      <c r="J490" s="7" t="s">
        <v>20</v>
      </c>
      <c r="K490" s="7">
        <v>5</v>
      </c>
      <c r="L490" s="7">
        <v>40</v>
      </c>
      <c r="M490" s="8">
        <v>200</v>
      </c>
    </row>
    <row r="491" spans="1:13" x14ac:dyDescent="0.25">
      <c r="A491" s="6">
        <v>44178</v>
      </c>
      <c r="B491" s="6" t="str">
        <f>TEXT(Sheet1[[#This Row],[Date]],"dddd")</f>
        <v>Sunday</v>
      </c>
      <c r="C491" s="7">
        <v>31245045</v>
      </c>
      <c r="D491" s="7">
        <v>712345455</v>
      </c>
      <c r="E491" s="7">
        <v>10000336</v>
      </c>
      <c r="F491" s="7" t="str">
        <f>VLOOKUP(Sheet1[[#This Row],[Product_id]],'Product Details'!$A$1:$F$31,2,FALSE)</f>
        <v>Milk_MD_500ml</v>
      </c>
      <c r="G491" s="7" t="s">
        <v>13</v>
      </c>
      <c r="H491" s="7">
        <v>36005</v>
      </c>
      <c r="I491" s="7" t="s">
        <v>21</v>
      </c>
      <c r="J491" s="7" t="s">
        <v>22</v>
      </c>
      <c r="K491" s="7">
        <v>6</v>
      </c>
      <c r="L491" s="7">
        <v>26</v>
      </c>
      <c r="M491" s="8">
        <v>156</v>
      </c>
    </row>
    <row r="492" spans="1:13" x14ac:dyDescent="0.25">
      <c r="A492" s="6">
        <v>44178</v>
      </c>
      <c r="B492" s="6" t="str">
        <f>TEXT(Sheet1[[#This Row],[Date]],"dddd")</f>
        <v>Sunday</v>
      </c>
      <c r="C492" s="7">
        <v>31245045</v>
      </c>
      <c r="D492" s="7">
        <v>712345455</v>
      </c>
      <c r="E492" s="7">
        <v>10000331</v>
      </c>
      <c r="F492" s="7" t="str">
        <f>VLOOKUP(Sheet1[[#This Row],[Product_id]],'Product Details'!$A$1:$F$31,2,FALSE)</f>
        <v>Lemon_1L</v>
      </c>
      <c r="G492" s="7" t="s">
        <v>14</v>
      </c>
      <c r="H492" s="7">
        <v>36005</v>
      </c>
      <c r="I492" s="7" t="s">
        <v>21</v>
      </c>
      <c r="J492" s="7" t="s">
        <v>22</v>
      </c>
      <c r="K492" s="7">
        <v>4</v>
      </c>
      <c r="L492" s="7">
        <v>57</v>
      </c>
      <c r="M492" s="8">
        <v>228</v>
      </c>
    </row>
    <row r="493" spans="1:13" x14ac:dyDescent="0.25">
      <c r="A493" s="6">
        <v>44178</v>
      </c>
      <c r="B493" s="6" t="str">
        <f>TEXT(Sheet1[[#This Row],[Date]],"dddd")</f>
        <v>Sunday</v>
      </c>
      <c r="C493" s="7">
        <v>31245045</v>
      </c>
      <c r="D493" s="7">
        <v>712345455</v>
      </c>
      <c r="E493" s="7">
        <v>10000328</v>
      </c>
      <c r="F493" s="7" t="str">
        <f>VLOOKUP(Sheet1[[#This Row],[Product_id]],'Product Details'!$A$1:$F$31,2,FALSE)</f>
        <v>Mango_1L</v>
      </c>
      <c r="G493" s="7" t="s">
        <v>14</v>
      </c>
      <c r="H493" s="7">
        <v>36005</v>
      </c>
      <c r="I493" s="7" t="s">
        <v>21</v>
      </c>
      <c r="J493" s="7" t="s">
        <v>22</v>
      </c>
      <c r="K493" s="7">
        <v>4</v>
      </c>
      <c r="L493" s="7">
        <v>220</v>
      </c>
      <c r="M493" s="8">
        <v>880</v>
      </c>
    </row>
    <row r="494" spans="1:13" x14ac:dyDescent="0.25">
      <c r="A494" s="6">
        <v>44178</v>
      </c>
      <c r="B494" s="6" t="str">
        <f>TEXT(Sheet1[[#This Row],[Date]],"dddd")</f>
        <v>Sunday</v>
      </c>
      <c r="C494" s="7">
        <v>31245045</v>
      </c>
      <c r="D494" s="7">
        <v>712345455</v>
      </c>
      <c r="E494" s="7">
        <v>10000323</v>
      </c>
      <c r="F494" s="7" t="str">
        <f>VLOOKUP(Sheet1[[#This Row],[Product_id]],'Product Details'!$A$1:$F$31,2,FALSE)</f>
        <v>Soda_200mL</v>
      </c>
      <c r="G494" s="7" t="s">
        <v>14</v>
      </c>
      <c r="H494" s="7">
        <v>36005</v>
      </c>
      <c r="I494" s="7" t="s">
        <v>21</v>
      </c>
      <c r="J494" s="7" t="s">
        <v>22</v>
      </c>
      <c r="K494" s="7">
        <v>5</v>
      </c>
      <c r="L494" s="7">
        <v>15</v>
      </c>
      <c r="M494" s="8">
        <v>75</v>
      </c>
    </row>
    <row r="495" spans="1:13" x14ac:dyDescent="0.25">
      <c r="A495" s="6">
        <v>44178</v>
      </c>
      <c r="B495" s="6" t="str">
        <f>TEXT(Sheet1[[#This Row],[Date]],"dddd")</f>
        <v>Sunday</v>
      </c>
      <c r="C495" s="7">
        <v>31245045</v>
      </c>
      <c r="D495" s="7">
        <v>712345455</v>
      </c>
      <c r="E495" s="7">
        <v>10000331</v>
      </c>
      <c r="F495" s="7" t="str">
        <f>VLOOKUP(Sheet1[[#This Row],[Product_id]],'Product Details'!$A$1:$F$31,2,FALSE)</f>
        <v>Lemon_1L</v>
      </c>
      <c r="G495" s="7" t="s">
        <v>14</v>
      </c>
      <c r="H495" s="7">
        <v>36005</v>
      </c>
      <c r="I495" s="7" t="s">
        <v>21</v>
      </c>
      <c r="J495" s="7" t="s">
        <v>22</v>
      </c>
      <c r="K495" s="7">
        <v>6</v>
      </c>
      <c r="L495" s="7">
        <v>57</v>
      </c>
      <c r="M495" s="8">
        <v>342</v>
      </c>
    </row>
    <row r="496" spans="1:13" x14ac:dyDescent="0.25">
      <c r="A496" s="6">
        <v>44179</v>
      </c>
      <c r="B496" s="6" t="str">
        <f>TEXT(Sheet1[[#This Row],[Date]],"dddd")</f>
        <v>Monday</v>
      </c>
      <c r="C496" s="7">
        <v>31245046</v>
      </c>
      <c r="D496" s="7">
        <v>712345466</v>
      </c>
      <c r="E496" s="7">
        <v>10000344</v>
      </c>
      <c r="F496" s="7" t="str">
        <f>VLOOKUP(Sheet1[[#This Row],[Product_id]],'Product Details'!$A$1:$F$31,2,FALSE)</f>
        <v>Cornflakes_500g</v>
      </c>
      <c r="G496" s="7" t="s">
        <v>11</v>
      </c>
      <c r="H496" s="7">
        <v>36006</v>
      </c>
      <c r="I496" s="7" t="s">
        <v>23</v>
      </c>
      <c r="J496" s="7" t="s">
        <v>24</v>
      </c>
      <c r="K496" s="7">
        <v>2</v>
      </c>
      <c r="L496" s="7">
        <v>82</v>
      </c>
      <c r="M496" s="8">
        <v>164</v>
      </c>
    </row>
    <row r="497" spans="1:13" x14ac:dyDescent="0.25">
      <c r="A497" s="6">
        <v>44179</v>
      </c>
      <c r="B497" s="6" t="str">
        <f>TEXT(Sheet1[[#This Row],[Date]],"dddd")</f>
        <v>Monday</v>
      </c>
      <c r="C497" s="7">
        <v>31245046</v>
      </c>
      <c r="D497" s="7">
        <v>712345466</v>
      </c>
      <c r="E497" s="7">
        <v>10000349</v>
      </c>
      <c r="F497" s="7" t="str">
        <f>VLOOKUP(Sheet1[[#This Row],[Product_id]],'Product Details'!$A$1:$F$31,2,FALSE)</f>
        <v>Museli 1 Kg</v>
      </c>
      <c r="G497" s="7" t="s">
        <v>11</v>
      </c>
      <c r="H497" s="7">
        <v>36006</v>
      </c>
      <c r="I497" s="7" t="s">
        <v>23</v>
      </c>
      <c r="J497" s="7" t="s">
        <v>24</v>
      </c>
      <c r="K497" s="7">
        <v>3</v>
      </c>
      <c r="L497" s="7">
        <v>152</v>
      </c>
      <c r="M497" s="8">
        <v>456</v>
      </c>
    </row>
    <row r="498" spans="1:13" x14ac:dyDescent="0.25">
      <c r="A498" s="6">
        <v>44179</v>
      </c>
      <c r="B498" s="6" t="str">
        <f>TEXT(Sheet1[[#This Row],[Date]],"dddd")</f>
        <v>Monday</v>
      </c>
      <c r="C498" s="7">
        <v>31245046</v>
      </c>
      <c r="D498" s="7">
        <v>712345466</v>
      </c>
      <c r="E498" s="7">
        <v>10000338</v>
      </c>
      <c r="F498" s="7" t="str">
        <f>VLOOKUP(Sheet1[[#This Row],[Product_id]],'Product Details'!$A$1:$F$31,2,FALSE)</f>
        <v>Cheese_200g_1x6</v>
      </c>
      <c r="G498" s="7" t="s">
        <v>13</v>
      </c>
      <c r="H498" s="7">
        <v>36006</v>
      </c>
      <c r="I498" s="7" t="s">
        <v>23</v>
      </c>
      <c r="J498" s="7" t="s">
        <v>24</v>
      </c>
      <c r="K498" s="7">
        <v>4</v>
      </c>
      <c r="L498" s="7">
        <v>100</v>
      </c>
      <c r="M498" s="8">
        <v>400</v>
      </c>
    </row>
    <row r="499" spans="1:13" x14ac:dyDescent="0.25">
      <c r="A499" s="6">
        <v>44179</v>
      </c>
      <c r="B499" s="6" t="str">
        <f>TEXT(Sheet1[[#This Row],[Date]],"dddd")</f>
        <v>Monday</v>
      </c>
      <c r="C499" s="7">
        <v>31245046</v>
      </c>
      <c r="D499" s="7">
        <v>712345466</v>
      </c>
      <c r="E499" s="7">
        <v>10000346</v>
      </c>
      <c r="F499" s="7" t="str">
        <f>VLOOKUP(Sheet1[[#This Row],[Product_id]],'Product Details'!$A$1:$F$31,2,FALSE)</f>
        <v>Cornflakes_almond_1Kg</v>
      </c>
      <c r="G499" s="7" t="s">
        <v>11</v>
      </c>
      <c r="H499" s="7">
        <v>36006</v>
      </c>
      <c r="I499" s="7" t="s">
        <v>23</v>
      </c>
      <c r="J499" s="7" t="s">
        <v>24</v>
      </c>
      <c r="K499" s="7">
        <v>4</v>
      </c>
      <c r="L499" s="7">
        <v>192</v>
      </c>
      <c r="M499" s="8">
        <v>768</v>
      </c>
    </row>
    <row r="500" spans="1:13" x14ac:dyDescent="0.25">
      <c r="A500" s="6">
        <v>44179</v>
      </c>
      <c r="B500" s="6" t="str">
        <f>TEXT(Sheet1[[#This Row],[Date]],"dddd")</f>
        <v>Monday</v>
      </c>
      <c r="C500" s="7">
        <v>31245046</v>
      </c>
      <c r="D500" s="7">
        <v>712345466</v>
      </c>
      <c r="E500" s="7">
        <v>10000324</v>
      </c>
      <c r="F500" s="7" t="str">
        <f>VLOOKUP(Sheet1[[#This Row],[Product_id]],'Product Details'!$A$1:$F$31,2,FALSE)</f>
        <v>Coke_1L</v>
      </c>
      <c r="G500" s="7" t="s">
        <v>14</v>
      </c>
      <c r="H500" s="7">
        <v>36006</v>
      </c>
      <c r="I500" s="7" t="s">
        <v>23</v>
      </c>
      <c r="J500" s="7" t="s">
        <v>24</v>
      </c>
      <c r="K500" s="7">
        <v>4</v>
      </c>
      <c r="L500" s="7">
        <v>36</v>
      </c>
      <c r="M500" s="8">
        <v>144</v>
      </c>
    </row>
    <row r="501" spans="1:13" x14ac:dyDescent="0.25">
      <c r="A501" s="6">
        <v>44179</v>
      </c>
      <c r="B501" s="6" t="str">
        <f>TEXT(Sheet1[[#This Row],[Date]],"dddd")</f>
        <v>Monday</v>
      </c>
      <c r="C501" s="7">
        <v>31245046</v>
      </c>
      <c r="D501" s="7">
        <v>712345466</v>
      </c>
      <c r="E501" s="7">
        <v>10000335</v>
      </c>
      <c r="F501" s="7" t="str">
        <f>VLOOKUP(Sheet1[[#This Row],[Product_id]],'Product Details'!$A$1:$F$31,2,FALSE)</f>
        <v>Milk_Amul_1L</v>
      </c>
      <c r="G501" s="7" t="s">
        <v>13</v>
      </c>
      <c r="H501" s="7">
        <v>36006</v>
      </c>
      <c r="I501" s="7" t="s">
        <v>23</v>
      </c>
      <c r="J501" s="7" t="s">
        <v>24</v>
      </c>
      <c r="K501" s="7">
        <v>2</v>
      </c>
      <c r="L501" s="7">
        <v>52</v>
      </c>
      <c r="M501" s="8">
        <v>104</v>
      </c>
    </row>
    <row r="502" spans="1:13" x14ac:dyDescent="0.25">
      <c r="A502" s="6">
        <v>44179</v>
      </c>
      <c r="B502" s="6" t="str">
        <f>TEXT(Sheet1[[#This Row],[Date]],"dddd")</f>
        <v>Monday</v>
      </c>
      <c r="C502" s="7">
        <v>31245046</v>
      </c>
      <c r="D502" s="7">
        <v>712345466</v>
      </c>
      <c r="E502" s="7">
        <v>10000341</v>
      </c>
      <c r="F502" s="7" t="str">
        <f>VLOOKUP(Sheet1[[#This Row],[Product_id]],'Product Details'!$A$1:$F$31,2,FALSE)</f>
        <v>Curd MD_500 mL</v>
      </c>
      <c r="G502" s="7" t="s">
        <v>13</v>
      </c>
      <c r="H502" s="7">
        <v>36006</v>
      </c>
      <c r="I502" s="7" t="s">
        <v>23</v>
      </c>
      <c r="J502" s="7" t="s">
        <v>24</v>
      </c>
      <c r="K502" s="7">
        <v>2</v>
      </c>
      <c r="L502" s="7">
        <v>29</v>
      </c>
      <c r="M502" s="8">
        <v>58</v>
      </c>
    </row>
    <row r="503" spans="1:13" x14ac:dyDescent="0.25">
      <c r="A503" s="6">
        <v>44180</v>
      </c>
      <c r="B503" s="6" t="str">
        <f>TEXT(Sheet1[[#This Row],[Date]],"dddd")</f>
        <v>Tuesday</v>
      </c>
      <c r="C503" s="7">
        <v>31245047</v>
      </c>
      <c r="D503" s="7">
        <v>712345477</v>
      </c>
      <c r="E503" s="7">
        <v>10000349</v>
      </c>
      <c r="F503" s="7" t="str">
        <f>VLOOKUP(Sheet1[[#This Row],[Product_id]],'Product Details'!$A$1:$F$31,2,FALSE)</f>
        <v>Museli 1 Kg</v>
      </c>
      <c r="G503" s="7" t="s">
        <v>11</v>
      </c>
      <c r="H503" s="7">
        <v>36000</v>
      </c>
      <c r="I503" s="7" t="s">
        <v>25</v>
      </c>
      <c r="J503" s="7" t="s">
        <v>20</v>
      </c>
      <c r="K503" s="7">
        <v>3</v>
      </c>
      <c r="L503" s="7">
        <v>152</v>
      </c>
      <c r="M503" s="8">
        <v>456</v>
      </c>
    </row>
    <row r="504" spans="1:13" x14ac:dyDescent="0.25">
      <c r="A504" s="6">
        <v>44180</v>
      </c>
      <c r="B504" s="6" t="str">
        <f>TEXT(Sheet1[[#This Row],[Date]],"dddd")</f>
        <v>Tuesday</v>
      </c>
      <c r="C504" s="7">
        <v>31245047</v>
      </c>
      <c r="D504" s="7">
        <v>712345477</v>
      </c>
      <c r="E504" s="7">
        <v>10000323</v>
      </c>
      <c r="F504" s="7" t="str">
        <f>VLOOKUP(Sheet1[[#This Row],[Product_id]],'Product Details'!$A$1:$F$31,2,FALSE)</f>
        <v>Soda_200mL</v>
      </c>
      <c r="G504" s="7" t="s">
        <v>14</v>
      </c>
      <c r="H504" s="7">
        <v>36000</v>
      </c>
      <c r="I504" s="7" t="s">
        <v>25</v>
      </c>
      <c r="J504" s="7" t="s">
        <v>20</v>
      </c>
      <c r="K504" s="7">
        <v>3</v>
      </c>
      <c r="L504" s="7">
        <v>15</v>
      </c>
      <c r="M504" s="8">
        <v>45</v>
      </c>
    </row>
    <row r="505" spans="1:13" x14ac:dyDescent="0.25">
      <c r="A505" s="6">
        <v>44180</v>
      </c>
      <c r="B505" s="6" t="str">
        <f>TEXT(Sheet1[[#This Row],[Date]],"dddd")</f>
        <v>Tuesday</v>
      </c>
      <c r="C505" s="7">
        <v>31245047</v>
      </c>
      <c r="D505" s="7">
        <v>712345477</v>
      </c>
      <c r="E505" s="7">
        <v>10000344</v>
      </c>
      <c r="F505" s="7" t="str">
        <f>VLOOKUP(Sheet1[[#This Row],[Product_id]],'Product Details'!$A$1:$F$31,2,FALSE)</f>
        <v>Cornflakes_500g</v>
      </c>
      <c r="G505" s="7" t="s">
        <v>11</v>
      </c>
      <c r="H505" s="7">
        <v>36000</v>
      </c>
      <c r="I505" s="7" t="s">
        <v>25</v>
      </c>
      <c r="J505" s="7" t="s">
        <v>20</v>
      </c>
      <c r="K505" s="7">
        <v>4</v>
      </c>
      <c r="L505" s="7">
        <v>82</v>
      </c>
      <c r="M505" s="8">
        <v>328</v>
      </c>
    </row>
    <row r="506" spans="1:13" x14ac:dyDescent="0.25">
      <c r="A506" s="6">
        <v>44180</v>
      </c>
      <c r="B506" s="6" t="str">
        <f>TEXT(Sheet1[[#This Row],[Date]],"dddd")</f>
        <v>Tuesday</v>
      </c>
      <c r="C506" s="7">
        <v>31245047</v>
      </c>
      <c r="D506" s="7">
        <v>712345477</v>
      </c>
      <c r="E506" s="7">
        <v>10000338</v>
      </c>
      <c r="F506" s="7" t="str">
        <f>VLOOKUP(Sheet1[[#This Row],[Product_id]],'Product Details'!$A$1:$F$31,2,FALSE)</f>
        <v>Cheese_200g_1x6</v>
      </c>
      <c r="G506" s="7" t="s">
        <v>13</v>
      </c>
      <c r="H506" s="7">
        <v>36000</v>
      </c>
      <c r="I506" s="7" t="s">
        <v>25</v>
      </c>
      <c r="J506" s="7" t="s">
        <v>20</v>
      </c>
      <c r="K506" s="7">
        <v>4</v>
      </c>
      <c r="L506" s="7">
        <v>100</v>
      </c>
      <c r="M506" s="8">
        <v>400</v>
      </c>
    </row>
    <row r="507" spans="1:13" x14ac:dyDescent="0.25">
      <c r="A507" s="6">
        <v>44180</v>
      </c>
      <c r="B507" s="6" t="str">
        <f>TEXT(Sheet1[[#This Row],[Date]],"dddd")</f>
        <v>Tuesday</v>
      </c>
      <c r="C507" s="7">
        <v>31245047</v>
      </c>
      <c r="D507" s="7">
        <v>712345477</v>
      </c>
      <c r="E507" s="7">
        <v>10000340</v>
      </c>
      <c r="F507" s="7" t="str">
        <f>VLOOKUP(Sheet1[[#This Row],[Product_id]],'Product Details'!$A$1:$F$31,2,FALSE)</f>
        <v>Curd_Amul_500mL</v>
      </c>
      <c r="G507" s="7" t="s">
        <v>13</v>
      </c>
      <c r="H507" s="7">
        <v>36000</v>
      </c>
      <c r="I507" s="7" t="s">
        <v>25</v>
      </c>
      <c r="J507" s="7" t="s">
        <v>20</v>
      </c>
      <c r="K507" s="7">
        <v>4</v>
      </c>
      <c r="L507" s="7">
        <v>30</v>
      </c>
      <c r="M507" s="8">
        <v>120</v>
      </c>
    </row>
    <row r="508" spans="1:13" x14ac:dyDescent="0.25">
      <c r="A508" s="6">
        <v>44180</v>
      </c>
      <c r="B508" s="6" t="str">
        <f>TEXT(Sheet1[[#This Row],[Date]],"dddd")</f>
        <v>Tuesday</v>
      </c>
      <c r="C508" s="7">
        <v>31245047</v>
      </c>
      <c r="D508" s="7">
        <v>712345477</v>
      </c>
      <c r="E508" s="7">
        <v>10000347</v>
      </c>
      <c r="F508" s="7" t="str">
        <f>VLOOKUP(Sheet1[[#This Row],[Product_id]],'Product Details'!$A$1:$F$31,2,FALSE)</f>
        <v>Museli_200g</v>
      </c>
      <c r="G508" s="7" t="s">
        <v>11</v>
      </c>
      <c r="H508" s="7">
        <v>36000</v>
      </c>
      <c r="I508" s="7" t="s">
        <v>25</v>
      </c>
      <c r="J508" s="7" t="s">
        <v>20</v>
      </c>
      <c r="K508" s="7">
        <v>3</v>
      </c>
      <c r="L508" s="7">
        <v>47</v>
      </c>
      <c r="M508" s="8">
        <v>141</v>
      </c>
    </row>
    <row r="509" spans="1:13" x14ac:dyDescent="0.25">
      <c r="A509" s="6">
        <v>44180</v>
      </c>
      <c r="B509" s="6" t="str">
        <f>TEXT(Sheet1[[#This Row],[Date]],"dddd")</f>
        <v>Tuesday</v>
      </c>
      <c r="C509" s="7">
        <v>31245047</v>
      </c>
      <c r="D509" s="7">
        <v>712345477</v>
      </c>
      <c r="E509" s="7">
        <v>10000341</v>
      </c>
      <c r="F509" s="7" t="str">
        <f>VLOOKUP(Sheet1[[#This Row],[Product_id]],'Product Details'!$A$1:$F$31,2,FALSE)</f>
        <v>Curd MD_500 mL</v>
      </c>
      <c r="G509" s="7" t="s">
        <v>13</v>
      </c>
      <c r="H509" s="7">
        <v>36000</v>
      </c>
      <c r="I509" s="7" t="s">
        <v>25</v>
      </c>
      <c r="J509" s="7" t="s">
        <v>20</v>
      </c>
      <c r="K509" s="7">
        <v>4</v>
      </c>
      <c r="L509" s="7">
        <v>29</v>
      </c>
      <c r="M509" s="8">
        <v>116</v>
      </c>
    </row>
    <row r="510" spans="1:13" x14ac:dyDescent="0.25">
      <c r="A510" s="6">
        <v>44180</v>
      </c>
      <c r="B510" s="6" t="str">
        <f>TEXT(Sheet1[[#This Row],[Date]],"dddd")</f>
        <v>Tuesday</v>
      </c>
      <c r="C510" s="7">
        <v>31245047</v>
      </c>
      <c r="D510" s="7">
        <v>712345477</v>
      </c>
      <c r="E510" s="7">
        <v>10000347</v>
      </c>
      <c r="F510" s="7" t="str">
        <f>VLOOKUP(Sheet1[[#This Row],[Product_id]],'Product Details'!$A$1:$F$31,2,FALSE)</f>
        <v>Museli_200g</v>
      </c>
      <c r="G510" s="7" t="s">
        <v>11</v>
      </c>
      <c r="H510" s="7">
        <v>36000</v>
      </c>
      <c r="I510" s="7" t="s">
        <v>25</v>
      </c>
      <c r="J510" s="7" t="s">
        <v>20</v>
      </c>
      <c r="K510" s="7">
        <v>4</v>
      </c>
      <c r="L510" s="7">
        <v>47</v>
      </c>
      <c r="M510" s="8">
        <v>188</v>
      </c>
    </row>
    <row r="511" spans="1:13" x14ac:dyDescent="0.25">
      <c r="A511" s="6">
        <v>44180</v>
      </c>
      <c r="B511" s="6" t="str">
        <f>TEXT(Sheet1[[#This Row],[Date]],"dddd")</f>
        <v>Tuesday</v>
      </c>
      <c r="C511" s="7">
        <v>31245047</v>
      </c>
      <c r="D511" s="7">
        <v>712345477</v>
      </c>
      <c r="E511" s="7">
        <v>10000332</v>
      </c>
      <c r="F511" s="7" t="str">
        <f>VLOOKUP(Sheet1[[#This Row],[Product_id]],'Product Details'!$A$1:$F$31,2,FALSE)</f>
        <v>Eggs_1x6</v>
      </c>
      <c r="G511" s="7" t="s">
        <v>13</v>
      </c>
      <c r="H511" s="7">
        <v>36000</v>
      </c>
      <c r="I511" s="7" t="s">
        <v>25</v>
      </c>
      <c r="J511" s="7" t="s">
        <v>20</v>
      </c>
      <c r="K511" s="7">
        <v>3</v>
      </c>
      <c r="L511" s="7">
        <v>28</v>
      </c>
      <c r="M511" s="8">
        <v>84</v>
      </c>
    </row>
    <row r="512" spans="1:13" x14ac:dyDescent="0.25">
      <c r="A512" s="6">
        <v>44180</v>
      </c>
      <c r="B512" s="6" t="str">
        <f>TEXT(Sheet1[[#This Row],[Date]],"dddd")</f>
        <v>Tuesday</v>
      </c>
      <c r="C512" s="7">
        <v>31245047</v>
      </c>
      <c r="D512" s="7">
        <v>712345477</v>
      </c>
      <c r="E512" s="7">
        <v>10000330</v>
      </c>
      <c r="F512" s="7" t="str">
        <f>VLOOKUP(Sheet1[[#This Row],[Product_id]],'Product Details'!$A$1:$F$31,2,FALSE)</f>
        <v>Orange_200mL_x6</v>
      </c>
      <c r="G512" s="7" t="s">
        <v>14</v>
      </c>
      <c r="H512" s="7">
        <v>36000</v>
      </c>
      <c r="I512" s="7" t="s">
        <v>25</v>
      </c>
      <c r="J512" s="7" t="s">
        <v>20</v>
      </c>
      <c r="K512" s="7">
        <v>2</v>
      </c>
      <c r="L512" s="7">
        <v>160</v>
      </c>
      <c r="M512" s="8">
        <v>320</v>
      </c>
    </row>
    <row r="513" spans="1:13" x14ac:dyDescent="0.25">
      <c r="A513" s="6">
        <v>44180</v>
      </c>
      <c r="B513" s="6" t="str">
        <f>TEXT(Sheet1[[#This Row],[Date]],"dddd")</f>
        <v>Tuesday</v>
      </c>
      <c r="C513" s="7">
        <v>31245047</v>
      </c>
      <c r="D513" s="7">
        <v>712345477</v>
      </c>
      <c r="E513" s="7">
        <v>10000327</v>
      </c>
      <c r="F513" s="7" t="str">
        <f>VLOOKUP(Sheet1[[#This Row],[Product_id]],'Product Details'!$A$1:$F$31,2,FALSE)</f>
        <v>Pepsi_1L</v>
      </c>
      <c r="G513" s="7" t="s">
        <v>14</v>
      </c>
      <c r="H513" s="7">
        <v>36000</v>
      </c>
      <c r="I513" s="7" t="s">
        <v>25</v>
      </c>
      <c r="J513" s="7" t="s">
        <v>20</v>
      </c>
      <c r="K513" s="7">
        <v>3</v>
      </c>
      <c r="L513" s="7">
        <v>40</v>
      </c>
      <c r="M513" s="8">
        <v>120</v>
      </c>
    </row>
    <row r="514" spans="1:13" x14ac:dyDescent="0.25">
      <c r="A514" s="6">
        <v>44180</v>
      </c>
      <c r="B514" s="6" t="str">
        <f>TEXT(Sheet1[[#This Row],[Date]],"dddd")</f>
        <v>Tuesday</v>
      </c>
      <c r="C514" s="7">
        <v>31245047</v>
      </c>
      <c r="D514" s="7">
        <v>712345477</v>
      </c>
      <c r="E514" s="7">
        <v>10000344</v>
      </c>
      <c r="F514" s="7" t="str">
        <f>VLOOKUP(Sheet1[[#This Row],[Product_id]],'Product Details'!$A$1:$F$31,2,FALSE)</f>
        <v>Cornflakes_500g</v>
      </c>
      <c r="G514" s="7" t="s">
        <v>11</v>
      </c>
      <c r="H514" s="7">
        <v>36000</v>
      </c>
      <c r="I514" s="7" t="s">
        <v>25</v>
      </c>
      <c r="J514" s="7" t="s">
        <v>20</v>
      </c>
      <c r="K514" s="7">
        <v>2</v>
      </c>
      <c r="L514" s="7">
        <v>82</v>
      </c>
      <c r="M514" s="8">
        <v>164</v>
      </c>
    </row>
    <row r="515" spans="1:13" x14ac:dyDescent="0.25">
      <c r="A515" s="6">
        <v>44180</v>
      </c>
      <c r="B515" s="6" t="str">
        <f>TEXT(Sheet1[[#This Row],[Date]],"dddd")</f>
        <v>Tuesday</v>
      </c>
      <c r="C515" s="7">
        <v>31245047</v>
      </c>
      <c r="D515" s="7">
        <v>712345477</v>
      </c>
      <c r="E515" s="7">
        <v>10000340</v>
      </c>
      <c r="F515" s="7" t="str">
        <f>VLOOKUP(Sheet1[[#This Row],[Product_id]],'Product Details'!$A$1:$F$31,2,FALSE)</f>
        <v>Curd_Amul_500mL</v>
      </c>
      <c r="G515" s="7" t="s">
        <v>13</v>
      </c>
      <c r="H515" s="7">
        <v>36000</v>
      </c>
      <c r="I515" s="7" t="s">
        <v>25</v>
      </c>
      <c r="J515" s="7" t="s">
        <v>20</v>
      </c>
      <c r="K515" s="7">
        <v>2</v>
      </c>
      <c r="L515" s="7">
        <v>30</v>
      </c>
      <c r="M515" s="8">
        <v>60</v>
      </c>
    </row>
    <row r="516" spans="1:13" x14ac:dyDescent="0.25">
      <c r="A516" s="6">
        <v>44165</v>
      </c>
      <c r="B516" s="6" t="str">
        <f>TEXT(Sheet1[[#This Row],[Date]],"dddd")</f>
        <v>Monday</v>
      </c>
      <c r="C516" s="7">
        <v>31245048</v>
      </c>
      <c r="D516" s="7">
        <v>712345488</v>
      </c>
      <c r="E516" s="7">
        <v>10000322</v>
      </c>
      <c r="F516" s="7" t="str">
        <f>VLOOKUP(Sheet1[[#This Row],[Product_id]],'Product Details'!$A$1:$F$31,2,FALSE)</f>
        <v>Soda_500mL</v>
      </c>
      <c r="G516" s="7" t="s">
        <v>14</v>
      </c>
      <c r="H516" s="7">
        <v>36008</v>
      </c>
      <c r="I516" s="7" t="s">
        <v>26</v>
      </c>
      <c r="J516" s="7" t="s">
        <v>27</v>
      </c>
      <c r="K516" s="7">
        <v>1</v>
      </c>
      <c r="L516" s="7">
        <v>30</v>
      </c>
      <c r="M516" s="8">
        <v>30</v>
      </c>
    </row>
    <row r="517" spans="1:13" x14ac:dyDescent="0.25">
      <c r="A517" s="6">
        <v>44165</v>
      </c>
      <c r="B517" s="6" t="str">
        <f>TEXT(Sheet1[[#This Row],[Date]],"dddd")</f>
        <v>Monday</v>
      </c>
      <c r="C517" s="7">
        <v>31245048</v>
      </c>
      <c r="D517" s="7">
        <v>712345488</v>
      </c>
      <c r="E517" s="7">
        <v>10000323</v>
      </c>
      <c r="F517" s="7" t="str">
        <f>VLOOKUP(Sheet1[[#This Row],[Product_id]],'Product Details'!$A$1:$F$31,2,FALSE)</f>
        <v>Soda_200mL</v>
      </c>
      <c r="G517" s="7" t="s">
        <v>14</v>
      </c>
      <c r="H517" s="7">
        <v>36008</v>
      </c>
      <c r="I517" s="7" t="s">
        <v>26</v>
      </c>
      <c r="J517" s="7" t="s">
        <v>27</v>
      </c>
      <c r="K517" s="7">
        <v>2</v>
      </c>
      <c r="L517" s="7">
        <v>15</v>
      </c>
      <c r="M517" s="8">
        <v>30</v>
      </c>
    </row>
    <row r="518" spans="1:13" x14ac:dyDescent="0.25">
      <c r="A518" s="6">
        <v>44165</v>
      </c>
      <c r="B518" s="6" t="str">
        <f>TEXT(Sheet1[[#This Row],[Date]],"dddd")</f>
        <v>Monday</v>
      </c>
      <c r="C518" s="7">
        <v>31245048</v>
      </c>
      <c r="D518" s="7">
        <v>712345488</v>
      </c>
      <c r="E518" s="7">
        <v>10000348</v>
      </c>
      <c r="F518" s="7" t="str">
        <f>VLOOKUP(Sheet1[[#This Row],[Product_id]],'Product Details'!$A$1:$F$31,2,FALSE)</f>
        <v>Museli_500g</v>
      </c>
      <c r="G518" s="7" t="s">
        <v>11</v>
      </c>
      <c r="H518" s="7">
        <v>36008</v>
      </c>
      <c r="I518" s="7" t="s">
        <v>26</v>
      </c>
      <c r="J518" s="7" t="s">
        <v>27</v>
      </c>
      <c r="K518" s="7">
        <v>3</v>
      </c>
      <c r="L518" s="7">
        <v>80</v>
      </c>
      <c r="M518" s="8">
        <v>240</v>
      </c>
    </row>
    <row r="519" spans="1:13" x14ac:dyDescent="0.25">
      <c r="A519" s="6">
        <v>44165</v>
      </c>
      <c r="B519" s="6" t="str">
        <f>TEXT(Sheet1[[#This Row],[Date]],"dddd")</f>
        <v>Monday</v>
      </c>
      <c r="C519" s="7">
        <v>31245048</v>
      </c>
      <c r="D519" s="7">
        <v>712345488</v>
      </c>
      <c r="E519" s="7">
        <v>10000337</v>
      </c>
      <c r="F519" s="7" t="str">
        <f>VLOOKUP(Sheet1[[#This Row],[Product_id]],'Product Details'!$A$1:$F$31,2,FALSE)</f>
        <v>Cheese_200g</v>
      </c>
      <c r="G519" s="7" t="s">
        <v>13</v>
      </c>
      <c r="H519" s="7">
        <v>36008</v>
      </c>
      <c r="I519" s="7" t="s">
        <v>26</v>
      </c>
      <c r="J519" s="7" t="s">
        <v>27</v>
      </c>
      <c r="K519" s="7">
        <v>2</v>
      </c>
      <c r="L519" s="7">
        <v>20</v>
      </c>
      <c r="M519" s="8">
        <v>40</v>
      </c>
    </row>
    <row r="520" spans="1:13" x14ac:dyDescent="0.25">
      <c r="A520" s="6">
        <v>44165</v>
      </c>
      <c r="B520" s="6" t="str">
        <f>TEXT(Sheet1[[#This Row],[Date]],"dddd")</f>
        <v>Monday</v>
      </c>
      <c r="C520" s="7">
        <v>31245048</v>
      </c>
      <c r="D520" s="7">
        <v>712345488</v>
      </c>
      <c r="E520" s="7">
        <v>10000325</v>
      </c>
      <c r="F520" s="7" t="str">
        <f>VLOOKUP(Sheet1[[#This Row],[Product_id]],'Product Details'!$A$1:$F$31,2,FALSE)</f>
        <v>Coke_500mL</v>
      </c>
      <c r="G520" s="7" t="s">
        <v>14</v>
      </c>
      <c r="H520" s="7">
        <v>36008</v>
      </c>
      <c r="I520" s="7" t="s">
        <v>26</v>
      </c>
      <c r="J520" s="7" t="s">
        <v>27</v>
      </c>
      <c r="K520" s="7">
        <v>1</v>
      </c>
      <c r="L520" s="7">
        <v>20</v>
      </c>
      <c r="M520" s="8">
        <v>20</v>
      </c>
    </row>
    <row r="521" spans="1:13" x14ac:dyDescent="0.25">
      <c r="A521" s="6">
        <v>44165</v>
      </c>
      <c r="B521" s="6" t="str">
        <f>TEXT(Sheet1[[#This Row],[Date]],"dddd")</f>
        <v>Monday</v>
      </c>
      <c r="C521" s="7">
        <v>31245048</v>
      </c>
      <c r="D521" s="7">
        <v>712345488</v>
      </c>
      <c r="E521" s="7">
        <v>10000345</v>
      </c>
      <c r="F521" s="7" t="str">
        <f>VLOOKUP(Sheet1[[#This Row],[Product_id]],'Product Details'!$A$1:$F$31,2,FALSE)</f>
        <v>Cornflakes_1Kg</v>
      </c>
      <c r="G521" s="7" t="s">
        <v>11</v>
      </c>
      <c r="H521" s="7">
        <v>36008</v>
      </c>
      <c r="I521" s="7" t="s">
        <v>26</v>
      </c>
      <c r="J521" s="7" t="s">
        <v>27</v>
      </c>
      <c r="K521" s="7">
        <v>1</v>
      </c>
      <c r="L521" s="7">
        <v>158</v>
      </c>
      <c r="M521" s="8">
        <v>158</v>
      </c>
    </row>
    <row r="522" spans="1:13" x14ac:dyDescent="0.25">
      <c r="A522" s="6">
        <v>44165</v>
      </c>
      <c r="B522" s="6" t="str">
        <f>TEXT(Sheet1[[#This Row],[Date]],"dddd")</f>
        <v>Monday</v>
      </c>
      <c r="C522" s="7">
        <v>31245048</v>
      </c>
      <c r="D522" s="7">
        <v>712345488</v>
      </c>
      <c r="E522" s="7">
        <v>10000336</v>
      </c>
      <c r="F522" s="7" t="str">
        <f>VLOOKUP(Sheet1[[#This Row],[Product_id]],'Product Details'!$A$1:$F$31,2,FALSE)</f>
        <v>Milk_MD_500ml</v>
      </c>
      <c r="G522" s="7" t="s">
        <v>13</v>
      </c>
      <c r="H522" s="7">
        <v>36008</v>
      </c>
      <c r="I522" s="7" t="s">
        <v>26</v>
      </c>
      <c r="J522" s="7" t="s">
        <v>27</v>
      </c>
      <c r="K522" s="7">
        <v>1</v>
      </c>
      <c r="L522" s="7">
        <v>26</v>
      </c>
      <c r="M522" s="8">
        <v>26</v>
      </c>
    </row>
    <row r="523" spans="1:13" x14ac:dyDescent="0.25">
      <c r="A523" s="6">
        <v>44165</v>
      </c>
      <c r="B523" s="6" t="str">
        <f>TEXT(Sheet1[[#This Row],[Date]],"dddd")</f>
        <v>Monday</v>
      </c>
      <c r="C523" s="7">
        <v>31245048</v>
      </c>
      <c r="D523" s="7">
        <v>712345488</v>
      </c>
      <c r="E523" s="7">
        <v>10000342</v>
      </c>
      <c r="F523" s="7" t="str">
        <f>VLOOKUP(Sheet1[[#This Row],[Product_id]],'Product Details'!$A$1:$F$31,2,FALSE)</f>
        <v>Curd_Amul_1L</v>
      </c>
      <c r="G523" s="7" t="s">
        <v>13</v>
      </c>
      <c r="H523" s="7">
        <v>36008</v>
      </c>
      <c r="I523" s="7" t="s">
        <v>26</v>
      </c>
      <c r="J523" s="7" t="s">
        <v>27</v>
      </c>
      <c r="K523" s="7">
        <v>2</v>
      </c>
      <c r="L523" s="7">
        <v>56</v>
      </c>
      <c r="M523" s="8">
        <v>112</v>
      </c>
    </row>
    <row r="524" spans="1:13" x14ac:dyDescent="0.25">
      <c r="A524" s="6">
        <v>44165</v>
      </c>
      <c r="B524" s="6" t="str">
        <f>TEXT(Sheet1[[#This Row],[Date]],"dddd")</f>
        <v>Monday</v>
      </c>
      <c r="C524" s="7">
        <v>31245048</v>
      </c>
      <c r="D524" s="7">
        <v>712345488</v>
      </c>
      <c r="E524" s="7">
        <v>10000337</v>
      </c>
      <c r="F524" s="7" t="str">
        <f>VLOOKUP(Sheet1[[#This Row],[Product_id]],'Product Details'!$A$1:$F$31,2,FALSE)</f>
        <v>Cheese_200g</v>
      </c>
      <c r="G524" s="7" t="s">
        <v>13</v>
      </c>
      <c r="H524" s="7">
        <v>36008</v>
      </c>
      <c r="I524" s="7" t="s">
        <v>26</v>
      </c>
      <c r="J524" s="7" t="s">
        <v>27</v>
      </c>
      <c r="K524" s="7">
        <v>3</v>
      </c>
      <c r="L524" s="7">
        <v>20</v>
      </c>
      <c r="M524" s="8">
        <v>60</v>
      </c>
    </row>
    <row r="525" spans="1:13" x14ac:dyDescent="0.25">
      <c r="A525" s="6">
        <v>44165</v>
      </c>
      <c r="B525" s="6" t="str">
        <f>TEXT(Sheet1[[#This Row],[Date]],"dddd")</f>
        <v>Monday</v>
      </c>
      <c r="C525" s="7">
        <v>31245048</v>
      </c>
      <c r="D525" s="7">
        <v>712345488</v>
      </c>
      <c r="E525" s="7">
        <v>10000335</v>
      </c>
      <c r="F525" s="7" t="str">
        <f>VLOOKUP(Sheet1[[#This Row],[Product_id]],'Product Details'!$A$1:$F$31,2,FALSE)</f>
        <v>Milk_Amul_1L</v>
      </c>
      <c r="G525" s="7" t="s">
        <v>13</v>
      </c>
      <c r="H525" s="7">
        <v>36008</v>
      </c>
      <c r="I525" s="7" t="s">
        <v>26</v>
      </c>
      <c r="J525" s="7" t="s">
        <v>27</v>
      </c>
      <c r="K525" s="7">
        <v>1</v>
      </c>
      <c r="L525" s="7">
        <v>52</v>
      </c>
      <c r="M525" s="8">
        <v>52</v>
      </c>
    </row>
    <row r="526" spans="1:13" x14ac:dyDescent="0.25">
      <c r="A526" s="6">
        <v>44165</v>
      </c>
      <c r="B526" s="6" t="str">
        <f>TEXT(Sheet1[[#This Row],[Date]],"dddd")</f>
        <v>Monday</v>
      </c>
      <c r="C526" s="7">
        <v>31245048</v>
      </c>
      <c r="D526" s="7">
        <v>712345488</v>
      </c>
      <c r="E526" s="7">
        <v>10000344</v>
      </c>
      <c r="F526" s="7" t="str">
        <f>VLOOKUP(Sheet1[[#This Row],[Product_id]],'Product Details'!$A$1:$F$31,2,FALSE)</f>
        <v>Cornflakes_500g</v>
      </c>
      <c r="G526" s="7" t="s">
        <v>11</v>
      </c>
      <c r="H526" s="7">
        <v>36008</v>
      </c>
      <c r="I526" s="7" t="s">
        <v>26</v>
      </c>
      <c r="J526" s="7" t="s">
        <v>27</v>
      </c>
      <c r="K526" s="7">
        <v>3</v>
      </c>
      <c r="L526" s="7">
        <v>82</v>
      </c>
      <c r="M526" s="8">
        <v>246</v>
      </c>
    </row>
    <row r="527" spans="1:13" x14ac:dyDescent="0.25">
      <c r="A527" s="6">
        <v>44166</v>
      </c>
      <c r="B527" s="6" t="str">
        <f>TEXT(Sheet1[[#This Row],[Date]],"dddd")</f>
        <v>Tuesday</v>
      </c>
      <c r="C527" s="7">
        <v>31245049</v>
      </c>
      <c r="D527" s="7">
        <v>712345499</v>
      </c>
      <c r="E527" s="7">
        <v>10000344</v>
      </c>
      <c r="F527" s="7" t="str">
        <f>VLOOKUP(Sheet1[[#This Row],[Product_id]],'Product Details'!$A$1:$F$31,2,FALSE)</f>
        <v>Cornflakes_500g</v>
      </c>
      <c r="G527" s="7" t="s">
        <v>11</v>
      </c>
      <c r="H527" s="7">
        <v>36009</v>
      </c>
      <c r="I527" s="7" t="s">
        <v>29</v>
      </c>
      <c r="J527" s="7" t="s">
        <v>27</v>
      </c>
      <c r="K527" s="7">
        <v>1</v>
      </c>
      <c r="L527" s="7">
        <v>82</v>
      </c>
      <c r="M527" s="8">
        <v>82</v>
      </c>
    </row>
    <row r="528" spans="1:13" x14ac:dyDescent="0.25">
      <c r="A528" s="6">
        <v>44166</v>
      </c>
      <c r="B528" s="6" t="str">
        <f>TEXT(Sheet1[[#This Row],[Date]],"dddd")</f>
        <v>Tuesday</v>
      </c>
      <c r="C528" s="7">
        <v>31245049</v>
      </c>
      <c r="D528" s="7">
        <v>712345499</v>
      </c>
      <c r="E528" s="7">
        <v>10000345</v>
      </c>
      <c r="F528" s="7" t="str">
        <f>VLOOKUP(Sheet1[[#This Row],[Product_id]],'Product Details'!$A$1:$F$31,2,FALSE)</f>
        <v>Cornflakes_1Kg</v>
      </c>
      <c r="G528" s="7" t="s">
        <v>11</v>
      </c>
      <c r="H528" s="7">
        <v>36009</v>
      </c>
      <c r="I528" s="7" t="s">
        <v>29</v>
      </c>
      <c r="J528" s="7" t="s">
        <v>27</v>
      </c>
      <c r="K528" s="7">
        <v>3</v>
      </c>
      <c r="L528" s="7">
        <v>158</v>
      </c>
      <c r="M528" s="8">
        <v>474</v>
      </c>
    </row>
    <row r="529" spans="1:13" x14ac:dyDescent="0.25">
      <c r="A529" s="6">
        <v>44166</v>
      </c>
      <c r="B529" s="6" t="str">
        <f>TEXT(Sheet1[[#This Row],[Date]],"dddd")</f>
        <v>Tuesday</v>
      </c>
      <c r="C529" s="7">
        <v>31245049</v>
      </c>
      <c r="D529" s="7">
        <v>712345499</v>
      </c>
      <c r="E529" s="7">
        <v>10000333</v>
      </c>
      <c r="F529" s="7" t="str">
        <f>VLOOKUP(Sheet1[[#This Row],[Product_id]],'Product Details'!$A$1:$F$31,2,FALSE)</f>
        <v>Eggs_1x12</v>
      </c>
      <c r="G529" s="7" t="s">
        <v>13</v>
      </c>
      <c r="H529" s="7">
        <v>36009</v>
      </c>
      <c r="I529" s="7" t="s">
        <v>29</v>
      </c>
      <c r="J529" s="7" t="s">
        <v>27</v>
      </c>
      <c r="K529" s="7">
        <v>2</v>
      </c>
      <c r="L529" s="7">
        <v>54</v>
      </c>
      <c r="M529" s="8">
        <v>108</v>
      </c>
    </row>
    <row r="530" spans="1:13" x14ac:dyDescent="0.25">
      <c r="A530" s="6">
        <v>44166</v>
      </c>
      <c r="B530" s="6" t="str">
        <f>TEXT(Sheet1[[#This Row],[Date]],"dddd")</f>
        <v>Tuesday</v>
      </c>
      <c r="C530" s="7">
        <v>31245049</v>
      </c>
      <c r="D530" s="7">
        <v>712345499</v>
      </c>
      <c r="E530" s="7">
        <v>10000332</v>
      </c>
      <c r="F530" s="7" t="str">
        <f>VLOOKUP(Sheet1[[#This Row],[Product_id]],'Product Details'!$A$1:$F$31,2,FALSE)</f>
        <v>Eggs_1x6</v>
      </c>
      <c r="G530" s="7" t="s">
        <v>13</v>
      </c>
      <c r="H530" s="7">
        <v>36009</v>
      </c>
      <c r="I530" s="7" t="s">
        <v>29</v>
      </c>
      <c r="J530" s="7" t="s">
        <v>27</v>
      </c>
      <c r="K530" s="7">
        <v>2</v>
      </c>
      <c r="L530" s="7">
        <v>28</v>
      </c>
      <c r="M530" s="8">
        <v>56</v>
      </c>
    </row>
    <row r="531" spans="1:13" x14ac:dyDescent="0.25">
      <c r="A531" s="6">
        <v>44166</v>
      </c>
      <c r="B531" s="6" t="str">
        <f>TEXT(Sheet1[[#This Row],[Date]],"dddd")</f>
        <v>Tuesday</v>
      </c>
      <c r="C531" s="7">
        <v>31245049</v>
      </c>
      <c r="D531" s="7">
        <v>712345499</v>
      </c>
      <c r="E531" s="7">
        <v>10000348</v>
      </c>
      <c r="F531" s="7" t="str">
        <f>VLOOKUP(Sheet1[[#This Row],[Product_id]],'Product Details'!$A$1:$F$31,2,FALSE)</f>
        <v>Museli_500g</v>
      </c>
      <c r="G531" s="7" t="s">
        <v>11</v>
      </c>
      <c r="H531" s="7">
        <v>36009</v>
      </c>
      <c r="I531" s="7" t="s">
        <v>29</v>
      </c>
      <c r="J531" s="7" t="s">
        <v>27</v>
      </c>
      <c r="K531" s="7">
        <v>1</v>
      </c>
      <c r="L531" s="7">
        <v>80</v>
      </c>
      <c r="M531" s="8">
        <v>80</v>
      </c>
    </row>
    <row r="532" spans="1:13" x14ac:dyDescent="0.25">
      <c r="A532" s="6">
        <v>44166</v>
      </c>
      <c r="B532" s="6" t="str">
        <f>TEXT(Sheet1[[#This Row],[Date]],"dddd")</f>
        <v>Tuesday</v>
      </c>
      <c r="C532" s="7">
        <v>31245049</v>
      </c>
      <c r="D532" s="7">
        <v>712345499</v>
      </c>
      <c r="E532" s="7">
        <v>10000322</v>
      </c>
      <c r="F532" s="7" t="str">
        <f>VLOOKUP(Sheet1[[#This Row],[Product_id]],'Product Details'!$A$1:$F$31,2,FALSE)</f>
        <v>Soda_500mL</v>
      </c>
      <c r="G532" s="7" t="s">
        <v>14</v>
      </c>
      <c r="H532" s="7">
        <v>36009</v>
      </c>
      <c r="I532" s="7" t="s">
        <v>29</v>
      </c>
      <c r="J532" s="7" t="s">
        <v>27</v>
      </c>
      <c r="K532" s="7">
        <v>3</v>
      </c>
      <c r="L532" s="7">
        <v>30</v>
      </c>
      <c r="M532" s="8">
        <v>90</v>
      </c>
    </row>
    <row r="533" spans="1:13" x14ac:dyDescent="0.25">
      <c r="A533" s="6">
        <v>44166</v>
      </c>
      <c r="B533" s="6" t="str">
        <f>TEXT(Sheet1[[#This Row],[Date]],"dddd")</f>
        <v>Tuesday</v>
      </c>
      <c r="C533" s="7">
        <v>31245049</v>
      </c>
      <c r="D533" s="7">
        <v>712345499</v>
      </c>
      <c r="E533" s="7">
        <v>10000343</v>
      </c>
      <c r="F533" s="7" t="str">
        <f>VLOOKUP(Sheet1[[#This Row],[Product_id]],'Product Details'!$A$1:$F$31,2,FALSE)</f>
        <v>Curd MD_1L</v>
      </c>
      <c r="G533" s="7" t="s">
        <v>13</v>
      </c>
      <c r="H533" s="7">
        <v>36009</v>
      </c>
      <c r="I533" s="7" t="s">
        <v>29</v>
      </c>
      <c r="J533" s="7" t="s">
        <v>27</v>
      </c>
      <c r="K533" s="7">
        <v>1</v>
      </c>
      <c r="L533" s="7">
        <v>54</v>
      </c>
      <c r="M533" s="8">
        <v>54</v>
      </c>
    </row>
    <row r="534" spans="1:13" x14ac:dyDescent="0.25">
      <c r="A534" s="6">
        <v>44166</v>
      </c>
      <c r="B534" s="6" t="str">
        <f>TEXT(Sheet1[[#This Row],[Date]],"dddd")</f>
        <v>Tuesday</v>
      </c>
      <c r="C534" s="7">
        <v>31245049</v>
      </c>
      <c r="D534" s="7">
        <v>712345499</v>
      </c>
      <c r="E534" s="7">
        <v>10000322</v>
      </c>
      <c r="F534" s="7" t="str">
        <f>VLOOKUP(Sheet1[[#This Row],[Product_id]],'Product Details'!$A$1:$F$31,2,FALSE)</f>
        <v>Soda_500mL</v>
      </c>
      <c r="G534" s="7" t="s">
        <v>14</v>
      </c>
      <c r="H534" s="7">
        <v>36009</v>
      </c>
      <c r="I534" s="7" t="s">
        <v>29</v>
      </c>
      <c r="J534" s="7" t="s">
        <v>27</v>
      </c>
      <c r="K534" s="7">
        <v>1</v>
      </c>
      <c r="L534" s="7">
        <v>30</v>
      </c>
      <c r="M534" s="8">
        <v>30</v>
      </c>
    </row>
    <row r="535" spans="1:13" x14ac:dyDescent="0.25">
      <c r="A535" s="6">
        <v>44166</v>
      </c>
      <c r="B535" s="6" t="str">
        <f>TEXT(Sheet1[[#This Row],[Date]],"dddd")</f>
        <v>Tuesday</v>
      </c>
      <c r="C535" s="7">
        <v>31245049</v>
      </c>
      <c r="D535" s="7">
        <v>712345499</v>
      </c>
      <c r="E535" s="7">
        <v>10000329</v>
      </c>
      <c r="F535" s="7" t="str">
        <f>VLOOKUP(Sheet1[[#This Row],[Product_id]],'Product Details'!$A$1:$F$31,2,FALSE)</f>
        <v>Orange_200mL</v>
      </c>
      <c r="G535" s="7" t="s">
        <v>14</v>
      </c>
      <c r="H535" s="7">
        <v>36009</v>
      </c>
      <c r="I535" s="7" t="s">
        <v>29</v>
      </c>
      <c r="J535" s="7" t="s">
        <v>27</v>
      </c>
      <c r="K535" s="7">
        <v>2</v>
      </c>
      <c r="L535" s="7">
        <v>30</v>
      </c>
      <c r="M535" s="8">
        <v>60</v>
      </c>
    </row>
    <row r="536" spans="1:13" x14ac:dyDescent="0.25">
      <c r="A536" s="6">
        <v>44166</v>
      </c>
      <c r="B536" s="6" t="str">
        <f>TEXT(Sheet1[[#This Row],[Date]],"dddd")</f>
        <v>Tuesday</v>
      </c>
      <c r="C536" s="7">
        <v>31245049</v>
      </c>
      <c r="D536" s="7">
        <v>712345499</v>
      </c>
      <c r="E536" s="7">
        <v>10000328</v>
      </c>
      <c r="F536" s="7" t="str">
        <f>VLOOKUP(Sheet1[[#This Row],[Product_id]],'Product Details'!$A$1:$F$31,2,FALSE)</f>
        <v>Mango_1L</v>
      </c>
      <c r="G536" s="7" t="s">
        <v>14</v>
      </c>
      <c r="H536" s="7">
        <v>36009</v>
      </c>
      <c r="I536" s="7" t="s">
        <v>29</v>
      </c>
      <c r="J536" s="7" t="s">
        <v>27</v>
      </c>
      <c r="K536" s="7">
        <v>3</v>
      </c>
      <c r="L536" s="7">
        <v>220</v>
      </c>
      <c r="M536" s="8">
        <v>660</v>
      </c>
    </row>
    <row r="537" spans="1:13" x14ac:dyDescent="0.25">
      <c r="A537" s="6">
        <v>44167</v>
      </c>
      <c r="B537" s="6" t="str">
        <f>TEXT(Sheet1[[#This Row],[Date]],"dddd")</f>
        <v>Wednesday</v>
      </c>
      <c r="C537" s="7">
        <v>31245050</v>
      </c>
      <c r="D537" s="7">
        <v>712345500</v>
      </c>
      <c r="E537" s="7">
        <v>10000345</v>
      </c>
      <c r="F537" s="7" t="str">
        <f>VLOOKUP(Sheet1[[#This Row],[Product_id]],'Product Details'!$A$1:$F$31,2,FALSE)</f>
        <v>Cornflakes_1Kg</v>
      </c>
      <c r="G537" s="7" t="s">
        <v>11</v>
      </c>
      <c r="H537" s="7">
        <v>36000</v>
      </c>
      <c r="I537" s="7" t="s">
        <v>25</v>
      </c>
      <c r="J537" s="7" t="s">
        <v>20</v>
      </c>
      <c r="K537" s="7">
        <v>2</v>
      </c>
      <c r="L537" s="7">
        <v>158</v>
      </c>
      <c r="M537" s="8">
        <v>316</v>
      </c>
    </row>
    <row r="538" spans="1:13" x14ac:dyDescent="0.25">
      <c r="A538" s="6">
        <v>44167</v>
      </c>
      <c r="B538" s="6" t="str">
        <f>TEXT(Sheet1[[#This Row],[Date]],"dddd")</f>
        <v>Wednesday</v>
      </c>
      <c r="C538" s="7">
        <v>31245050</v>
      </c>
      <c r="D538" s="7">
        <v>712345500</v>
      </c>
      <c r="E538" s="7">
        <v>10000341</v>
      </c>
      <c r="F538" s="7" t="str">
        <f>VLOOKUP(Sheet1[[#This Row],[Product_id]],'Product Details'!$A$1:$F$31,2,FALSE)</f>
        <v>Curd MD_500 mL</v>
      </c>
      <c r="G538" s="7" t="s">
        <v>13</v>
      </c>
      <c r="H538" s="7">
        <v>36000</v>
      </c>
      <c r="I538" s="7" t="s">
        <v>25</v>
      </c>
      <c r="J538" s="7" t="s">
        <v>20</v>
      </c>
      <c r="K538" s="7">
        <v>3</v>
      </c>
      <c r="L538" s="7">
        <v>29</v>
      </c>
      <c r="M538" s="8">
        <v>87</v>
      </c>
    </row>
    <row r="539" spans="1:13" x14ac:dyDescent="0.25">
      <c r="A539" s="6">
        <v>44167</v>
      </c>
      <c r="B539" s="6" t="str">
        <f>TEXT(Sheet1[[#This Row],[Date]],"dddd")</f>
        <v>Wednesday</v>
      </c>
      <c r="C539" s="7">
        <v>31245050</v>
      </c>
      <c r="D539" s="7">
        <v>712345500</v>
      </c>
      <c r="E539" s="7">
        <v>10000341</v>
      </c>
      <c r="F539" s="7" t="str">
        <f>VLOOKUP(Sheet1[[#This Row],[Product_id]],'Product Details'!$A$1:$F$31,2,FALSE)</f>
        <v>Curd MD_500 mL</v>
      </c>
      <c r="G539" s="7" t="s">
        <v>13</v>
      </c>
      <c r="H539" s="7">
        <v>36000</v>
      </c>
      <c r="I539" s="7" t="s">
        <v>25</v>
      </c>
      <c r="J539" s="7" t="s">
        <v>20</v>
      </c>
      <c r="K539" s="7">
        <v>2</v>
      </c>
      <c r="L539" s="7">
        <v>29</v>
      </c>
      <c r="M539" s="8">
        <v>58</v>
      </c>
    </row>
    <row r="540" spans="1:13" x14ac:dyDescent="0.25">
      <c r="A540" s="6">
        <v>44167</v>
      </c>
      <c r="B540" s="6" t="str">
        <f>TEXT(Sheet1[[#This Row],[Date]],"dddd")</f>
        <v>Wednesday</v>
      </c>
      <c r="C540" s="7">
        <v>31245050</v>
      </c>
      <c r="D540" s="7">
        <v>712345500</v>
      </c>
      <c r="E540" s="7">
        <v>10000339</v>
      </c>
      <c r="F540" s="7" t="str">
        <f>VLOOKUP(Sheet1[[#This Row],[Product_id]],'Product Details'!$A$1:$F$31,2,FALSE)</f>
        <v>Eggs_1x30</v>
      </c>
      <c r="G540" s="7" t="s">
        <v>13</v>
      </c>
      <c r="H540" s="7">
        <v>36000</v>
      </c>
      <c r="I540" s="7" t="s">
        <v>25</v>
      </c>
      <c r="J540" s="7" t="s">
        <v>20</v>
      </c>
      <c r="K540" s="7">
        <v>3</v>
      </c>
      <c r="L540" s="7">
        <v>120</v>
      </c>
      <c r="M540" s="8">
        <v>360</v>
      </c>
    </row>
    <row r="541" spans="1:13" x14ac:dyDescent="0.25">
      <c r="A541" s="6">
        <v>44167</v>
      </c>
      <c r="B541" s="6" t="str">
        <f>TEXT(Sheet1[[#This Row],[Date]],"dddd")</f>
        <v>Wednesday</v>
      </c>
      <c r="C541" s="7">
        <v>31245050</v>
      </c>
      <c r="D541" s="7">
        <v>712345500</v>
      </c>
      <c r="E541" s="7">
        <v>10000332</v>
      </c>
      <c r="F541" s="7" t="str">
        <f>VLOOKUP(Sheet1[[#This Row],[Product_id]],'Product Details'!$A$1:$F$31,2,FALSE)</f>
        <v>Eggs_1x6</v>
      </c>
      <c r="G541" s="7" t="s">
        <v>13</v>
      </c>
      <c r="H541" s="7">
        <v>36000</v>
      </c>
      <c r="I541" s="7" t="s">
        <v>25</v>
      </c>
      <c r="J541" s="7" t="s">
        <v>20</v>
      </c>
      <c r="K541" s="7">
        <v>1</v>
      </c>
      <c r="L541" s="7">
        <v>28</v>
      </c>
      <c r="M541" s="8">
        <v>28</v>
      </c>
    </row>
    <row r="542" spans="1:13" x14ac:dyDescent="0.25">
      <c r="A542" s="6">
        <v>44167</v>
      </c>
      <c r="B542" s="6" t="str">
        <f>TEXT(Sheet1[[#This Row],[Date]],"dddd")</f>
        <v>Wednesday</v>
      </c>
      <c r="C542" s="7">
        <v>31245050</v>
      </c>
      <c r="D542" s="7">
        <v>712345500</v>
      </c>
      <c r="E542" s="7">
        <v>10000338</v>
      </c>
      <c r="F542" s="7" t="str">
        <f>VLOOKUP(Sheet1[[#This Row],[Product_id]],'Product Details'!$A$1:$F$31,2,FALSE)</f>
        <v>Cheese_200g_1x6</v>
      </c>
      <c r="G542" s="7" t="s">
        <v>13</v>
      </c>
      <c r="H542" s="7">
        <v>36000</v>
      </c>
      <c r="I542" s="7" t="s">
        <v>25</v>
      </c>
      <c r="J542" s="7" t="s">
        <v>20</v>
      </c>
      <c r="K542" s="7">
        <v>3</v>
      </c>
      <c r="L542" s="7">
        <v>100</v>
      </c>
      <c r="M542" s="8">
        <v>300</v>
      </c>
    </row>
    <row r="543" spans="1:13" x14ac:dyDescent="0.25">
      <c r="A543" s="6">
        <v>44167</v>
      </c>
      <c r="B543" s="6" t="str">
        <f>TEXT(Sheet1[[#This Row],[Date]],"dddd")</f>
        <v>Wednesday</v>
      </c>
      <c r="C543" s="7">
        <v>31245050</v>
      </c>
      <c r="D543" s="7">
        <v>712345500</v>
      </c>
      <c r="E543" s="7">
        <v>10000326</v>
      </c>
      <c r="F543" s="7" t="str">
        <f>VLOOKUP(Sheet1[[#This Row],[Product_id]],'Product Details'!$A$1:$F$31,2,FALSE)</f>
        <v>Pepsi_2L</v>
      </c>
      <c r="G543" s="7" t="s">
        <v>14</v>
      </c>
      <c r="H543" s="7">
        <v>36000</v>
      </c>
      <c r="I543" s="7" t="s">
        <v>25</v>
      </c>
      <c r="J543" s="7" t="s">
        <v>20</v>
      </c>
      <c r="K543" s="7">
        <v>2</v>
      </c>
      <c r="L543" s="7">
        <v>72</v>
      </c>
      <c r="M543" s="8">
        <v>144</v>
      </c>
    </row>
    <row r="544" spans="1:13" x14ac:dyDescent="0.25">
      <c r="A544" s="6">
        <v>44167</v>
      </c>
      <c r="B544" s="6" t="str">
        <f>TEXT(Sheet1[[#This Row],[Date]],"dddd")</f>
        <v>Wednesday</v>
      </c>
      <c r="C544" s="7">
        <v>31245050</v>
      </c>
      <c r="D544" s="7">
        <v>712345500</v>
      </c>
      <c r="E544" s="7">
        <v>10000327</v>
      </c>
      <c r="F544" s="7" t="str">
        <f>VLOOKUP(Sheet1[[#This Row],[Product_id]],'Product Details'!$A$1:$F$31,2,FALSE)</f>
        <v>Pepsi_1L</v>
      </c>
      <c r="G544" s="7" t="s">
        <v>14</v>
      </c>
      <c r="H544" s="7">
        <v>36000</v>
      </c>
      <c r="I544" s="7" t="s">
        <v>25</v>
      </c>
      <c r="J544" s="7" t="s">
        <v>20</v>
      </c>
      <c r="K544" s="7">
        <v>3</v>
      </c>
      <c r="L544" s="7">
        <v>40</v>
      </c>
      <c r="M544" s="8">
        <v>120</v>
      </c>
    </row>
    <row r="545" spans="1:13" x14ac:dyDescent="0.25">
      <c r="A545" s="9">
        <v>44167</v>
      </c>
      <c r="B545" s="9" t="str">
        <f>TEXT(Sheet1[[#This Row],[Date]],"dddd")</f>
        <v>Wednesday</v>
      </c>
      <c r="C545" s="10">
        <v>31245050</v>
      </c>
      <c r="D545" s="10">
        <v>712345500</v>
      </c>
      <c r="E545" s="10">
        <v>10000333</v>
      </c>
      <c r="F545" s="7" t="str">
        <f>VLOOKUP(Sheet1[[#This Row],[Product_id]],'Product Details'!$A$1:$F$31,2,FALSE)</f>
        <v>Eggs_1x12</v>
      </c>
      <c r="G545" s="10" t="s">
        <v>13</v>
      </c>
      <c r="H545" s="10">
        <v>36000</v>
      </c>
      <c r="I545" s="10" t="s">
        <v>25</v>
      </c>
      <c r="J545" s="10" t="s">
        <v>20</v>
      </c>
      <c r="K545" s="10">
        <v>1</v>
      </c>
      <c r="L545" s="10">
        <v>54</v>
      </c>
      <c r="M545" s="11">
        <v>54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3DCF-1771-4287-85E3-D452E826A62F}">
  <dimension ref="A1:C31"/>
  <sheetViews>
    <sheetView workbookViewId="0">
      <selection activeCell="D5" sqref="D5"/>
    </sheetView>
  </sheetViews>
  <sheetFormatPr defaultRowHeight="15" x14ac:dyDescent="0.25"/>
  <cols>
    <col min="1" max="1" width="17" bestFit="1" customWidth="1"/>
    <col min="3" max="3" width="22.7109375" bestFit="1" customWidth="1"/>
  </cols>
  <sheetData>
    <row r="1" spans="1:3" x14ac:dyDescent="0.25">
      <c r="A1" s="24" t="s">
        <v>3</v>
      </c>
      <c r="B1" s="35" t="s">
        <v>10</v>
      </c>
      <c r="C1" s="35" t="s">
        <v>99</v>
      </c>
    </row>
    <row r="2" spans="1:3" x14ac:dyDescent="0.25">
      <c r="A2" s="7">
        <v>10000346</v>
      </c>
      <c r="B2" s="28">
        <f>SUMIF(Main!E:E,'Sales by product'!A2,Main!L:L)</f>
        <v>2496</v>
      </c>
      <c r="C2" s="28" t="str">
        <f>VLOOKUP(A2,'Product Details'!$A$1:$F$31,2,0)</f>
        <v>Cornflakes_almond_1Kg</v>
      </c>
    </row>
    <row r="3" spans="1:3" x14ac:dyDescent="0.25">
      <c r="A3" s="7">
        <v>10000339</v>
      </c>
      <c r="B3" s="28">
        <f>SUMIF(Main!E:E,'Sales by product'!A3,Main!L:L)</f>
        <v>2640</v>
      </c>
      <c r="C3" s="28" t="str">
        <f>VLOOKUP(A3,'Product Details'!$A$1:$F$31,2,0)</f>
        <v>Eggs_1x30</v>
      </c>
    </row>
    <row r="4" spans="1:3" x14ac:dyDescent="0.25">
      <c r="A4" s="7">
        <v>10000347</v>
      </c>
      <c r="B4" s="28">
        <f>SUMIF(Main!E:E,'Sales by product'!A4,Main!L:L)</f>
        <v>705</v>
      </c>
      <c r="C4" s="28" t="str">
        <f>VLOOKUP(A4,'Product Details'!$A$1:$F$31,2,0)</f>
        <v>Museli_200g</v>
      </c>
    </row>
    <row r="5" spans="1:3" x14ac:dyDescent="0.25">
      <c r="A5" s="7">
        <v>10000350</v>
      </c>
      <c r="B5" s="28">
        <f>SUMIF(Main!E:E,'Sales by product'!A5,Main!L:L)</f>
        <v>1206</v>
      </c>
      <c r="C5" s="28" t="str">
        <f>VLOOKUP(A5,'Product Details'!$A$1:$F$31,2,0)</f>
        <v>Chocos_200g</v>
      </c>
    </row>
    <row r="6" spans="1:3" x14ac:dyDescent="0.25">
      <c r="A6" s="7">
        <v>10000332</v>
      </c>
      <c r="B6" s="28">
        <f>SUMIF(Main!E:E,'Sales by product'!A6,Main!L:L)</f>
        <v>560</v>
      </c>
      <c r="C6" s="28" t="str">
        <f>VLOOKUP(A6,'Product Details'!$A$1:$F$31,2,0)</f>
        <v>Eggs_1x6</v>
      </c>
    </row>
    <row r="7" spans="1:3" x14ac:dyDescent="0.25">
      <c r="A7" s="7">
        <v>10000343</v>
      </c>
      <c r="B7" s="28">
        <f>SUMIF(Main!E:E,'Sales by product'!A7,Main!L:L)</f>
        <v>756</v>
      </c>
      <c r="C7" s="28" t="str">
        <f>VLOOKUP(A7,'Product Details'!$A$1:$F$31,2,0)</f>
        <v>Curd MD_1L</v>
      </c>
    </row>
    <row r="8" spans="1:3" x14ac:dyDescent="0.25">
      <c r="A8" s="7">
        <v>10000333</v>
      </c>
      <c r="B8" s="28">
        <f>SUMIF(Main!E:E,'Sales by product'!A8,Main!L:L)</f>
        <v>1242</v>
      </c>
      <c r="C8" s="28" t="str">
        <f>VLOOKUP(A8,'Product Details'!$A$1:$F$31,2,0)</f>
        <v>Eggs_1x12</v>
      </c>
    </row>
    <row r="9" spans="1:3" x14ac:dyDescent="0.25">
      <c r="A9" s="7">
        <v>10000342</v>
      </c>
      <c r="B9" s="28">
        <f>SUMIF(Main!E:E,'Sales by product'!A9,Main!L:L)</f>
        <v>616</v>
      </c>
      <c r="C9" s="28" t="str">
        <f>VLOOKUP(A9,'Product Details'!$A$1:$F$31,2,0)</f>
        <v>Curd_Amul_1L</v>
      </c>
    </row>
    <row r="10" spans="1:3" x14ac:dyDescent="0.25">
      <c r="A10" s="7">
        <v>10000321</v>
      </c>
      <c r="B10" s="28">
        <f>SUMIF(Main!E:E,'Sales by product'!A10,Main!L:L)</f>
        <v>864</v>
      </c>
      <c r="C10" s="28" t="str">
        <f>VLOOKUP(A10,'Product Details'!$A$1:$F$31,2,0)</f>
        <v>Soda_1L</v>
      </c>
    </row>
    <row r="11" spans="1:3" x14ac:dyDescent="0.25">
      <c r="A11" s="7">
        <v>10000331</v>
      </c>
      <c r="B11" s="28">
        <f>SUMIF(Main!E:E,'Sales by product'!A11,Main!L:L)</f>
        <v>969</v>
      </c>
      <c r="C11" s="28" t="str">
        <f>VLOOKUP(A11,'Product Details'!$A$1:$F$31,2,0)</f>
        <v>Lemon_1L</v>
      </c>
    </row>
    <row r="12" spans="1:3" x14ac:dyDescent="0.25">
      <c r="A12" s="7">
        <v>10000326</v>
      </c>
      <c r="B12" s="28">
        <f>SUMIF(Main!E:E,'Sales by product'!A12,Main!L:L)</f>
        <v>1728</v>
      </c>
      <c r="C12" s="28" t="str">
        <f>VLOOKUP(A12,'Product Details'!$A$1:$F$31,2,0)</f>
        <v>Pepsi_2L</v>
      </c>
    </row>
    <row r="13" spans="1:3" x14ac:dyDescent="0.25">
      <c r="A13" s="7">
        <v>10000344</v>
      </c>
      <c r="B13" s="28">
        <f>SUMIF(Main!E:E,'Sales by product'!A13,Main!L:L)</f>
        <v>2050</v>
      </c>
      <c r="C13" s="28" t="str">
        <f>VLOOKUP(A13,'Product Details'!$A$1:$F$31,2,0)</f>
        <v>Cornflakes_500g</v>
      </c>
    </row>
    <row r="14" spans="1:3" x14ac:dyDescent="0.25">
      <c r="A14" s="7">
        <v>10000349</v>
      </c>
      <c r="B14" s="28">
        <f>SUMIF(Main!E:E,'Sales by product'!A14,Main!L:L)</f>
        <v>2584</v>
      </c>
      <c r="C14" s="28" t="str">
        <f>VLOOKUP(A14,'Product Details'!$A$1:$F$31,2,0)</f>
        <v>Museli 1 Kg</v>
      </c>
    </row>
    <row r="15" spans="1:3" x14ac:dyDescent="0.25">
      <c r="A15" s="7">
        <v>10000325</v>
      </c>
      <c r="B15" s="28">
        <f>SUMIF(Main!E:E,'Sales by product'!A15,Main!L:L)</f>
        <v>340</v>
      </c>
      <c r="C15" s="28" t="str">
        <f>VLOOKUP(A15,'Product Details'!$A$1:$F$31,2,0)</f>
        <v>Coke_500mL</v>
      </c>
    </row>
    <row r="16" spans="1:3" x14ac:dyDescent="0.25">
      <c r="A16" s="7">
        <v>10000323</v>
      </c>
      <c r="B16" s="28">
        <f>SUMIF(Main!E:E,'Sales by product'!A16,Main!L:L)</f>
        <v>270</v>
      </c>
      <c r="C16" s="28" t="str">
        <f>VLOOKUP(A16,'Product Details'!$A$1:$F$31,2,0)</f>
        <v>Soda_200mL</v>
      </c>
    </row>
    <row r="17" spans="1:3" x14ac:dyDescent="0.25">
      <c r="A17" s="7">
        <v>10000338</v>
      </c>
      <c r="B17" s="28">
        <f>SUMIF(Main!E:E,'Sales by product'!A17,Main!L:L)</f>
        <v>1900</v>
      </c>
      <c r="C17" s="28" t="str">
        <f>VLOOKUP(A17,'Product Details'!$A$1:$F$31,2,0)</f>
        <v>Cheese_200g_1x6</v>
      </c>
    </row>
    <row r="18" spans="1:3" x14ac:dyDescent="0.25">
      <c r="A18" s="7">
        <v>10000348</v>
      </c>
      <c r="B18" s="28">
        <f>SUMIF(Main!E:E,'Sales by product'!A18,Main!L:L)</f>
        <v>1600</v>
      </c>
      <c r="C18" s="28" t="str">
        <f>VLOOKUP(A18,'Product Details'!$A$1:$F$31,2,0)</f>
        <v>Museli_500g</v>
      </c>
    </row>
    <row r="19" spans="1:3" x14ac:dyDescent="0.25">
      <c r="A19" s="7">
        <v>10000327</v>
      </c>
      <c r="B19" s="28">
        <f>SUMIF(Main!E:E,'Sales by product'!A19,Main!L:L)</f>
        <v>720</v>
      </c>
      <c r="C19" s="28" t="str">
        <f>VLOOKUP(A19,'Product Details'!$A$1:$F$31,2,0)</f>
        <v>Pepsi_1L</v>
      </c>
    </row>
    <row r="20" spans="1:3" x14ac:dyDescent="0.25">
      <c r="A20" s="7">
        <v>10000328</v>
      </c>
      <c r="B20" s="28">
        <f>SUMIF(Main!E:E,'Sales by product'!A20,Main!L:L)</f>
        <v>2860</v>
      </c>
      <c r="C20" s="28" t="str">
        <f>VLOOKUP(A20,'Product Details'!$A$1:$F$31,2,0)</f>
        <v>Mango_1L</v>
      </c>
    </row>
    <row r="21" spans="1:3" x14ac:dyDescent="0.25">
      <c r="A21" s="7">
        <v>10000345</v>
      </c>
      <c r="B21" s="28">
        <f>SUMIF(Main!E:E,'Sales by product'!A21,Main!L:L)</f>
        <v>3318</v>
      </c>
      <c r="C21" s="28" t="str">
        <f>VLOOKUP(A21,'Product Details'!$A$1:$F$31,2,0)</f>
        <v>Cornflakes_1Kg</v>
      </c>
    </row>
    <row r="22" spans="1:3" x14ac:dyDescent="0.25">
      <c r="A22" s="7">
        <v>10000336</v>
      </c>
      <c r="B22" s="28">
        <f>SUMIF(Main!E:E,'Sales by product'!A22,Main!L:L)</f>
        <v>468</v>
      </c>
      <c r="C22" s="28" t="str">
        <f>VLOOKUP(A22,'Product Details'!$A$1:$F$31,2,0)</f>
        <v>Milk_MD_500ml</v>
      </c>
    </row>
    <row r="23" spans="1:3" x14ac:dyDescent="0.25">
      <c r="A23" s="7">
        <v>10000322</v>
      </c>
      <c r="B23" s="28">
        <f>SUMIF(Main!E:E,'Sales by product'!A23,Main!L:L)</f>
        <v>600</v>
      </c>
      <c r="C23" s="28" t="str">
        <f>VLOOKUP(A23,'Product Details'!$A$1:$F$31,2,0)</f>
        <v>Soda_500mL</v>
      </c>
    </row>
    <row r="24" spans="1:3" x14ac:dyDescent="0.25">
      <c r="A24" s="7">
        <v>10000334</v>
      </c>
      <c r="B24" s="28">
        <f>SUMIF(Main!E:E,'Sales by product'!A24,Main!L:L)</f>
        <v>912</v>
      </c>
      <c r="C24" s="28" t="str">
        <f>VLOOKUP(A24,'Product Details'!$A$1:$F$31,2,0)</f>
        <v>Milk_MD_1L</v>
      </c>
    </row>
    <row r="25" spans="1:3" x14ac:dyDescent="0.25">
      <c r="A25" s="7">
        <v>10000329</v>
      </c>
      <c r="B25" s="28">
        <f>SUMIF(Main!E:E,'Sales by product'!A25,Main!L:L)</f>
        <v>630</v>
      </c>
      <c r="C25" s="28" t="str">
        <f>VLOOKUP(A25,'Product Details'!$A$1:$F$31,2,0)</f>
        <v>Orange_200mL</v>
      </c>
    </row>
    <row r="26" spans="1:3" x14ac:dyDescent="0.25">
      <c r="A26" s="7">
        <v>10000337</v>
      </c>
      <c r="B26" s="28">
        <f>SUMIF(Main!E:E,'Sales by product'!A26,Main!L:L)</f>
        <v>320</v>
      </c>
      <c r="C26" s="28" t="str">
        <f>VLOOKUP(A26,'Product Details'!$A$1:$F$31,2,0)</f>
        <v>Cheese_200g</v>
      </c>
    </row>
    <row r="27" spans="1:3" x14ac:dyDescent="0.25">
      <c r="A27" s="7">
        <v>10000330</v>
      </c>
      <c r="B27" s="28">
        <f>SUMIF(Main!E:E,'Sales by product'!A27,Main!L:L)</f>
        <v>2560</v>
      </c>
      <c r="C27" s="28" t="str">
        <f>VLOOKUP(A27,'Product Details'!$A$1:$F$31,2,0)</f>
        <v>Orange_200mL_x6</v>
      </c>
    </row>
    <row r="28" spans="1:3" x14ac:dyDescent="0.25">
      <c r="A28" s="7">
        <v>10000335</v>
      </c>
      <c r="B28" s="28">
        <f>SUMIF(Main!E:E,'Sales by product'!A28,Main!L:L)</f>
        <v>1040</v>
      </c>
      <c r="C28" s="28" t="str">
        <f>VLOOKUP(A28,'Product Details'!$A$1:$F$31,2,0)</f>
        <v>Milk_Amul_1L</v>
      </c>
    </row>
    <row r="29" spans="1:3" x14ac:dyDescent="0.25">
      <c r="A29" s="7">
        <v>10000341</v>
      </c>
      <c r="B29" s="28">
        <f>SUMIF(Main!E:E,'Sales by product'!A29,Main!L:L)</f>
        <v>464</v>
      </c>
      <c r="C29" s="28" t="str">
        <f>VLOOKUP(A29,'Product Details'!$A$1:$F$31,2,0)</f>
        <v>Curd MD_500 mL</v>
      </c>
    </row>
    <row r="30" spans="1:3" x14ac:dyDescent="0.25">
      <c r="A30" s="7">
        <v>10000340</v>
      </c>
      <c r="B30" s="28">
        <f>SUMIF(Main!E:E,'Sales by product'!A30,Main!L:L)</f>
        <v>510</v>
      </c>
      <c r="C30" s="28" t="str">
        <f>VLOOKUP(A30,'Product Details'!$A$1:$F$31,2,0)</f>
        <v>Curd_Amul_500mL</v>
      </c>
    </row>
    <row r="31" spans="1:3" x14ac:dyDescent="0.25">
      <c r="A31" s="7">
        <v>10000324</v>
      </c>
      <c r="B31" s="28">
        <f>SUMIF(Main!E:E,'Sales by product'!A31,Main!L:L)</f>
        <v>648</v>
      </c>
      <c r="C31" s="28" t="str">
        <f>VLOOKUP(A31,'Product Details'!$A$1:$F$31,2,0)</f>
        <v>Coke_1L</v>
      </c>
    </row>
  </sheetData>
  <autoFilter ref="B1:B31" xr:uid="{8C473DCF-1771-4287-85E3-D452E826A62F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BFC61-02EA-428F-95F2-879382133415}">
  <dimension ref="A1:F31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  <col min="2" max="2" width="22.7109375" bestFit="1" customWidth="1"/>
    <col min="3" max="3" width="12.42578125" bestFit="1" customWidth="1"/>
    <col min="4" max="4" width="17" bestFit="1" customWidth="1"/>
    <col min="5" max="5" width="15.5703125" bestFit="1" customWidth="1"/>
    <col min="6" max="6" width="17" bestFit="1" customWidth="1"/>
  </cols>
  <sheetData>
    <row r="1" spans="1:6" x14ac:dyDescent="0.25">
      <c r="A1" s="36" t="s">
        <v>3</v>
      </c>
      <c r="B1" s="37" t="s">
        <v>54</v>
      </c>
      <c r="C1" s="37" t="s">
        <v>55</v>
      </c>
      <c r="D1" s="37" t="s">
        <v>4</v>
      </c>
      <c r="E1" s="37" t="s">
        <v>56</v>
      </c>
      <c r="F1" s="38" t="s">
        <v>57</v>
      </c>
    </row>
    <row r="2" spans="1:6" x14ac:dyDescent="0.25">
      <c r="A2" s="39">
        <v>10000321</v>
      </c>
      <c r="B2" s="40" t="s">
        <v>58</v>
      </c>
      <c r="C2" s="40">
        <v>31</v>
      </c>
      <c r="D2" s="40" t="s">
        <v>14</v>
      </c>
      <c r="E2" s="40">
        <v>1</v>
      </c>
      <c r="F2" s="41" t="s">
        <v>59</v>
      </c>
    </row>
    <row r="3" spans="1:6" x14ac:dyDescent="0.25">
      <c r="A3" s="39">
        <v>10000322</v>
      </c>
      <c r="B3" s="40" t="s">
        <v>60</v>
      </c>
      <c r="C3" s="40">
        <v>31</v>
      </c>
      <c r="D3" s="40" t="s">
        <v>14</v>
      </c>
      <c r="E3" s="40">
        <v>1</v>
      </c>
      <c r="F3" s="41" t="s">
        <v>59</v>
      </c>
    </row>
    <row r="4" spans="1:6" x14ac:dyDescent="0.25">
      <c r="A4" s="39">
        <v>10000323</v>
      </c>
      <c r="B4" s="40" t="s">
        <v>61</v>
      </c>
      <c r="C4" s="40">
        <v>31</v>
      </c>
      <c r="D4" s="40" t="s">
        <v>14</v>
      </c>
      <c r="E4" s="40">
        <v>1</v>
      </c>
      <c r="F4" s="41" t="s">
        <v>59</v>
      </c>
    </row>
    <row r="5" spans="1:6" x14ac:dyDescent="0.25">
      <c r="A5" s="39">
        <v>10000324</v>
      </c>
      <c r="B5" s="40" t="s">
        <v>62</v>
      </c>
      <c r="C5" s="40">
        <v>31</v>
      </c>
      <c r="D5" s="40" t="s">
        <v>14</v>
      </c>
      <c r="E5" s="40">
        <v>2</v>
      </c>
      <c r="F5" s="41" t="s">
        <v>63</v>
      </c>
    </row>
    <row r="6" spans="1:6" x14ac:dyDescent="0.25">
      <c r="A6" s="39">
        <v>10000325</v>
      </c>
      <c r="B6" s="40" t="s">
        <v>64</v>
      </c>
      <c r="C6" s="40">
        <v>31</v>
      </c>
      <c r="D6" s="40" t="s">
        <v>14</v>
      </c>
      <c r="E6" s="40">
        <v>2</v>
      </c>
      <c r="F6" s="41" t="s">
        <v>63</v>
      </c>
    </row>
    <row r="7" spans="1:6" x14ac:dyDescent="0.25">
      <c r="A7" s="39">
        <v>10000326</v>
      </c>
      <c r="B7" s="40" t="s">
        <v>65</v>
      </c>
      <c r="C7" s="40">
        <v>31</v>
      </c>
      <c r="D7" s="40" t="s">
        <v>14</v>
      </c>
      <c r="E7" s="40">
        <v>2</v>
      </c>
      <c r="F7" s="41" t="s">
        <v>66</v>
      </c>
    </row>
    <row r="8" spans="1:6" x14ac:dyDescent="0.25">
      <c r="A8" s="39">
        <v>10000327</v>
      </c>
      <c r="B8" s="40" t="s">
        <v>67</v>
      </c>
      <c r="C8" s="40">
        <v>31</v>
      </c>
      <c r="D8" s="40" t="s">
        <v>14</v>
      </c>
      <c r="E8" s="40">
        <v>2</v>
      </c>
      <c r="F8" s="41" t="s">
        <v>63</v>
      </c>
    </row>
    <row r="9" spans="1:6" x14ac:dyDescent="0.25">
      <c r="A9" s="39">
        <v>10000328</v>
      </c>
      <c r="B9" s="40" t="s">
        <v>68</v>
      </c>
      <c r="C9" s="40">
        <v>31</v>
      </c>
      <c r="D9" s="40" t="s">
        <v>14</v>
      </c>
      <c r="E9" s="40">
        <v>3</v>
      </c>
      <c r="F9" s="41" t="s">
        <v>69</v>
      </c>
    </row>
    <row r="10" spans="1:6" x14ac:dyDescent="0.25">
      <c r="A10" s="39">
        <v>10000329</v>
      </c>
      <c r="B10" s="40" t="s">
        <v>70</v>
      </c>
      <c r="C10" s="40">
        <v>31</v>
      </c>
      <c r="D10" s="40" t="s">
        <v>14</v>
      </c>
      <c r="E10" s="40">
        <v>3</v>
      </c>
      <c r="F10" s="41" t="s">
        <v>69</v>
      </c>
    </row>
    <row r="11" spans="1:6" x14ac:dyDescent="0.25">
      <c r="A11" s="39">
        <v>10000330</v>
      </c>
      <c r="B11" s="40" t="s">
        <v>71</v>
      </c>
      <c r="C11" s="40">
        <v>31</v>
      </c>
      <c r="D11" s="40" t="s">
        <v>14</v>
      </c>
      <c r="E11" s="40">
        <v>3</v>
      </c>
      <c r="F11" s="41" t="s">
        <v>69</v>
      </c>
    </row>
    <row r="12" spans="1:6" x14ac:dyDescent="0.25">
      <c r="A12" s="39">
        <v>10000331</v>
      </c>
      <c r="B12" s="40" t="s">
        <v>72</v>
      </c>
      <c r="C12" s="40">
        <v>31</v>
      </c>
      <c r="D12" s="40" t="s">
        <v>14</v>
      </c>
      <c r="E12" s="40">
        <v>3</v>
      </c>
      <c r="F12" s="41" t="s">
        <v>69</v>
      </c>
    </row>
    <row r="13" spans="1:6" x14ac:dyDescent="0.25">
      <c r="A13" s="39">
        <v>10000332</v>
      </c>
      <c r="B13" s="40" t="s">
        <v>73</v>
      </c>
      <c r="C13" s="40">
        <v>35</v>
      </c>
      <c r="D13" s="40" t="s">
        <v>13</v>
      </c>
      <c r="E13" s="40">
        <v>1</v>
      </c>
      <c r="F13" s="41" t="s">
        <v>74</v>
      </c>
    </row>
    <row r="14" spans="1:6" x14ac:dyDescent="0.25">
      <c r="A14" s="39">
        <v>10000333</v>
      </c>
      <c r="B14" s="40" t="s">
        <v>75</v>
      </c>
      <c r="C14" s="40">
        <v>35</v>
      </c>
      <c r="D14" s="40" t="s">
        <v>13</v>
      </c>
      <c r="E14" s="40">
        <v>1</v>
      </c>
      <c r="F14" s="41" t="s">
        <v>74</v>
      </c>
    </row>
    <row r="15" spans="1:6" x14ac:dyDescent="0.25">
      <c r="A15" s="39">
        <v>10000334</v>
      </c>
      <c r="B15" s="40" t="s">
        <v>76</v>
      </c>
      <c r="C15" s="40">
        <v>35</v>
      </c>
      <c r="D15" s="40" t="s">
        <v>13</v>
      </c>
      <c r="E15" s="40">
        <v>2</v>
      </c>
      <c r="F15" s="41" t="s">
        <v>77</v>
      </c>
    </row>
    <row r="16" spans="1:6" x14ac:dyDescent="0.25">
      <c r="A16" s="39">
        <v>10000335</v>
      </c>
      <c r="B16" s="40" t="s">
        <v>78</v>
      </c>
      <c r="C16" s="40">
        <v>35</v>
      </c>
      <c r="D16" s="40" t="s">
        <v>13</v>
      </c>
      <c r="E16" s="40">
        <v>2</v>
      </c>
      <c r="F16" s="41" t="s">
        <v>77</v>
      </c>
    </row>
    <row r="17" spans="1:6" x14ac:dyDescent="0.25">
      <c r="A17" s="39">
        <v>10000336</v>
      </c>
      <c r="B17" s="40" t="s">
        <v>79</v>
      </c>
      <c r="C17" s="40">
        <v>35</v>
      </c>
      <c r="D17" s="40" t="s">
        <v>13</v>
      </c>
      <c r="E17" s="40">
        <v>2</v>
      </c>
      <c r="F17" s="41" t="s">
        <v>77</v>
      </c>
    </row>
    <row r="18" spans="1:6" x14ac:dyDescent="0.25">
      <c r="A18" s="39">
        <v>10000337</v>
      </c>
      <c r="B18" s="40" t="s">
        <v>80</v>
      </c>
      <c r="C18" s="40">
        <v>35</v>
      </c>
      <c r="D18" s="40" t="s">
        <v>13</v>
      </c>
      <c r="E18" s="40">
        <v>3</v>
      </c>
      <c r="F18" s="41" t="s">
        <v>81</v>
      </c>
    </row>
    <row r="19" spans="1:6" x14ac:dyDescent="0.25">
      <c r="A19" s="39">
        <v>10000338</v>
      </c>
      <c r="B19" s="40" t="s">
        <v>82</v>
      </c>
      <c r="C19" s="40">
        <v>35</v>
      </c>
      <c r="D19" s="40" t="s">
        <v>13</v>
      </c>
      <c r="E19" s="40">
        <v>3</v>
      </c>
      <c r="F19" s="41" t="s">
        <v>81</v>
      </c>
    </row>
    <row r="20" spans="1:6" x14ac:dyDescent="0.25">
      <c r="A20" s="39">
        <v>10000339</v>
      </c>
      <c r="B20" s="40" t="s">
        <v>83</v>
      </c>
      <c r="C20" s="40">
        <v>35</v>
      </c>
      <c r="D20" s="40" t="s">
        <v>13</v>
      </c>
      <c r="E20" s="40">
        <v>1</v>
      </c>
      <c r="F20" s="41" t="s">
        <v>74</v>
      </c>
    </row>
    <row r="21" spans="1:6" x14ac:dyDescent="0.25">
      <c r="A21" s="39">
        <v>10000340</v>
      </c>
      <c r="B21" s="40" t="s">
        <v>84</v>
      </c>
      <c r="C21" s="40">
        <v>35</v>
      </c>
      <c r="D21" s="40" t="s">
        <v>13</v>
      </c>
      <c r="E21" s="40">
        <v>4</v>
      </c>
      <c r="F21" s="41" t="s">
        <v>85</v>
      </c>
    </row>
    <row r="22" spans="1:6" x14ac:dyDescent="0.25">
      <c r="A22" s="39">
        <v>10000341</v>
      </c>
      <c r="B22" s="40" t="s">
        <v>86</v>
      </c>
      <c r="C22" s="40">
        <v>35</v>
      </c>
      <c r="D22" s="40" t="s">
        <v>13</v>
      </c>
      <c r="E22" s="40">
        <v>4</v>
      </c>
      <c r="F22" s="41" t="s">
        <v>85</v>
      </c>
    </row>
    <row r="23" spans="1:6" x14ac:dyDescent="0.25">
      <c r="A23" s="39">
        <v>10000342</v>
      </c>
      <c r="B23" s="40" t="s">
        <v>87</v>
      </c>
      <c r="C23" s="40">
        <v>35</v>
      </c>
      <c r="D23" s="40" t="s">
        <v>13</v>
      </c>
      <c r="E23" s="40">
        <v>4</v>
      </c>
      <c r="F23" s="41" t="s">
        <v>85</v>
      </c>
    </row>
    <row r="24" spans="1:6" x14ac:dyDescent="0.25">
      <c r="A24" s="39">
        <v>10000343</v>
      </c>
      <c r="B24" s="40" t="s">
        <v>88</v>
      </c>
      <c r="C24" s="40">
        <v>35</v>
      </c>
      <c r="D24" s="40" t="s">
        <v>13</v>
      </c>
      <c r="E24" s="40">
        <v>4</v>
      </c>
      <c r="F24" s="41" t="s">
        <v>85</v>
      </c>
    </row>
    <row r="25" spans="1:6" x14ac:dyDescent="0.25">
      <c r="A25" s="39">
        <v>10000344</v>
      </c>
      <c r="B25" s="40" t="s">
        <v>89</v>
      </c>
      <c r="C25" s="40">
        <v>41</v>
      </c>
      <c r="D25" s="40" t="s">
        <v>11</v>
      </c>
      <c r="E25" s="40">
        <v>1</v>
      </c>
      <c r="F25" s="41" t="s">
        <v>90</v>
      </c>
    </row>
    <row r="26" spans="1:6" x14ac:dyDescent="0.25">
      <c r="A26" s="39">
        <v>10000345</v>
      </c>
      <c r="B26" s="40" t="s">
        <v>91</v>
      </c>
      <c r="C26" s="40">
        <v>41</v>
      </c>
      <c r="D26" s="40" t="s">
        <v>11</v>
      </c>
      <c r="E26" s="40">
        <v>1</v>
      </c>
      <c r="F26" s="41" t="s">
        <v>90</v>
      </c>
    </row>
    <row r="27" spans="1:6" x14ac:dyDescent="0.25">
      <c r="A27" s="39">
        <v>10000346</v>
      </c>
      <c r="B27" s="40" t="s">
        <v>92</v>
      </c>
      <c r="C27" s="40">
        <v>41</v>
      </c>
      <c r="D27" s="40" t="s">
        <v>11</v>
      </c>
      <c r="E27" s="40">
        <v>1</v>
      </c>
      <c r="F27" s="41" t="s">
        <v>90</v>
      </c>
    </row>
    <row r="28" spans="1:6" x14ac:dyDescent="0.25">
      <c r="A28" s="39">
        <v>10000347</v>
      </c>
      <c r="B28" s="40" t="s">
        <v>93</v>
      </c>
      <c r="C28" s="40">
        <v>41</v>
      </c>
      <c r="D28" s="40" t="s">
        <v>11</v>
      </c>
      <c r="E28" s="40">
        <v>2</v>
      </c>
      <c r="F28" s="41" t="s">
        <v>94</v>
      </c>
    </row>
    <row r="29" spans="1:6" x14ac:dyDescent="0.25">
      <c r="A29" s="39">
        <v>10000348</v>
      </c>
      <c r="B29" s="40" t="s">
        <v>95</v>
      </c>
      <c r="C29" s="40">
        <v>41</v>
      </c>
      <c r="D29" s="40" t="s">
        <v>11</v>
      </c>
      <c r="E29" s="40">
        <v>2</v>
      </c>
      <c r="F29" s="41" t="s">
        <v>94</v>
      </c>
    </row>
    <row r="30" spans="1:6" x14ac:dyDescent="0.25">
      <c r="A30" s="39">
        <v>10000349</v>
      </c>
      <c r="B30" s="40" t="s">
        <v>96</v>
      </c>
      <c r="C30" s="40">
        <v>41</v>
      </c>
      <c r="D30" s="40" t="s">
        <v>11</v>
      </c>
      <c r="E30" s="40">
        <v>2</v>
      </c>
      <c r="F30" s="41" t="s">
        <v>94</v>
      </c>
    </row>
    <row r="31" spans="1:6" ht="15.75" thickBot="1" x14ac:dyDescent="0.3">
      <c r="A31" s="42">
        <v>10000350</v>
      </c>
      <c r="B31" s="43" t="s">
        <v>97</v>
      </c>
      <c r="C31" s="43">
        <v>41</v>
      </c>
      <c r="D31" s="43" t="s">
        <v>11</v>
      </c>
      <c r="E31" s="43">
        <v>3</v>
      </c>
      <c r="F31" s="44" t="s">
        <v>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0F6B9-3887-444E-9E89-20097A33254D}">
  <dimension ref="A3:H29"/>
  <sheetViews>
    <sheetView topLeftCell="A13" workbookViewId="0">
      <selection activeCell="A32" sqref="A32"/>
    </sheetView>
  </sheetViews>
  <sheetFormatPr defaultRowHeight="15" x14ac:dyDescent="0.25"/>
  <cols>
    <col min="1" max="1" width="13.140625" bestFit="1" customWidth="1"/>
    <col min="2" max="2" width="12.140625" bestFit="1" customWidth="1"/>
    <col min="4" max="4" width="13.140625" bestFit="1" customWidth="1"/>
    <col min="5" max="5" width="12.140625" bestFit="1" customWidth="1"/>
    <col min="7" max="7" width="13.140625" bestFit="1" customWidth="1"/>
    <col min="8" max="8" width="16.5703125" bestFit="1" customWidth="1"/>
  </cols>
  <sheetData>
    <row r="3" spans="1:8" x14ac:dyDescent="0.25">
      <c r="A3" s="12" t="s">
        <v>6</v>
      </c>
      <c r="B3" t="s">
        <v>30</v>
      </c>
      <c r="D3" s="12" t="s">
        <v>43</v>
      </c>
      <c r="E3" t="s">
        <v>30</v>
      </c>
      <c r="G3" s="12" t="s">
        <v>44</v>
      </c>
      <c r="H3" t="s">
        <v>30</v>
      </c>
    </row>
    <row r="4" spans="1:8" x14ac:dyDescent="0.25">
      <c r="A4" s="1" t="s">
        <v>15</v>
      </c>
      <c r="B4">
        <v>25201</v>
      </c>
      <c r="D4" s="1">
        <v>36000</v>
      </c>
      <c r="E4">
        <v>18302</v>
      </c>
      <c r="G4" s="1" t="s">
        <v>11</v>
      </c>
      <c r="H4">
        <v>47593</v>
      </c>
    </row>
    <row r="5" spans="1:8" x14ac:dyDescent="0.25">
      <c r="A5" s="1" t="s">
        <v>21</v>
      </c>
      <c r="B5">
        <v>10533</v>
      </c>
      <c r="D5" s="1">
        <v>36001</v>
      </c>
      <c r="E5">
        <v>17918</v>
      </c>
      <c r="G5" s="1" t="s">
        <v>13</v>
      </c>
      <c r="H5">
        <v>36952</v>
      </c>
    </row>
    <row r="6" spans="1:8" x14ac:dyDescent="0.25">
      <c r="A6" s="1" t="s">
        <v>12</v>
      </c>
      <c r="B6">
        <v>17918</v>
      </c>
      <c r="D6" s="1">
        <v>36002</v>
      </c>
      <c r="E6">
        <v>25201</v>
      </c>
      <c r="G6" s="1" t="s">
        <v>14</v>
      </c>
      <c r="H6">
        <v>39741</v>
      </c>
    </row>
    <row r="7" spans="1:8" x14ac:dyDescent="0.25">
      <c r="A7" s="1" t="s">
        <v>17</v>
      </c>
      <c r="B7">
        <v>12535</v>
      </c>
      <c r="D7" s="1">
        <v>36003</v>
      </c>
      <c r="E7">
        <v>12535</v>
      </c>
      <c r="G7" s="1" t="s">
        <v>31</v>
      </c>
      <c r="H7">
        <v>124286</v>
      </c>
    </row>
    <row r="8" spans="1:8" x14ac:dyDescent="0.25">
      <c r="A8" s="1" t="s">
        <v>29</v>
      </c>
      <c r="B8">
        <v>11233</v>
      </c>
      <c r="D8" s="1">
        <v>36004</v>
      </c>
      <c r="E8">
        <v>8758</v>
      </c>
    </row>
    <row r="9" spans="1:8" x14ac:dyDescent="0.25">
      <c r="A9" s="1" t="s">
        <v>23</v>
      </c>
      <c r="B9">
        <v>7456</v>
      </c>
      <c r="D9" s="1">
        <v>36005</v>
      </c>
      <c r="E9">
        <v>10533</v>
      </c>
    </row>
    <row r="10" spans="1:8" x14ac:dyDescent="0.25">
      <c r="A10" s="1" t="s">
        <v>26</v>
      </c>
      <c r="B10">
        <v>7392</v>
      </c>
      <c r="D10" s="1">
        <v>36006</v>
      </c>
      <c r="E10">
        <v>7456</v>
      </c>
    </row>
    <row r="11" spans="1:8" x14ac:dyDescent="0.25">
      <c r="A11" s="1" t="s">
        <v>25</v>
      </c>
      <c r="B11">
        <v>18302</v>
      </c>
      <c r="D11" s="1">
        <v>36007</v>
      </c>
      <c r="E11">
        <v>4958</v>
      </c>
    </row>
    <row r="12" spans="1:8" x14ac:dyDescent="0.25">
      <c r="A12" s="1" t="s">
        <v>28</v>
      </c>
      <c r="B12">
        <v>4958</v>
      </c>
      <c r="D12" s="1">
        <v>36008</v>
      </c>
      <c r="E12">
        <v>7392</v>
      </c>
    </row>
    <row r="13" spans="1:8" x14ac:dyDescent="0.25">
      <c r="A13" s="1" t="s">
        <v>19</v>
      </c>
      <c r="B13">
        <v>8758</v>
      </c>
      <c r="D13" s="1">
        <v>36009</v>
      </c>
      <c r="E13">
        <v>11233</v>
      </c>
    </row>
    <row r="14" spans="1:8" x14ac:dyDescent="0.25">
      <c r="A14" s="1" t="s">
        <v>31</v>
      </c>
      <c r="B14">
        <v>124286</v>
      </c>
      <c r="D14" s="1" t="s">
        <v>31</v>
      </c>
      <c r="E14">
        <v>124286</v>
      </c>
    </row>
    <row r="18" spans="1:8" x14ac:dyDescent="0.25">
      <c r="A18" s="12" t="s">
        <v>7</v>
      </c>
      <c r="B18" t="s">
        <v>30</v>
      </c>
      <c r="D18" s="12" t="s">
        <v>45</v>
      </c>
      <c r="E18" t="s">
        <v>30</v>
      </c>
      <c r="G18" s="12" t="s">
        <v>7</v>
      </c>
      <c r="H18" t="s">
        <v>34</v>
      </c>
    </row>
    <row r="19" spans="1:8" x14ac:dyDescent="0.25">
      <c r="A19" s="1" t="s">
        <v>12</v>
      </c>
      <c r="B19">
        <v>17918</v>
      </c>
      <c r="D19" s="1">
        <v>712345111</v>
      </c>
      <c r="E19">
        <v>3979</v>
      </c>
      <c r="G19" s="1" t="s">
        <v>12</v>
      </c>
      <c r="H19">
        <v>1</v>
      </c>
    </row>
    <row r="20" spans="1:8" x14ac:dyDescent="0.25">
      <c r="A20" s="1" t="s">
        <v>16</v>
      </c>
      <c r="B20">
        <v>30159</v>
      </c>
      <c r="D20" s="1">
        <v>712345122</v>
      </c>
      <c r="E20">
        <v>6880</v>
      </c>
      <c r="G20" s="1" t="s">
        <v>16</v>
      </c>
      <c r="H20">
        <v>2</v>
      </c>
    </row>
    <row r="21" spans="1:8" x14ac:dyDescent="0.25">
      <c r="A21" s="1" t="s">
        <v>20</v>
      </c>
      <c r="B21">
        <v>27060</v>
      </c>
      <c r="D21" s="1">
        <v>712345133</v>
      </c>
      <c r="E21">
        <v>3092</v>
      </c>
      <c r="G21" s="1" t="s">
        <v>20</v>
      </c>
      <c r="H21">
        <v>2</v>
      </c>
    </row>
    <row r="22" spans="1:8" x14ac:dyDescent="0.25">
      <c r="A22" s="1" t="s">
        <v>22</v>
      </c>
      <c r="B22">
        <v>10533</v>
      </c>
      <c r="D22" s="1">
        <v>712345211</v>
      </c>
      <c r="E22">
        <v>3752</v>
      </c>
      <c r="G22" s="1" t="s">
        <v>22</v>
      </c>
      <c r="H22">
        <v>1</v>
      </c>
    </row>
    <row r="23" spans="1:8" x14ac:dyDescent="0.25">
      <c r="A23" s="1" t="s">
        <v>18</v>
      </c>
      <c r="B23">
        <v>12535</v>
      </c>
      <c r="D23" s="1">
        <v>712345255</v>
      </c>
      <c r="E23">
        <v>4451</v>
      </c>
      <c r="G23" s="1" t="s">
        <v>18</v>
      </c>
      <c r="H23">
        <v>1</v>
      </c>
    </row>
    <row r="24" spans="1:8" x14ac:dyDescent="0.25">
      <c r="A24" s="1" t="s">
        <v>27</v>
      </c>
      <c r="B24">
        <v>18625</v>
      </c>
      <c r="D24" s="1">
        <v>712345288</v>
      </c>
      <c r="E24">
        <v>4698</v>
      </c>
      <c r="G24" s="1" t="s">
        <v>27</v>
      </c>
      <c r="H24">
        <v>2</v>
      </c>
    </row>
    <row r="25" spans="1:8" x14ac:dyDescent="0.25">
      <c r="A25" s="1" t="s">
        <v>24</v>
      </c>
      <c r="B25">
        <v>7456</v>
      </c>
      <c r="D25" s="1">
        <v>712345299</v>
      </c>
      <c r="E25">
        <v>5510</v>
      </c>
      <c r="G25" s="1" t="s">
        <v>24</v>
      </c>
      <c r="H25">
        <v>1</v>
      </c>
    </row>
    <row r="26" spans="1:8" x14ac:dyDescent="0.25">
      <c r="A26" s="1" t="s">
        <v>31</v>
      </c>
      <c r="B26">
        <v>124286</v>
      </c>
      <c r="D26" s="1">
        <v>712345388</v>
      </c>
      <c r="E26">
        <v>7762</v>
      </c>
      <c r="G26" s="1" t="s">
        <v>31</v>
      </c>
      <c r="H26">
        <v>10</v>
      </c>
    </row>
    <row r="27" spans="1:8" x14ac:dyDescent="0.25">
      <c r="D27" s="1">
        <v>712345399</v>
      </c>
      <c r="E27">
        <v>4029</v>
      </c>
    </row>
    <row r="28" spans="1:8" x14ac:dyDescent="0.25">
      <c r="D28" s="1">
        <v>712345444</v>
      </c>
      <c r="E28">
        <v>3991</v>
      </c>
    </row>
    <row r="29" spans="1:8" x14ac:dyDescent="0.25">
      <c r="D29" s="1" t="s">
        <v>31</v>
      </c>
      <c r="E29">
        <v>48144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8E89-7B27-4D6A-A2AD-9E977103F9BA}">
  <dimension ref="A1:U36"/>
  <sheetViews>
    <sheetView tabSelected="1" workbookViewId="0">
      <selection activeCell="I9" sqref="I9"/>
    </sheetView>
  </sheetViews>
  <sheetFormatPr defaultRowHeight="15" x14ac:dyDescent="0.25"/>
  <cols>
    <col min="1" max="8" width="9.140625" style="13"/>
    <col min="9" max="9" width="14" style="13" bestFit="1" customWidth="1"/>
    <col min="10" max="10" width="10.42578125" style="13" bestFit="1" customWidth="1"/>
    <col min="11" max="13" width="9.140625" style="13"/>
    <col min="14" max="14" width="13.140625" style="13" bestFit="1" customWidth="1"/>
    <col min="15" max="15" width="11.85546875" style="13" bestFit="1" customWidth="1"/>
    <col min="16" max="16384" width="9.140625" style="13"/>
  </cols>
  <sheetData>
    <row r="1" spans="1:21" ht="15" customHeight="1" x14ac:dyDescent="0.25">
      <c r="A1" s="47" t="s">
        <v>32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</row>
    <row r="2" spans="1:2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</row>
    <row r="3" spans="1:2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</row>
    <row r="25" spans="9:15" ht="18.75" x14ac:dyDescent="0.3">
      <c r="I25" s="45" t="s">
        <v>33</v>
      </c>
      <c r="J25" s="46"/>
      <c r="N25" s="45" t="s">
        <v>35</v>
      </c>
      <c r="O25" s="46"/>
    </row>
    <row r="26" spans="9:15" x14ac:dyDescent="0.25">
      <c r="I26" s="19" t="s">
        <v>36</v>
      </c>
      <c r="J26" s="19" t="s">
        <v>37</v>
      </c>
      <c r="N26" s="14" t="s">
        <v>38</v>
      </c>
      <c r="O26" s="14" t="s">
        <v>39</v>
      </c>
    </row>
    <row r="27" spans="9:15" x14ac:dyDescent="0.25">
      <c r="I27" s="17">
        <v>712345111</v>
      </c>
      <c r="J27" s="18">
        <v>3979</v>
      </c>
      <c r="N27" s="15" t="s">
        <v>12</v>
      </c>
      <c r="O27" s="16">
        <v>1</v>
      </c>
    </row>
    <row r="28" spans="9:15" x14ac:dyDescent="0.25">
      <c r="I28" s="17">
        <v>712345122</v>
      </c>
      <c r="J28" s="18">
        <v>6880</v>
      </c>
      <c r="N28" s="15" t="s">
        <v>16</v>
      </c>
      <c r="O28" s="16">
        <v>2</v>
      </c>
    </row>
    <row r="29" spans="9:15" x14ac:dyDescent="0.25">
      <c r="I29" s="17">
        <v>712345133</v>
      </c>
      <c r="J29" s="18">
        <v>3092</v>
      </c>
      <c r="N29" s="15" t="s">
        <v>20</v>
      </c>
      <c r="O29" s="16">
        <v>2</v>
      </c>
    </row>
    <row r="30" spans="9:15" x14ac:dyDescent="0.25">
      <c r="I30" s="17">
        <v>712345211</v>
      </c>
      <c r="J30" s="18">
        <v>3752</v>
      </c>
      <c r="N30" s="15" t="s">
        <v>22</v>
      </c>
      <c r="O30" s="16">
        <v>1</v>
      </c>
    </row>
    <row r="31" spans="9:15" x14ac:dyDescent="0.25">
      <c r="I31" s="17">
        <v>712345255</v>
      </c>
      <c r="J31" s="18">
        <v>4451</v>
      </c>
      <c r="N31" s="15" t="s">
        <v>18</v>
      </c>
      <c r="O31" s="16">
        <v>1</v>
      </c>
    </row>
    <row r="32" spans="9:15" x14ac:dyDescent="0.25">
      <c r="I32" s="17">
        <v>712345288</v>
      </c>
      <c r="J32" s="18">
        <v>4698</v>
      </c>
      <c r="N32" s="15" t="s">
        <v>27</v>
      </c>
      <c r="O32" s="16">
        <v>2</v>
      </c>
    </row>
    <row r="33" spans="9:15" x14ac:dyDescent="0.25">
      <c r="I33" s="17">
        <v>712345299</v>
      </c>
      <c r="J33" s="18">
        <v>5510</v>
      </c>
      <c r="N33" s="15" t="s">
        <v>24</v>
      </c>
      <c r="O33" s="16">
        <v>1</v>
      </c>
    </row>
    <row r="34" spans="9:15" x14ac:dyDescent="0.25">
      <c r="I34" s="20">
        <v>712345388</v>
      </c>
      <c r="J34" s="21">
        <v>7762</v>
      </c>
    </row>
    <row r="35" spans="9:15" x14ac:dyDescent="0.25">
      <c r="I35" s="17">
        <v>712345399</v>
      </c>
      <c r="J35" s="18">
        <v>4029</v>
      </c>
    </row>
    <row r="36" spans="9:15" x14ac:dyDescent="0.25">
      <c r="I36" s="17">
        <v>712345444</v>
      </c>
      <c r="J36" s="18">
        <v>3991</v>
      </c>
    </row>
  </sheetData>
  <mergeCells count="3">
    <mergeCell ref="I25:J25"/>
    <mergeCell ref="N25:O25"/>
    <mergeCell ref="A1:U3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E423-3438-4A7A-A393-447A24B54783}">
  <dimension ref="A1:G51"/>
  <sheetViews>
    <sheetView workbookViewId="0">
      <selection activeCell="B3" sqref="B3"/>
    </sheetView>
  </sheetViews>
  <sheetFormatPr defaultRowHeight="15" x14ac:dyDescent="0.25"/>
  <cols>
    <col min="1" max="1" width="12" bestFit="1" customWidth="1"/>
    <col min="2" max="2" width="16.28515625" bestFit="1" customWidth="1"/>
    <col min="3" max="3" width="14.5703125" bestFit="1" customWidth="1"/>
    <col min="4" max="4" width="10.7109375" bestFit="1" customWidth="1"/>
    <col min="5" max="5" width="10.5703125" bestFit="1" customWidth="1"/>
    <col min="6" max="7" width="13.140625" bestFit="1" customWidth="1"/>
  </cols>
  <sheetData>
    <row r="1" spans="1:7" x14ac:dyDescent="0.25">
      <c r="A1" s="3" t="s">
        <v>0</v>
      </c>
      <c r="B1" s="3" t="s">
        <v>46</v>
      </c>
      <c r="C1" s="4" t="s">
        <v>1</v>
      </c>
      <c r="D1" s="4" t="s">
        <v>2</v>
      </c>
      <c r="E1" s="4" t="s">
        <v>5</v>
      </c>
      <c r="F1" s="4" t="s">
        <v>6</v>
      </c>
      <c r="G1" s="4" t="s">
        <v>7</v>
      </c>
    </row>
    <row r="2" spans="1:7" x14ac:dyDescent="0.25">
      <c r="A2" s="6">
        <v>44166</v>
      </c>
      <c r="B2" s="6" t="str">
        <f>TEXT(Sheet14[[#This Row],[Date]],"dddd")</f>
        <v>Tuesday</v>
      </c>
      <c r="C2" s="7">
        <v>31245001</v>
      </c>
      <c r="D2" s="7">
        <v>712345011</v>
      </c>
      <c r="E2" s="7">
        <v>36001</v>
      </c>
      <c r="F2" s="7" t="s">
        <v>12</v>
      </c>
      <c r="G2" s="7" t="s">
        <v>12</v>
      </c>
    </row>
    <row r="3" spans="1:7" x14ac:dyDescent="0.25">
      <c r="A3" s="6">
        <v>44167</v>
      </c>
      <c r="B3" s="6" t="str">
        <f>TEXT(Sheet14[[#This Row],[Date]],"dddd")</f>
        <v>Wednesday</v>
      </c>
      <c r="C3" s="7">
        <v>31245002</v>
      </c>
      <c r="D3" s="7">
        <v>712345022</v>
      </c>
      <c r="E3" s="7">
        <v>36002</v>
      </c>
      <c r="F3" s="7" t="s">
        <v>15</v>
      </c>
      <c r="G3" s="7" t="s">
        <v>16</v>
      </c>
    </row>
    <row r="4" spans="1:7" x14ac:dyDescent="0.25">
      <c r="A4" s="6">
        <v>44168</v>
      </c>
      <c r="B4" s="6" t="str">
        <f>TEXT(Sheet14[[#This Row],[Date]],"dddd")</f>
        <v>Thursday</v>
      </c>
      <c r="C4" s="7">
        <v>31245003</v>
      </c>
      <c r="D4" s="7">
        <v>712345033</v>
      </c>
      <c r="E4" s="7">
        <v>36003</v>
      </c>
      <c r="F4" s="7" t="s">
        <v>17</v>
      </c>
      <c r="G4" s="7" t="s">
        <v>18</v>
      </c>
    </row>
    <row r="5" spans="1:7" x14ac:dyDescent="0.25">
      <c r="A5" s="6">
        <v>44169</v>
      </c>
      <c r="B5" s="6" t="str">
        <f>TEXT(Sheet14[[#This Row],[Date]],"dddd")</f>
        <v>Friday</v>
      </c>
      <c r="C5" s="7">
        <v>31245004</v>
      </c>
      <c r="D5" s="7">
        <v>712345044</v>
      </c>
      <c r="E5" s="7">
        <v>36004</v>
      </c>
      <c r="F5" s="7" t="s">
        <v>19</v>
      </c>
      <c r="G5" s="7" t="s">
        <v>20</v>
      </c>
    </row>
    <row r="6" spans="1:7" x14ac:dyDescent="0.25">
      <c r="A6" s="6">
        <v>44170</v>
      </c>
      <c r="B6" s="6" t="str">
        <f>TEXT(Sheet14[[#This Row],[Date]],"dddd")</f>
        <v>Saturday</v>
      </c>
      <c r="C6" s="7">
        <v>31245005</v>
      </c>
      <c r="D6" s="7">
        <v>712345055</v>
      </c>
      <c r="E6" s="7">
        <v>36005</v>
      </c>
      <c r="F6" s="7" t="s">
        <v>21</v>
      </c>
      <c r="G6" s="7" t="s">
        <v>22</v>
      </c>
    </row>
    <row r="7" spans="1:7" x14ac:dyDescent="0.25">
      <c r="A7" s="6">
        <v>44171</v>
      </c>
      <c r="B7" s="6" t="str">
        <f>TEXT(Sheet14[[#This Row],[Date]],"dddd")</f>
        <v>Sunday</v>
      </c>
      <c r="C7" s="7">
        <v>31245006</v>
      </c>
      <c r="D7" s="7">
        <v>712345066</v>
      </c>
      <c r="E7" s="7">
        <v>36006</v>
      </c>
      <c r="F7" s="7" t="s">
        <v>23</v>
      </c>
      <c r="G7" s="7" t="s">
        <v>24</v>
      </c>
    </row>
    <row r="8" spans="1:7" x14ac:dyDescent="0.25">
      <c r="A8" s="6">
        <v>44172</v>
      </c>
      <c r="B8" s="6" t="str">
        <f>TEXT(Sheet14[[#This Row],[Date]],"dddd")</f>
        <v>Monday</v>
      </c>
      <c r="C8" s="7">
        <v>31245007</v>
      </c>
      <c r="D8" s="7">
        <v>712345077</v>
      </c>
      <c r="E8" s="7">
        <v>36000</v>
      </c>
      <c r="F8" s="7" t="s">
        <v>25</v>
      </c>
      <c r="G8" s="7" t="s">
        <v>20</v>
      </c>
    </row>
    <row r="9" spans="1:7" x14ac:dyDescent="0.25">
      <c r="A9" s="6">
        <v>44173</v>
      </c>
      <c r="B9" s="6" t="str">
        <f>TEXT(Sheet14[[#This Row],[Date]],"dddd")</f>
        <v>Tuesday</v>
      </c>
      <c r="C9" s="7">
        <v>31245008</v>
      </c>
      <c r="D9" s="7">
        <v>712345088</v>
      </c>
      <c r="E9" s="7">
        <v>36008</v>
      </c>
      <c r="F9" s="7" t="s">
        <v>26</v>
      </c>
      <c r="G9" s="7" t="s">
        <v>27</v>
      </c>
    </row>
    <row r="10" spans="1:7" x14ac:dyDescent="0.25">
      <c r="A10" s="6">
        <v>44174</v>
      </c>
      <c r="B10" s="6" t="str">
        <f>TEXT(Sheet14[[#This Row],[Date]],"dddd")</f>
        <v>Wednesday</v>
      </c>
      <c r="C10" s="7">
        <v>31245009</v>
      </c>
      <c r="D10" s="7">
        <v>712345099</v>
      </c>
      <c r="E10" s="7">
        <v>36001</v>
      </c>
      <c r="F10" s="7" t="s">
        <v>12</v>
      </c>
      <c r="G10" s="7" t="s">
        <v>12</v>
      </c>
    </row>
    <row r="11" spans="1:7" x14ac:dyDescent="0.25">
      <c r="A11" s="6">
        <v>44175</v>
      </c>
      <c r="B11" s="6" t="str">
        <f>TEXT(Sheet14[[#This Row],[Date]],"dddd")</f>
        <v>Thursday</v>
      </c>
      <c r="C11" s="7">
        <v>31245010</v>
      </c>
      <c r="D11" s="7">
        <v>712345100</v>
      </c>
      <c r="E11" s="7">
        <v>36000</v>
      </c>
      <c r="F11" s="7" t="s">
        <v>25</v>
      </c>
      <c r="G11" s="7" t="s">
        <v>20</v>
      </c>
    </row>
    <row r="12" spans="1:7" x14ac:dyDescent="0.25">
      <c r="A12" s="6">
        <v>44176</v>
      </c>
      <c r="B12" s="6" t="str">
        <f>TEXT(Sheet14[[#This Row],[Date]],"dddd")</f>
        <v>Friday</v>
      </c>
      <c r="C12" s="7">
        <v>31245011</v>
      </c>
      <c r="D12" s="7">
        <v>712345111</v>
      </c>
      <c r="E12" s="7">
        <v>36001</v>
      </c>
      <c r="F12" s="7" t="s">
        <v>12</v>
      </c>
      <c r="G12" s="7" t="s">
        <v>12</v>
      </c>
    </row>
    <row r="13" spans="1:7" x14ac:dyDescent="0.25">
      <c r="A13" s="6">
        <v>44177</v>
      </c>
      <c r="B13" s="6" t="str">
        <f>TEXT(Sheet14[[#This Row],[Date]],"dddd")</f>
        <v>Saturday</v>
      </c>
      <c r="C13" s="7">
        <v>31245012</v>
      </c>
      <c r="D13" s="7">
        <v>712345122</v>
      </c>
      <c r="E13" s="7">
        <v>36002</v>
      </c>
      <c r="F13" s="7" t="s">
        <v>15</v>
      </c>
      <c r="G13" s="7" t="s">
        <v>16</v>
      </c>
    </row>
    <row r="14" spans="1:7" x14ac:dyDescent="0.25">
      <c r="A14" s="6">
        <v>44178</v>
      </c>
      <c r="B14" s="6" t="str">
        <f>TEXT(Sheet14[[#This Row],[Date]],"dddd")</f>
        <v>Sunday</v>
      </c>
      <c r="C14" s="7">
        <v>31245013</v>
      </c>
      <c r="D14" s="7">
        <v>712345133</v>
      </c>
      <c r="E14" s="7">
        <v>36003</v>
      </c>
      <c r="F14" s="7" t="s">
        <v>17</v>
      </c>
      <c r="G14" s="7" t="s">
        <v>18</v>
      </c>
    </row>
    <row r="15" spans="1:7" x14ac:dyDescent="0.25">
      <c r="A15" s="6">
        <v>44179</v>
      </c>
      <c r="B15" s="6" t="str">
        <f>TEXT(Sheet14[[#This Row],[Date]],"dddd")</f>
        <v>Monday</v>
      </c>
      <c r="C15" s="7">
        <v>31245014</v>
      </c>
      <c r="D15" s="7">
        <v>712345144</v>
      </c>
      <c r="E15" s="7">
        <v>36004</v>
      </c>
      <c r="F15" s="7" t="s">
        <v>19</v>
      </c>
      <c r="G15" s="7" t="s">
        <v>20</v>
      </c>
    </row>
    <row r="16" spans="1:7" x14ac:dyDescent="0.25">
      <c r="A16" s="6">
        <v>44180</v>
      </c>
      <c r="B16" s="6" t="str">
        <f>TEXT(Sheet14[[#This Row],[Date]],"dddd")</f>
        <v>Tuesday</v>
      </c>
      <c r="C16" s="7">
        <v>31245015</v>
      </c>
      <c r="D16" s="7">
        <v>712345155</v>
      </c>
      <c r="E16" s="7">
        <v>36005</v>
      </c>
      <c r="F16" s="7" t="s">
        <v>21</v>
      </c>
      <c r="G16" s="7" t="s">
        <v>22</v>
      </c>
    </row>
    <row r="17" spans="1:7" x14ac:dyDescent="0.25">
      <c r="A17" s="6">
        <v>44165</v>
      </c>
      <c r="B17" s="6" t="str">
        <f>TEXT(Sheet14[[#This Row],[Date]],"dddd")</f>
        <v>Monday</v>
      </c>
      <c r="C17" s="7">
        <v>31245016</v>
      </c>
      <c r="D17" s="7">
        <v>712345166</v>
      </c>
      <c r="E17" s="7">
        <v>36000</v>
      </c>
      <c r="F17" s="7" t="s">
        <v>25</v>
      </c>
      <c r="G17" s="7" t="s">
        <v>20</v>
      </c>
    </row>
    <row r="18" spans="1:7" x14ac:dyDescent="0.25">
      <c r="A18" s="6">
        <v>44166</v>
      </c>
      <c r="B18" s="6" t="str">
        <f>TEXT(Sheet14[[#This Row],[Date]],"dddd")</f>
        <v>Tuesday</v>
      </c>
      <c r="C18" s="7">
        <v>31245017</v>
      </c>
      <c r="D18" s="7">
        <v>712345177</v>
      </c>
      <c r="E18" s="7">
        <v>36007</v>
      </c>
      <c r="F18" s="7" t="s">
        <v>28</v>
      </c>
      <c r="G18" s="7" t="s">
        <v>16</v>
      </c>
    </row>
    <row r="19" spans="1:7" x14ac:dyDescent="0.25">
      <c r="A19" s="6">
        <v>44167</v>
      </c>
      <c r="B19" s="6" t="str">
        <f>TEXT(Sheet14[[#This Row],[Date]],"dddd")</f>
        <v>Wednesday</v>
      </c>
      <c r="C19" s="7">
        <v>31245018</v>
      </c>
      <c r="D19" s="7">
        <v>712345188</v>
      </c>
      <c r="E19" s="7">
        <v>36002</v>
      </c>
      <c r="F19" s="7" t="s">
        <v>15</v>
      </c>
      <c r="G19" s="7" t="s">
        <v>16</v>
      </c>
    </row>
    <row r="20" spans="1:7" x14ac:dyDescent="0.25">
      <c r="A20" s="6">
        <v>44168</v>
      </c>
      <c r="B20" s="6" t="str">
        <f>TEXT(Sheet14[[#This Row],[Date]],"dddd")</f>
        <v>Thursday</v>
      </c>
      <c r="C20" s="7">
        <v>31245019</v>
      </c>
      <c r="D20" s="7">
        <v>712345199</v>
      </c>
      <c r="E20" s="7">
        <v>36001</v>
      </c>
      <c r="F20" s="7" t="s">
        <v>12</v>
      </c>
      <c r="G20" s="7" t="s">
        <v>12</v>
      </c>
    </row>
    <row r="21" spans="1:7" x14ac:dyDescent="0.25">
      <c r="A21" s="6">
        <v>44169</v>
      </c>
      <c r="B21" s="6" t="str">
        <f>TEXT(Sheet14[[#This Row],[Date]],"dddd")</f>
        <v>Friday</v>
      </c>
      <c r="C21" s="7">
        <v>31245020</v>
      </c>
      <c r="D21" s="7">
        <v>712345200</v>
      </c>
      <c r="E21" s="7">
        <v>36000</v>
      </c>
      <c r="F21" s="7" t="s">
        <v>25</v>
      </c>
      <c r="G21" s="7" t="s">
        <v>20</v>
      </c>
    </row>
    <row r="22" spans="1:7" x14ac:dyDescent="0.25">
      <c r="A22" s="6">
        <v>44170</v>
      </c>
      <c r="B22" s="6" t="str">
        <f>TEXT(Sheet14[[#This Row],[Date]],"dddd")</f>
        <v>Saturday</v>
      </c>
      <c r="C22" s="7">
        <v>31245021</v>
      </c>
      <c r="D22" s="7">
        <v>712345211</v>
      </c>
      <c r="E22" s="7">
        <v>36001</v>
      </c>
      <c r="F22" s="7" t="s">
        <v>12</v>
      </c>
      <c r="G22" s="7" t="s">
        <v>12</v>
      </c>
    </row>
    <row r="23" spans="1:7" x14ac:dyDescent="0.25">
      <c r="A23" s="6">
        <v>44171</v>
      </c>
      <c r="B23" s="6" t="str">
        <f>TEXT(Sheet14[[#This Row],[Date]],"dddd")</f>
        <v>Sunday</v>
      </c>
      <c r="C23" s="7">
        <v>31245022</v>
      </c>
      <c r="D23" s="7">
        <v>712345222</v>
      </c>
      <c r="E23" s="7">
        <v>36002</v>
      </c>
      <c r="F23" s="7" t="s">
        <v>15</v>
      </c>
      <c r="G23" s="7" t="s">
        <v>16</v>
      </c>
    </row>
    <row r="24" spans="1:7" x14ac:dyDescent="0.25">
      <c r="A24" s="6">
        <v>44172</v>
      </c>
      <c r="B24" s="6" t="str">
        <f>TEXT(Sheet14[[#This Row],[Date]],"dddd")</f>
        <v>Monday</v>
      </c>
      <c r="C24" s="7">
        <v>31245023</v>
      </c>
      <c r="D24" s="7">
        <v>712345233</v>
      </c>
      <c r="E24" s="7">
        <v>36003</v>
      </c>
      <c r="F24" s="7" t="s">
        <v>17</v>
      </c>
      <c r="G24" s="7" t="s">
        <v>18</v>
      </c>
    </row>
    <row r="25" spans="1:7" x14ac:dyDescent="0.25">
      <c r="A25" s="6">
        <v>44173</v>
      </c>
      <c r="B25" s="6" t="str">
        <f>TEXT(Sheet14[[#This Row],[Date]],"dddd")</f>
        <v>Tuesday</v>
      </c>
      <c r="C25" s="7">
        <v>31245024</v>
      </c>
      <c r="D25" s="7">
        <v>712345244</v>
      </c>
      <c r="E25" s="7">
        <v>36002</v>
      </c>
      <c r="F25" s="7" t="s">
        <v>15</v>
      </c>
      <c r="G25" s="7" t="s">
        <v>16</v>
      </c>
    </row>
    <row r="26" spans="1:7" x14ac:dyDescent="0.25">
      <c r="A26" s="6">
        <v>44174</v>
      </c>
      <c r="B26" s="6" t="str">
        <f>TEXT(Sheet14[[#This Row],[Date]],"dddd")</f>
        <v>Wednesday</v>
      </c>
      <c r="C26" s="7">
        <v>31245025</v>
      </c>
      <c r="D26" s="7">
        <v>712345255</v>
      </c>
      <c r="E26" s="7">
        <v>36005</v>
      </c>
      <c r="F26" s="7" t="s">
        <v>21</v>
      </c>
      <c r="G26" s="7" t="s">
        <v>22</v>
      </c>
    </row>
    <row r="27" spans="1:7" x14ac:dyDescent="0.25">
      <c r="A27" s="6">
        <v>44175</v>
      </c>
      <c r="B27" s="6" t="str">
        <f>TEXT(Sheet14[[#This Row],[Date]],"dddd")</f>
        <v>Thursday</v>
      </c>
      <c r="C27" s="7">
        <v>31245026</v>
      </c>
      <c r="D27" s="7">
        <v>712345266</v>
      </c>
      <c r="E27" s="7">
        <v>36006</v>
      </c>
      <c r="F27" s="7" t="s">
        <v>23</v>
      </c>
      <c r="G27" s="7" t="s">
        <v>24</v>
      </c>
    </row>
    <row r="28" spans="1:7" x14ac:dyDescent="0.25">
      <c r="A28" s="6">
        <v>44176</v>
      </c>
      <c r="B28" s="6" t="str">
        <f>TEXT(Sheet14[[#This Row],[Date]],"dddd")</f>
        <v>Friday</v>
      </c>
      <c r="C28" s="7">
        <v>31245027</v>
      </c>
      <c r="D28" s="7">
        <v>712345277</v>
      </c>
      <c r="E28" s="7">
        <v>36000</v>
      </c>
      <c r="F28" s="7" t="s">
        <v>25</v>
      </c>
      <c r="G28" s="7" t="s">
        <v>20</v>
      </c>
    </row>
    <row r="29" spans="1:7" x14ac:dyDescent="0.25">
      <c r="A29" s="6">
        <v>44177</v>
      </c>
      <c r="B29" s="6" t="str">
        <f>TEXT(Sheet14[[#This Row],[Date]],"dddd")</f>
        <v>Saturday</v>
      </c>
      <c r="C29" s="7">
        <v>31245028</v>
      </c>
      <c r="D29" s="7">
        <v>712345288</v>
      </c>
      <c r="E29" s="7">
        <v>36008</v>
      </c>
      <c r="F29" s="7" t="s">
        <v>26</v>
      </c>
      <c r="G29" s="7" t="s">
        <v>27</v>
      </c>
    </row>
    <row r="30" spans="1:7" x14ac:dyDescent="0.25">
      <c r="A30" s="6">
        <v>44178</v>
      </c>
      <c r="B30" s="6" t="str">
        <f>TEXT(Sheet14[[#This Row],[Date]],"dddd")</f>
        <v>Sunday</v>
      </c>
      <c r="C30" s="7">
        <v>31245029</v>
      </c>
      <c r="D30" s="7">
        <v>712345299</v>
      </c>
      <c r="E30" s="7">
        <v>36009</v>
      </c>
      <c r="F30" s="7" t="s">
        <v>29</v>
      </c>
      <c r="G30" s="7" t="s">
        <v>27</v>
      </c>
    </row>
    <row r="31" spans="1:7" x14ac:dyDescent="0.25">
      <c r="A31" s="6">
        <v>44179</v>
      </c>
      <c r="B31" s="6" t="str">
        <f>TEXT(Sheet14[[#This Row],[Date]],"dddd")</f>
        <v>Monday</v>
      </c>
      <c r="C31" s="7">
        <v>31245030</v>
      </c>
      <c r="D31" s="7">
        <v>712345300</v>
      </c>
      <c r="E31" s="7">
        <v>36000</v>
      </c>
      <c r="F31" s="7" t="s">
        <v>25</v>
      </c>
      <c r="G31" s="7" t="s">
        <v>20</v>
      </c>
    </row>
    <row r="32" spans="1:7" x14ac:dyDescent="0.25">
      <c r="A32" s="6">
        <v>44180</v>
      </c>
      <c r="B32" s="6" t="str">
        <f>TEXT(Sheet14[[#This Row],[Date]],"dddd")</f>
        <v>Tuesday</v>
      </c>
      <c r="C32" s="7">
        <v>31245031</v>
      </c>
      <c r="D32" s="7">
        <v>712345311</v>
      </c>
      <c r="E32" s="7">
        <v>36001</v>
      </c>
      <c r="F32" s="7" t="s">
        <v>12</v>
      </c>
      <c r="G32" s="7" t="s">
        <v>12</v>
      </c>
    </row>
    <row r="33" spans="1:7" x14ac:dyDescent="0.25">
      <c r="A33" s="6">
        <v>44165</v>
      </c>
      <c r="B33" s="6" t="str">
        <f>TEXT(Sheet14[[#This Row],[Date]],"dddd")</f>
        <v>Monday</v>
      </c>
      <c r="C33" s="7">
        <v>31245032</v>
      </c>
      <c r="D33" s="7">
        <v>712345322</v>
      </c>
      <c r="E33" s="7">
        <v>36002</v>
      </c>
      <c r="F33" s="7" t="s">
        <v>15</v>
      </c>
      <c r="G33" s="7" t="s">
        <v>16</v>
      </c>
    </row>
    <row r="34" spans="1:7" x14ac:dyDescent="0.25">
      <c r="A34" s="6">
        <v>44166</v>
      </c>
      <c r="B34" s="6" t="str">
        <f>TEXT(Sheet14[[#This Row],[Date]],"dddd")</f>
        <v>Tuesday</v>
      </c>
      <c r="C34" s="7">
        <v>31245033</v>
      </c>
      <c r="D34" s="7">
        <v>712345333</v>
      </c>
      <c r="E34" s="7">
        <v>36003</v>
      </c>
      <c r="F34" s="7" t="s">
        <v>17</v>
      </c>
      <c r="G34" s="7" t="s">
        <v>18</v>
      </c>
    </row>
    <row r="35" spans="1:7" x14ac:dyDescent="0.25">
      <c r="A35" s="6">
        <v>44167</v>
      </c>
      <c r="B35" s="6" t="str">
        <f>TEXT(Sheet14[[#This Row],[Date]],"dddd")</f>
        <v>Wednesday</v>
      </c>
      <c r="C35" s="7">
        <v>31245034</v>
      </c>
      <c r="D35" s="7">
        <v>712345344</v>
      </c>
      <c r="E35" s="7">
        <v>36004</v>
      </c>
      <c r="F35" s="7" t="s">
        <v>19</v>
      </c>
      <c r="G35" s="7" t="s">
        <v>20</v>
      </c>
    </row>
    <row r="36" spans="1:7" x14ac:dyDescent="0.25">
      <c r="A36" s="6">
        <v>44168</v>
      </c>
      <c r="B36" s="6" t="str">
        <f>TEXT(Sheet14[[#This Row],[Date]],"dddd")</f>
        <v>Thursday</v>
      </c>
      <c r="C36" s="7">
        <v>31245035</v>
      </c>
      <c r="D36" s="7">
        <v>712345355</v>
      </c>
      <c r="E36" s="7">
        <v>36005</v>
      </c>
      <c r="F36" s="7" t="s">
        <v>21</v>
      </c>
      <c r="G36" s="7" t="s">
        <v>22</v>
      </c>
    </row>
    <row r="37" spans="1:7" x14ac:dyDescent="0.25">
      <c r="A37" s="6">
        <v>44169</v>
      </c>
      <c r="B37" s="6" t="str">
        <f>TEXT(Sheet14[[#This Row],[Date]],"dddd")</f>
        <v>Friday</v>
      </c>
      <c r="C37" s="7">
        <v>31245036</v>
      </c>
      <c r="D37" s="7">
        <v>712345366</v>
      </c>
      <c r="E37" s="7">
        <v>36000</v>
      </c>
      <c r="F37" s="7" t="s">
        <v>25</v>
      </c>
      <c r="G37" s="7" t="s">
        <v>20</v>
      </c>
    </row>
    <row r="38" spans="1:7" x14ac:dyDescent="0.25">
      <c r="A38" s="6">
        <v>44170</v>
      </c>
      <c r="B38" s="6" t="str">
        <f>TEXT(Sheet14[[#This Row],[Date]],"dddd")</f>
        <v>Saturday</v>
      </c>
      <c r="C38" s="7">
        <v>31245037</v>
      </c>
      <c r="D38" s="7">
        <v>712345377</v>
      </c>
      <c r="E38" s="7">
        <v>36007</v>
      </c>
      <c r="F38" s="7" t="s">
        <v>28</v>
      </c>
      <c r="G38" s="7" t="s">
        <v>16</v>
      </c>
    </row>
    <row r="39" spans="1:7" x14ac:dyDescent="0.25">
      <c r="A39" s="6">
        <v>44171</v>
      </c>
      <c r="B39" s="6" t="str">
        <f>TEXT(Sheet14[[#This Row],[Date]],"dddd")</f>
        <v>Sunday</v>
      </c>
      <c r="C39" s="7">
        <v>31245038</v>
      </c>
      <c r="D39" s="7">
        <v>712345388</v>
      </c>
      <c r="E39" s="7">
        <v>36002</v>
      </c>
      <c r="F39" s="7" t="s">
        <v>15</v>
      </c>
      <c r="G39" s="7" t="s">
        <v>16</v>
      </c>
    </row>
    <row r="40" spans="1:7" x14ac:dyDescent="0.25">
      <c r="A40" s="6">
        <v>44172</v>
      </c>
      <c r="B40" s="6" t="str">
        <f>TEXT(Sheet14[[#This Row],[Date]],"dddd")</f>
        <v>Monday</v>
      </c>
      <c r="C40" s="7">
        <v>31245039</v>
      </c>
      <c r="D40" s="7">
        <v>712345399</v>
      </c>
      <c r="E40" s="7">
        <v>36009</v>
      </c>
      <c r="F40" s="7" t="s">
        <v>29</v>
      </c>
      <c r="G40" s="7" t="s">
        <v>27</v>
      </c>
    </row>
    <row r="41" spans="1:7" x14ac:dyDescent="0.25">
      <c r="A41" s="6">
        <v>44173</v>
      </c>
      <c r="B41" s="6" t="str">
        <f>TEXT(Sheet14[[#This Row],[Date]],"dddd")</f>
        <v>Tuesday</v>
      </c>
      <c r="C41" s="7">
        <v>31245040</v>
      </c>
      <c r="D41" s="7">
        <v>712345400</v>
      </c>
      <c r="E41" s="7">
        <v>36000</v>
      </c>
      <c r="F41" s="7" t="s">
        <v>25</v>
      </c>
      <c r="G41" s="7" t="s">
        <v>20</v>
      </c>
    </row>
    <row r="42" spans="1:7" x14ac:dyDescent="0.25">
      <c r="A42" s="6">
        <v>44174</v>
      </c>
      <c r="B42" s="6" t="str">
        <f>TEXT(Sheet14[[#This Row],[Date]],"dddd")</f>
        <v>Wednesday</v>
      </c>
      <c r="C42" s="7">
        <v>31245041</v>
      </c>
      <c r="D42" s="7">
        <v>712345411</v>
      </c>
      <c r="E42" s="7">
        <v>36001</v>
      </c>
      <c r="F42" s="7" t="s">
        <v>12</v>
      </c>
      <c r="G42" s="7" t="s">
        <v>12</v>
      </c>
    </row>
    <row r="43" spans="1:7" x14ac:dyDescent="0.25">
      <c r="A43" s="6">
        <v>44175</v>
      </c>
      <c r="B43" s="6" t="str">
        <f>TEXT(Sheet14[[#This Row],[Date]],"dddd")</f>
        <v>Thursday</v>
      </c>
      <c r="C43" s="7">
        <v>31245042</v>
      </c>
      <c r="D43" s="7">
        <v>712345422</v>
      </c>
      <c r="E43" s="7">
        <v>36002</v>
      </c>
      <c r="F43" s="7" t="s">
        <v>15</v>
      </c>
      <c r="G43" s="7" t="s">
        <v>16</v>
      </c>
    </row>
    <row r="44" spans="1:7" x14ac:dyDescent="0.25">
      <c r="A44" s="6">
        <v>44176</v>
      </c>
      <c r="B44" s="6" t="str">
        <f>TEXT(Sheet14[[#This Row],[Date]],"dddd")</f>
        <v>Friday</v>
      </c>
      <c r="C44" s="7">
        <v>31245043</v>
      </c>
      <c r="D44" s="7">
        <v>712345433</v>
      </c>
      <c r="E44" s="7">
        <v>36003</v>
      </c>
      <c r="F44" s="7" t="s">
        <v>17</v>
      </c>
      <c r="G44" s="7" t="s">
        <v>18</v>
      </c>
    </row>
    <row r="45" spans="1:7" x14ac:dyDescent="0.25">
      <c r="A45" s="6">
        <v>44177</v>
      </c>
      <c r="B45" s="6" t="str">
        <f>TEXT(Sheet14[[#This Row],[Date]],"dddd")</f>
        <v>Saturday</v>
      </c>
      <c r="C45" s="7">
        <v>31245044</v>
      </c>
      <c r="D45" s="7">
        <v>712345444</v>
      </c>
      <c r="E45" s="7">
        <v>36004</v>
      </c>
      <c r="F45" s="7" t="s">
        <v>19</v>
      </c>
      <c r="G45" s="7" t="s">
        <v>20</v>
      </c>
    </row>
    <row r="46" spans="1:7" x14ac:dyDescent="0.25">
      <c r="A46" s="6">
        <v>44178</v>
      </c>
      <c r="B46" s="6" t="str">
        <f>TEXT(Sheet14[[#This Row],[Date]],"dddd")</f>
        <v>Sunday</v>
      </c>
      <c r="C46" s="7">
        <v>31245045</v>
      </c>
      <c r="D46" s="7">
        <v>712345455</v>
      </c>
      <c r="E46" s="7">
        <v>36005</v>
      </c>
      <c r="F46" s="7" t="s">
        <v>21</v>
      </c>
      <c r="G46" s="7" t="s">
        <v>22</v>
      </c>
    </row>
    <row r="47" spans="1:7" x14ac:dyDescent="0.25">
      <c r="A47" s="6">
        <v>44179</v>
      </c>
      <c r="B47" s="6" t="str">
        <f>TEXT(Sheet14[[#This Row],[Date]],"dddd")</f>
        <v>Monday</v>
      </c>
      <c r="C47" s="7">
        <v>31245046</v>
      </c>
      <c r="D47" s="7">
        <v>712345466</v>
      </c>
      <c r="E47" s="7">
        <v>36006</v>
      </c>
      <c r="F47" s="7" t="s">
        <v>23</v>
      </c>
      <c r="G47" s="7" t="s">
        <v>24</v>
      </c>
    </row>
    <row r="48" spans="1:7" x14ac:dyDescent="0.25">
      <c r="A48" s="6">
        <v>44180</v>
      </c>
      <c r="B48" s="6" t="str">
        <f>TEXT(Sheet14[[#This Row],[Date]],"dddd")</f>
        <v>Tuesday</v>
      </c>
      <c r="C48" s="7">
        <v>31245047</v>
      </c>
      <c r="D48" s="7">
        <v>712345477</v>
      </c>
      <c r="E48" s="7">
        <v>36000</v>
      </c>
      <c r="F48" s="7" t="s">
        <v>25</v>
      </c>
      <c r="G48" s="7" t="s">
        <v>20</v>
      </c>
    </row>
    <row r="49" spans="1:7" x14ac:dyDescent="0.25">
      <c r="A49" s="6">
        <v>44165</v>
      </c>
      <c r="B49" s="6" t="str">
        <f>TEXT(Sheet14[[#This Row],[Date]],"dddd")</f>
        <v>Monday</v>
      </c>
      <c r="C49" s="7">
        <v>31245048</v>
      </c>
      <c r="D49" s="7">
        <v>712345488</v>
      </c>
      <c r="E49" s="7">
        <v>36008</v>
      </c>
      <c r="F49" s="7" t="s">
        <v>26</v>
      </c>
      <c r="G49" s="7" t="s">
        <v>27</v>
      </c>
    </row>
    <row r="50" spans="1:7" x14ac:dyDescent="0.25">
      <c r="A50" s="6">
        <v>44166</v>
      </c>
      <c r="B50" s="6" t="str">
        <f>TEXT(Sheet14[[#This Row],[Date]],"dddd")</f>
        <v>Tuesday</v>
      </c>
      <c r="C50" s="7">
        <v>31245049</v>
      </c>
      <c r="D50" s="7">
        <v>712345499</v>
      </c>
      <c r="E50" s="7">
        <v>36009</v>
      </c>
      <c r="F50" s="7" t="s">
        <v>29</v>
      </c>
      <c r="G50" s="7" t="s">
        <v>27</v>
      </c>
    </row>
    <row r="51" spans="1:7" x14ac:dyDescent="0.25">
      <c r="A51" s="6">
        <v>44167</v>
      </c>
      <c r="B51" s="6" t="str">
        <f>TEXT(Sheet14[[#This Row],[Date]],"dddd")</f>
        <v>Wednesday</v>
      </c>
      <c r="C51" s="7">
        <v>31245050</v>
      </c>
      <c r="D51" s="7">
        <v>712345500</v>
      </c>
      <c r="E51" s="7">
        <v>36000</v>
      </c>
      <c r="F51" s="7" t="s">
        <v>25</v>
      </c>
      <c r="G51" s="7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72C8-472B-40B6-BAD0-31832E9FDEFD}">
  <dimension ref="A1:B11"/>
  <sheetViews>
    <sheetView zoomScaleNormal="100" workbookViewId="0">
      <selection activeCell="D3" sqref="D3"/>
    </sheetView>
  </sheetViews>
  <sheetFormatPr defaultRowHeight="15" x14ac:dyDescent="0.25"/>
  <cols>
    <col min="1" max="1" width="13.140625" bestFit="1" customWidth="1"/>
    <col min="2" max="2" width="10.7109375" bestFit="1" customWidth="1"/>
  </cols>
  <sheetData>
    <row r="1" spans="1:2" x14ac:dyDescent="0.25">
      <c r="A1" s="24" t="s">
        <v>7</v>
      </c>
      <c r="B1" s="24" t="s">
        <v>5</v>
      </c>
    </row>
    <row r="2" spans="1:2" x14ac:dyDescent="0.25">
      <c r="A2" s="7" t="s">
        <v>12</v>
      </c>
      <c r="B2" s="7">
        <v>36001</v>
      </c>
    </row>
    <row r="3" spans="1:2" x14ac:dyDescent="0.25">
      <c r="A3" s="7" t="s">
        <v>16</v>
      </c>
      <c r="B3" s="7">
        <v>36002</v>
      </c>
    </row>
    <row r="4" spans="1:2" x14ac:dyDescent="0.25">
      <c r="A4" s="7" t="s">
        <v>18</v>
      </c>
      <c r="B4" s="7">
        <v>36003</v>
      </c>
    </row>
    <row r="5" spans="1:2" x14ac:dyDescent="0.25">
      <c r="A5" s="7" t="s">
        <v>20</v>
      </c>
      <c r="B5" s="7">
        <v>36004</v>
      </c>
    </row>
    <row r="6" spans="1:2" x14ac:dyDescent="0.25">
      <c r="A6" s="7" t="s">
        <v>22</v>
      </c>
      <c r="B6" s="7">
        <v>36005</v>
      </c>
    </row>
    <row r="7" spans="1:2" x14ac:dyDescent="0.25">
      <c r="A7" s="7" t="s">
        <v>24</v>
      </c>
      <c r="B7" s="7">
        <v>36006</v>
      </c>
    </row>
    <row r="8" spans="1:2" x14ac:dyDescent="0.25">
      <c r="A8" s="7" t="s">
        <v>20</v>
      </c>
      <c r="B8" s="7">
        <v>36000</v>
      </c>
    </row>
    <row r="9" spans="1:2" x14ac:dyDescent="0.25">
      <c r="A9" s="7" t="s">
        <v>27</v>
      </c>
      <c r="B9" s="7">
        <v>36008</v>
      </c>
    </row>
    <row r="10" spans="1:2" x14ac:dyDescent="0.25">
      <c r="A10" s="7" t="s">
        <v>16</v>
      </c>
      <c r="B10" s="7">
        <v>36007</v>
      </c>
    </row>
    <row r="11" spans="1:2" x14ac:dyDescent="0.25">
      <c r="A11" s="7" t="s">
        <v>27</v>
      </c>
      <c r="B11" s="7">
        <v>36009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C794-3DC8-4B63-9482-AFD07F348475}">
  <dimension ref="A1:C31"/>
  <sheetViews>
    <sheetView workbookViewId="0">
      <selection activeCell="E7" sqref="E7"/>
    </sheetView>
  </sheetViews>
  <sheetFormatPr defaultRowHeight="15" x14ac:dyDescent="0.25"/>
  <cols>
    <col min="1" max="1" width="17" bestFit="1" customWidth="1"/>
    <col min="2" max="2" width="12.140625" bestFit="1" customWidth="1"/>
  </cols>
  <sheetData>
    <row r="1" spans="1:3" x14ac:dyDescent="0.25">
      <c r="A1" s="22" t="s">
        <v>4</v>
      </c>
      <c r="B1" s="25" t="s">
        <v>6</v>
      </c>
      <c r="C1" s="27" t="s">
        <v>10</v>
      </c>
    </row>
    <row r="2" spans="1:3" x14ac:dyDescent="0.25">
      <c r="A2" s="23" t="s">
        <v>11</v>
      </c>
      <c r="B2" s="26" t="s">
        <v>12</v>
      </c>
      <c r="C2" s="28">
        <f>SUMIFS(Main!L:L,Main!F:F,'Sales by category and city'!A2,Main!H:H,'Sales by category and city'!B2)</f>
        <v>0</v>
      </c>
    </row>
    <row r="3" spans="1:3" x14ac:dyDescent="0.25">
      <c r="A3" s="23" t="s">
        <v>11</v>
      </c>
      <c r="B3" s="26" t="s">
        <v>15</v>
      </c>
      <c r="C3" s="28">
        <f>SUMIFS(Main!L:L,Main!F:F,'Sales by category and city'!A3,Main!H:H,'Sales by category and city'!B3)</f>
        <v>0</v>
      </c>
    </row>
    <row r="4" spans="1:3" x14ac:dyDescent="0.25">
      <c r="A4" s="23" t="s">
        <v>11</v>
      </c>
      <c r="B4" s="26" t="s">
        <v>17</v>
      </c>
      <c r="C4" s="28">
        <f>SUMIFS(Main!L:L,Main!F:F,'Sales by category and city'!A4,Main!H:H,'Sales by category and city'!B4)</f>
        <v>0</v>
      </c>
    </row>
    <row r="5" spans="1:3" x14ac:dyDescent="0.25">
      <c r="A5" s="23" t="s">
        <v>11</v>
      </c>
      <c r="B5" s="26" t="s">
        <v>21</v>
      </c>
      <c r="C5" s="28">
        <f>SUMIFS(Main!L:L,Main!F:F,'Sales by category and city'!A5,Main!H:H,'Sales by category and city'!B5)</f>
        <v>0</v>
      </c>
    </row>
    <row r="6" spans="1:3" x14ac:dyDescent="0.25">
      <c r="A6" s="23" t="s">
        <v>11</v>
      </c>
      <c r="B6" s="26" t="s">
        <v>23</v>
      </c>
      <c r="C6" s="28">
        <f>SUMIFS(Main!L:L,Main!F:F,'Sales by category and city'!A6,Main!H:H,'Sales by category and city'!B6)</f>
        <v>0</v>
      </c>
    </row>
    <row r="7" spans="1:3" x14ac:dyDescent="0.25">
      <c r="A7" s="23" t="s">
        <v>11</v>
      </c>
      <c r="B7" s="26" t="s">
        <v>25</v>
      </c>
      <c r="C7" s="28">
        <f>SUMIFS(Main!L:L,Main!F:F,'Sales by category and city'!A7,Main!H:H,'Sales by category and city'!B7)</f>
        <v>0</v>
      </c>
    </row>
    <row r="8" spans="1:3" x14ac:dyDescent="0.25">
      <c r="A8" s="23" t="s">
        <v>11</v>
      </c>
      <c r="B8" s="26" t="s">
        <v>26</v>
      </c>
      <c r="C8" s="28">
        <f>SUMIFS(Main!L:L,Main!F:F,'Sales by category and city'!A8,Main!H:H,'Sales by category and city'!B8)</f>
        <v>0</v>
      </c>
    </row>
    <row r="9" spans="1:3" x14ac:dyDescent="0.25">
      <c r="A9" s="23" t="s">
        <v>11</v>
      </c>
      <c r="B9" s="26" t="s">
        <v>19</v>
      </c>
      <c r="C9" s="28">
        <f>SUMIFS(Main!L:L,Main!F:F,'Sales by category and city'!A9,Main!H:H,'Sales by category and city'!B9)</f>
        <v>0</v>
      </c>
    </row>
    <row r="10" spans="1:3" x14ac:dyDescent="0.25">
      <c r="A10" s="23" t="s">
        <v>11</v>
      </c>
      <c r="B10" s="26" t="s">
        <v>28</v>
      </c>
      <c r="C10" s="28">
        <f>SUMIFS(Main!L:L,Main!F:F,'Sales by category and city'!A10,Main!H:H,'Sales by category and city'!B10)</f>
        <v>0</v>
      </c>
    </row>
    <row r="11" spans="1:3" x14ac:dyDescent="0.25">
      <c r="A11" s="23" t="s">
        <v>11</v>
      </c>
      <c r="B11" s="26" t="s">
        <v>29</v>
      </c>
      <c r="C11" s="28">
        <f>SUMIFS(Main!L:L,Main!F:F,'Sales by category and city'!A11,Main!H:H,'Sales by category and city'!B11)</f>
        <v>0</v>
      </c>
    </row>
    <row r="12" spans="1:3" x14ac:dyDescent="0.25">
      <c r="A12" s="23" t="s">
        <v>13</v>
      </c>
      <c r="B12" s="26" t="s">
        <v>12</v>
      </c>
      <c r="C12" s="28">
        <f>SUMIFS(Main!L:L,Main!F:F,'Sales by category and city'!A12,Main!H:H,'Sales by category and city'!B12)</f>
        <v>0</v>
      </c>
    </row>
    <row r="13" spans="1:3" x14ac:dyDescent="0.25">
      <c r="A13" s="23" t="s">
        <v>13</v>
      </c>
      <c r="B13" s="26" t="s">
        <v>15</v>
      </c>
      <c r="C13" s="28">
        <f>SUMIFS(Main!L:L,Main!F:F,'Sales by category and city'!A13,Main!H:H,'Sales by category and city'!B13)</f>
        <v>0</v>
      </c>
    </row>
    <row r="14" spans="1:3" x14ac:dyDescent="0.25">
      <c r="A14" s="23" t="s">
        <v>13</v>
      </c>
      <c r="B14" s="26" t="s">
        <v>17</v>
      </c>
      <c r="C14" s="28">
        <f>SUMIFS(Main!L:L,Main!F:F,'Sales by category and city'!A14,Main!H:H,'Sales by category and city'!B14)</f>
        <v>0</v>
      </c>
    </row>
    <row r="15" spans="1:3" x14ac:dyDescent="0.25">
      <c r="A15" s="23" t="s">
        <v>13</v>
      </c>
      <c r="B15" s="26" t="s">
        <v>19</v>
      </c>
      <c r="C15" s="28">
        <f>SUMIFS(Main!L:L,Main!F:F,'Sales by category and city'!A15,Main!H:H,'Sales by category and city'!B15)</f>
        <v>0</v>
      </c>
    </row>
    <row r="16" spans="1:3" x14ac:dyDescent="0.25">
      <c r="A16" s="23" t="s">
        <v>13</v>
      </c>
      <c r="B16" s="26" t="s">
        <v>21</v>
      </c>
      <c r="C16" s="28">
        <f>SUMIFS(Main!L:L,Main!F:F,'Sales by category and city'!A16,Main!H:H,'Sales by category and city'!B16)</f>
        <v>0</v>
      </c>
    </row>
    <row r="17" spans="1:3" x14ac:dyDescent="0.25">
      <c r="A17" s="23" t="s">
        <v>13</v>
      </c>
      <c r="B17" s="26" t="s">
        <v>23</v>
      </c>
      <c r="C17" s="28">
        <f>SUMIFS(Main!L:L,Main!F:F,'Sales by category and city'!A17,Main!H:H,'Sales by category and city'!B17)</f>
        <v>0</v>
      </c>
    </row>
    <row r="18" spans="1:3" x14ac:dyDescent="0.25">
      <c r="A18" s="23" t="s">
        <v>13</v>
      </c>
      <c r="B18" s="26" t="s">
        <v>25</v>
      </c>
      <c r="C18" s="28">
        <f>SUMIFS(Main!L:L,Main!F:F,'Sales by category and city'!A18,Main!H:H,'Sales by category and city'!B18)</f>
        <v>0</v>
      </c>
    </row>
    <row r="19" spans="1:3" x14ac:dyDescent="0.25">
      <c r="A19" s="23" t="s">
        <v>13</v>
      </c>
      <c r="B19" s="26" t="s">
        <v>26</v>
      </c>
      <c r="C19" s="28">
        <f>SUMIFS(Main!L:L,Main!F:F,'Sales by category and city'!A19,Main!H:H,'Sales by category and city'!B19)</f>
        <v>0</v>
      </c>
    </row>
    <row r="20" spans="1:3" x14ac:dyDescent="0.25">
      <c r="A20" s="23" t="s">
        <v>13</v>
      </c>
      <c r="B20" s="26" t="s">
        <v>28</v>
      </c>
      <c r="C20" s="28">
        <f>SUMIFS(Main!L:L,Main!F:F,'Sales by category and city'!A20,Main!H:H,'Sales by category and city'!B20)</f>
        <v>0</v>
      </c>
    </row>
    <row r="21" spans="1:3" x14ac:dyDescent="0.25">
      <c r="A21" s="23" t="s">
        <v>13</v>
      </c>
      <c r="B21" s="26" t="s">
        <v>29</v>
      </c>
      <c r="C21" s="28">
        <f>SUMIFS(Main!L:L,Main!F:F,'Sales by category and city'!A21,Main!H:H,'Sales by category and city'!B21)</f>
        <v>0</v>
      </c>
    </row>
    <row r="22" spans="1:3" x14ac:dyDescent="0.25">
      <c r="A22" s="23" t="s">
        <v>14</v>
      </c>
      <c r="B22" s="26" t="s">
        <v>12</v>
      </c>
      <c r="C22" s="28">
        <f>SUMIFS(Main!L:L,Main!F:F,'Sales by category and city'!A22,Main!H:H,'Sales by category and city'!B22)</f>
        <v>0</v>
      </c>
    </row>
    <row r="23" spans="1:3" x14ac:dyDescent="0.25">
      <c r="A23" s="23" t="s">
        <v>14</v>
      </c>
      <c r="B23" s="26" t="s">
        <v>15</v>
      </c>
      <c r="C23" s="28">
        <f>SUMIFS(Main!L:L,Main!F:F,'Sales by category and city'!A23,Main!H:H,'Sales by category and city'!B23)</f>
        <v>0</v>
      </c>
    </row>
    <row r="24" spans="1:3" x14ac:dyDescent="0.25">
      <c r="A24" s="23" t="s">
        <v>14</v>
      </c>
      <c r="B24" s="26" t="s">
        <v>17</v>
      </c>
      <c r="C24" s="28">
        <f>SUMIFS(Main!L:L,Main!F:F,'Sales by category and city'!A24,Main!H:H,'Sales by category and city'!B24)</f>
        <v>0</v>
      </c>
    </row>
    <row r="25" spans="1:3" x14ac:dyDescent="0.25">
      <c r="A25" s="23" t="s">
        <v>14</v>
      </c>
      <c r="B25" s="26" t="s">
        <v>19</v>
      </c>
      <c r="C25" s="28">
        <f>SUMIFS(Main!L:L,Main!F:F,'Sales by category and city'!A25,Main!H:H,'Sales by category and city'!B25)</f>
        <v>0</v>
      </c>
    </row>
    <row r="26" spans="1:3" x14ac:dyDescent="0.25">
      <c r="A26" s="23" t="s">
        <v>14</v>
      </c>
      <c r="B26" s="26" t="s">
        <v>21</v>
      </c>
      <c r="C26" s="28">
        <f>SUMIFS(Main!L:L,Main!F:F,'Sales by category and city'!A26,Main!H:H,'Sales by category and city'!B26)</f>
        <v>0</v>
      </c>
    </row>
    <row r="27" spans="1:3" x14ac:dyDescent="0.25">
      <c r="A27" s="23" t="s">
        <v>14</v>
      </c>
      <c r="B27" s="26" t="s">
        <v>23</v>
      </c>
      <c r="C27" s="28">
        <f>SUMIFS(Main!L:L,Main!F:F,'Sales by category and city'!A27,Main!H:H,'Sales by category and city'!B27)</f>
        <v>0</v>
      </c>
    </row>
    <row r="28" spans="1:3" x14ac:dyDescent="0.25">
      <c r="A28" s="23" t="s">
        <v>14</v>
      </c>
      <c r="B28" s="26" t="s">
        <v>25</v>
      </c>
      <c r="C28" s="28">
        <f>SUMIFS(Main!L:L,Main!F:F,'Sales by category and city'!A28,Main!H:H,'Sales by category and city'!B28)</f>
        <v>0</v>
      </c>
    </row>
    <row r="29" spans="1:3" x14ac:dyDescent="0.25">
      <c r="A29" s="23" t="s">
        <v>14</v>
      </c>
      <c r="B29" s="26" t="s">
        <v>26</v>
      </c>
      <c r="C29" s="28">
        <f>SUMIFS(Main!L:L,Main!F:F,'Sales by category and city'!A29,Main!H:H,'Sales by category and city'!B29)</f>
        <v>0</v>
      </c>
    </row>
    <row r="30" spans="1:3" x14ac:dyDescent="0.25">
      <c r="A30" s="23" t="s">
        <v>14</v>
      </c>
      <c r="B30" s="26" t="s">
        <v>28</v>
      </c>
      <c r="C30" s="28">
        <f>SUMIFS(Main!L:L,Main!F:F,'Sales by category and city'!A30,Main!H:H,'Sales by category and city'!B30)</f>
        <v>0</v>
      </c>
    </row>
    <row r="31" spans="1:3" x14ac:dyDescent="0.25">
      <c r="A31" s="23" t="s">
        <v>14</v>
      </c>
      <c r="B31" s="26" t="s">
        <v>29</v>
      </c>
      <c r="C31" s="28">
        <f>SUMIFS(Main!L:L,Main!F:F,'Sales by category and city'!A31,Main!H:H,'Sales by category and city'!B31)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32A4-0653-417F-818D-95841D2E19BB}">
  <dimension ref="A1:B8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20.5703125" bestFit="1" customWidth="1"/>
  </cols>
  <sheetData>
    <row r="1" spans="1:2" x14ac:dyDescent="0.25">
      <c r="A1" s="29" t="s">
        <v>7</v>
      </c>
      <c r="B1" s="31" t="s">
        <v>40</v>
      </c>
    </row>
    <row r="2" spans="1:2" x14ac:dyDescent="0.25">
      <c r="A2" s="30" t="s">
        <v>20</v>
      </c>
      <c r="B2" s="28">
        <f>COUNTIF('User details'!G:G,'User per state'!A2)</f>
        <v>14</v>
      </c>
    </row>
    <row r="3" spans="1:2" x14ac:dyDescent="0.25">
      <c r="A3" s="30" t="s">
        <v>12</v>
      </c>
      <c r="B3" s="28">
        <f>COUNTIF('User details'!G:G,'User per state'!A3)</f>
        <v>7</v>
      </c>
    </row>
    <row r="4" spans="1:2" x14ac:dyDescent="0.25">
      <c r="A4" s="30" t="s">
        <v>16</v>
      </c>
      <c r="B4" s="28">
        <f>COUNTIF('User details'!G:G,'User per state'!A4)</f>
        <v>10</v>
      </c>
    </row>
    <row r="5" spans="1:2" x14ac:dyDescent="0.25">
      <c r="A5" s="30" t="s">
        <v>18</v>
      </c>
      <c r="B5" s="28">
        <f>COUNTIF('User details'!G:G,'User per state'!A5)</f>
        <v>5</v>
      </c>
    </row>
    <row r="6" spans="1:2" x14ac:dyDescent="0.25">
      <c r="A6" s="30" t="s">
        <v>22</v>
      </c>
      <c r="B6" s="28">
        <f>COUNTIF('User details'!G:G,'User per state'!A6)</f>
        <v>5</v>
      </c>
    </row>
    <row r="7" spans="1:2" x14ac:dyDescent="0.25">
      <c r="A7" s="30" t="s">
        <v>24</v>
      </c>
      <c r="B7" s="28">
        <f>COUNTIF('User details'!G:G,'User per state'!A7)</f>
        <v>3</v>
      </c>
    </row>
    <row r="8" spans="1:2" x14ac:dyDescent="0.25">
      <c r="A8" s="30" t="s">
        <v>27</v>
      </c>
      <c r="B8" s="28">
        <f>COUNTIF('User details'!G:G,'User per state'!A8)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9284-9E34-4D40-BF0D-66DCEBA8A0B9}">
  <dimension ref="A1:D8"/>
  <sheetViews>
    <sheetView workbookViewId="0">
      <selection activeCell="D2" sqref="D2"/>
    </sheetView>
  </sheetViews>
  <sheetFormatPr defaultRowHeight="15" x14ac:dyDescent="0.25"/>
  <cols>
    <col min="1" max="1" width="13.140625" bestFit="1" customWidth="1"/>
    <col min="2" max="2" width="10.42578125" bestFit="1" customWidth="1"/>
    <col min="3" max="3" width="13.42578125" bestFit="1" customWidth="1"/>
    <col min="4" max="4" width="24.85546875" bestFit="1" customWidth="1"/>
  </cols>
  <sheetData>
    <row r="1" spans="1:4" x14ac:dyDescent="0.25">
      <c r="A1" s="31" t="s">
        <v>7</v>
      </c>
      <c r="B1" s="31" t="s">
        <v>37</v>
      </c>
      <c r="C1" s="31" t="s">
        <v>40</v>
      </c>
      <c r="D1" s="31" t="s">
        <v>41</v>
      </c>
    </row>
    <row r="2" spans="1:4" x14ac:dyDescent="0.25">
      <c r="A2" s="32" t="s">
        <v>27</v>
      </c>
      <c r="B2" s="28">
        <f>SUMIF(Main!J:J,'Average revenue per state'!A2,Main!M:M)</f>
        <v>18625</v>
      </c>
      <c r="C2" s="28">
        <f>VLOOKUP(A2,'User per state'!$A$1:$B$8,2,FALSE)</f>
        <v>6</v>
      </c>
      <c r="D2" s="33">
        <f>B2/C2</f>
        <v>3104.1666666666665</v>
      </c>
    </row>
    <row r="3" spans="1:4" x14ac:dyDescent="0.25">
      <c r="A3" s="32" t="s">
        <v>16</v>
      </c>
      <c r="B3" s="28">
        <f>SUMIF(Main!J:J,'Average revenue per state'!A3,Main!M:M)</f>
        <v>30159</v>
      </c>
      <c r="C3" s="28">
        <f>VLOOKUP(A3,'User per state'!$A$1:$B$8,2,FALSE)</f>
        <v>10</v>
      </c>
      <c r="D3" s="33">
        <f t="shared" ref="D3:D8" si="0">B3/C3</f>
        <v>3015.9</v>
      </c>
    </row>
    <row r="4" spans="1:4" x14ac:dyDescent="0.25">
      <c r="A4" s="32" t="s">
        <v>12</v>
      </c>
      <c r="B4" s="28">
        <f>SUMIF(Main!J:J,'Average revenue per state'!A4,Main!M:M)</f>
        <v>17918</v>
      </c>
      <c r="C4" s="28">
        <f>VLOOKUP(A4,'User per state'!$A$1:$B$8,2,FALSE)</f>
        <v>7</v>
      </c>
      <c r="D4" s="33">
        <f t="shared" si="0"/>
        <v>2559.7142857142858</v>
      </c>
    </row>
    <row r="5" spans="1:4" x14ac:dyDescent="0.25">
      <c r="A5" s="32" t="s">
        <v>18</v>
      </c>
      <c r="B5" s="28">
        <f>SUMIF(Main!J:J,'Average revenue per state'!A5,Main!M:M)</f>
        <v>12535</v>
      </c>
      <c r="C5" s="28">
        <f>VLOOKUP(A5,'User per state'!$A$1:$B$8,2,FALSE)</f>
        <v>5</v>
      </c>
      <c r="D5" s="33">
        <f t="shared" si="0"/>
        <v>2507</v>
      </c>
    </row>
    <row r="6" spans="1:4" x14ac:dyDescent="0.25">
      <c r="A6" s="32" t="s">
        <v>24</v>
      </c>
      <c r="B6" s="28">
        <f>SUMIF(Main!J:J,'Average revenue per state'!A6,Main!M:M)</f>
        <v>7456</v>
      </c>
      <c r="C6" s="28">
        <f>VLOOKUP(A6,'User per state'!$A$1:$B$8,2,FALSE)</f>
        <v>3</v>
      </c>
      <c r="D6" s="33">
        <f t="shared" si="0"/>
        <v>2485.3333333333335</v>
      </c>
    </row>
    <row r="7" spans="1:4" x14ac:dyDescent="0.25">
      <c r="A7" s="32" t="s">
        <v>22</v>
      </c>
      <c r="B7" s="28">
        <f>SUMIF(Main!J:J,'Average revenue per state'!A7,Main!M:M)</f>
        <v>10533</v>
      </c>
      <c r="C7" s="28">
        <f>VLOOKUP(A7,'User per state'!$A$1:$B$8,2,FALSE)</f>
        <v>5</v>
      </c>
      <c r="D7" s="33">
        <f t="shared" si="0"/>
        <v>2106.6</v>
      </c>
    </row>
    <row r="8" spans="1:4" x14ac:dyDescent="0.25">
      <c r="A8" s="32" t="s">
        <v>20</v>
      </c>
      <c r="B8" s="28">
        <f>SUMIF(Main!J:J,'Average revenue per state'!A8,Main!M:M)</f>
        <v>27060</v>
      </c>
      <c r="C8" s="28">
        <f>VLOOKUP(A8,'User per state'!$A$1:$B$8,2,FALSE)</f>
        <v>14</v>
      </c>
      <c r="D8" s="33">
        <f t="shared" si="0"/>
        <v>1932.8571428571429</v>
      </c>
    </row>
  </sheetData>
  <sortState xmlns:xlrd2="http://schemas.microsoft.com/office/spreadsheetml/2017/richdata2" ref="A2:D8">
    <sortCondition descending="1" ref="D2:D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2DC4-F83A-46FC-B39C-9B10FC6A84C1}">
  <dimension ref="A1:B8"/>
  <sheetViews>
    <sheetView workbookViewId="0">
      <selection activeCell="C6" sqref="C6"/>
    </sheetView>
  </sheetViews>
  <sheetFormatPr defaultRowHeight="15" x14ac:dyDescent="0.25"/>
  <cols>
    <col min="1" max="1" width="13.140625" bestFit="1" customWidth="1"/>
  </cols>
  <sheetData>
    <row r="1" spans="1:2" x14ac:dyDescent="0.25">
      <c r="A1" s="34" t="s">
        <v>7</v>
      </c>
      <c r="B1" s="34" t="s">
        <v>42</v>
      </c>
    </row>
    <row r="2" spans="1:2" x14ac:dyDescent="0.25">
      <c r="A2" s="7" t="s">
        <v>12</v>
      </c>
      <c r="B2" s="28">
        <f>SUMIF(Main!I:I,'Revenue by states'!A2,Main!L:L)</f>
        <v>5657</v>
      </c>
    </row>
    <row r="3" spans="1:2" x14ac:dyDescent="0.25">
      <c r="A3" s="7" t="s">
        <v>16</v>
      </c>
      <c r="B3" s="28">
        <f>SUMIF(Main!I:I,'Revenue by states'!A3,Main!L:L)</f>
        <v>0</v>
      </c>
    </row>
    <row r="4" spans="1:2" x14ac:dyDescent="0.25">
      <c r="A4" s="7" t="s">
        <v>18</v>
      </c>
      <c r="B4" s="28">
        <f>SUMIF(Main!I:I,'Revenue by states'!A4,Main!L:L)</f>
        <v>0</v>
      </c>
    </row>
    <row r="5" spans="1:2" x14ac:dyDescent="0.25">
      <c r="A5" s="7" t="s">
        <v>20</v>
      </c>
      <c r="B5" s="28">
        <f>SUMIF(Main!I:I,'Revenue by states'!A5,Main!L:L)</f>
        <v>0</v>
      </c>
    </row>
    <row r="6" spans="1:2" x14ac:dyDescent="0.25">
      <c r="A6" s="7" t="s">
        <v>22</v>
      </c>
      <c r="B6" s="28">
        <f>SUMIF(Main!I:I,'Revenue by states'!A6,Main!L:L)</f>
        <v>0</v>
      </c>
    </row>
    <row r="7" spans="1:2" x14ac:dyDescent="0.25">
      <c r="A7" s="7" t="s">
        <v>24</v>
      </c>
      <c r="B7" s="28">
        <f>SUMIF(Main!I:I,'Revenue by states'!A7,Main!L:L)</f>
        <v>0</v>
      </c>
    </row>
    <row r="8" spans="1:2" x14ac:dyDescent="0.25">
      <c r="A8" s="7" t="s">
        <v>27</v>
      </c>
      <c r="B8" s="28">
        <f>SUMIF(Main!I:I,'Revenue by states'!A8,Main!L:L)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18F81-7F3D-4D0C-B99B-2E8F8893BD01}">
  <dimension ref="A1:B8"/>
  <sheetViews>
    <sheetView workbookViewId="0">
      <selection activeCell="B2" sqref="B2"/>
    </sheetView>
  </sheetViews>
  <sheetFormatPr defaultRowHeight="15" x14ac:dyDescent="0.25"/>
  <cols>
    <col min="1" max="1" width="15.42578125" bestFit="1" customWidth="1"/>
  </cols>
  <sheetData>
    <row r="1" spans="1:2" x14ac:dyDescent="0.25">
      <c r="A1" s="35" t="s">
        <v>46</v>
      </c>
      <c r="B1" s="35" t="s">
        <v>10</v>
      </c>
    </row>
    <row r="2" spans="1:2" x14ac:dyDescent="0.25">
      <c r="A2" s="28" t="s">
        <v>47</v>
      </c>
      <c r="B2" s="28">
        <f>SUMIF(Main!B:B,'Sales by weekday'!A2,Main!L:L)</f>
        <v>5858</v>
      </c>
    </row>
    <row r="3" spans="1:2" x14ac:dyDescent="0.25">
      <c r="A3" s="28" t="s">
        <v>48</v>
      </c>
      <c r="B3" s="28">
        <f>SUMIF(Main!B:B,'Sales by weekday'!A3,Main!L:L)</f>
        <v>8286</v>
      </c>
    </row>
    <row r="4" spans="1:2" x14ac:dyDescent="0.25">
      <c r="A4" s="28" t="s">
        <v>49</v>
      </c>
      <c r="B4" s="28">
        <f>SUMIF(Main!B:B,'Sales by weekday'!A4,Main!L:L)</f>
        <v>5212</v>
      </c>
    </row>
    <row r="5" spans="1:2" x14ac:dyDescent="0.25">
      <c r="A5" s="28" t="s">
        <v>50</v>
      </c>
      <c r="B5" s="28">
        <f>SUMIF(Main!B:B,'Sales by weekday'!A5,Main!L:L)</f>
        <v>4795</v>
      </c>
    </row>
    <row r="6" spans="1:2" x14ac:dyDescent="0.25">
      <c r="A6" s="28" t="s">
        <v>51</v>
      </c>
      <c r="B6" s="28">
        <f>SUMIF(Main!B:B,'Sales by weekday'!A6,Main!L:L)</f>
        <v>4344</v>
      </c>
    </row>
    <row r="7" spans="1:2" x14ac:dyDescent="0.25">
      <c r="A7" s="28" t="s">
        <v>52</v>
      </c>
      <c r="B7" s="28">
        <f>SUMIF(Main!B:B,'Sales by weekday'!A7,Main!L:L)</f>
        <v>4629</v>
      </c>
    </row>
    <row r="8" spans="1:2" x14ac:dyDescent="0.25">
      <c r="A8" s="28" t="s">
        <v>53</v>
      </c>
      <c r="B8" s="28">
        <f>SUMIF(Main!B:B,'Sales by weekday'!A8,Main!L:L)</f>
        <v>4452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EE314-16A6-42C7-A681-416110E7C7A4}">
  <dimension ref="A1:B51"/>
  <sheetViews>
    <sheetView workbookViewId="0">
      <selection activeCell="F6" sqref="F6"/>
    </sheetView>
  </sheetViews>
  <sheetFormatPr defaultRowHeight="15" x14ac:dyDescent="0.25"/>
  <cols>
    <col min="1" max="1" width="12.85546875" bestFit="1" customWidth="1"/>
  </cols>
  <sheetData>
    <row r="1" spans="1:2" x14ac:dyDescent="0.25">
      <c r="A1" s="24" t="s">
        <v>2</v>
      </c>
      <c r="B1" s="34" t="s">
        <v>10</v>
      </c>
    </row>
    <row r="2" spans="1:2" x14ac:dyDescent="0.25">
      <c r="A2" s="7">
        <v>712345011</v>
      </c>
      <c r="B2" s="28">
        <f>SUMIF(Main!D:D,'Sales by customer id'!A2,Main!L:L)</f>
        <v>823</v>
      </c>
    </row>
    <row r="3" spans="1:2" x14ac:dyDescent="0.25">
      <c r="A3" s="7">
        <v>712345022</v>
      </c>
      <c r="B3" s="28">
        <f>SUMIF(Main!D:D,'Sales by customer id'!A3,Main!L:L)</f>
        <v>509</v>
      </c>
    </row>
    <row r="4" spans="1:2" x14ac:dyDescent="0.25">
      <c r="A4" s="7">
        <v>712345033</v>
      </c>
      <c r="B4" s="28">
        <f>SUMIF(Main!D:D,'Sales by customer id'!A4,Main!L:L)</f>
        <v>1171</v>
      </c>
    </row>
    <row r="5" spans="1:2" x14ac:dyDescent="0.25">
      <c r="A5" s="7">
        <v>712345044</v>
      </c>
      <c r="B5" s="28">
        <f>SUMIF(Main!D:D,'Sales by customer id'!A5,Main!L:L)</f>
        <v>474</v>
      </c>
    </row>
    <row r="6" spans="1:2" x14ac:dyDescent="0.25">
      <c r="A6" s="7">
        <v>712345055</v>
      </c>
      <c r="B6" s="28">
        <f>SUMIF(Main!D:D,'Sales by customer id'!A6,Main!L:L)</f>
        <v>260</v>
      </c>
    </row>
    <row r="7" spans="1:2" x14ac:dyDescent="0.25">
      <c r="A7" s="7">
        <v>712345066</v>
      </c>
      <c r="B7" s="28">
        <f>SUMIF(Main!D:D,'Sales by customer id'!A7,Main!L:L)</f>
        <v>530</v>
      </c>
    </row>
    <row r="8" spans="1:2" x14ac:dyDescent="0.25">
      <c r="A8" s="7">
        <v>712345077</v>
      </c>
      <c r="B8" s="28">
        <f>SUMIF(Main!D:D,'Sales by customer id'!A8,Main!L:L)</f>
        <v>351</v>
      </c>
    </row>
    <row r="9" spans="1:2" x14ac:dyDescent="0.25">
      <c r="A9" s="7">
        <v>712345088</v>
      </c>
      <c r="B9" s="28">
        <f>SUMIF(Main!D:D,'Sales by customer id'!A9,Main!L:L)</f>
        <v>619</v>
      </c>
    </row>
    <row r="10" spans="1:2" x14ac:dyDescent="0.25">
      <c r="A10" s="7">
        <v>712345099</v>
      </c>
      <c r="B10" s="28">
        <f>SUMIF(Main!D:D,'Sales by customer id'!A10,Main!L:L)</f>
        <v>661</v>
      </c>
    </row>
    <row r="11" spans="1:2" x14ac:dyDescent="0.25">
      <c r="A11" s="7">
        <v>712345100</v>
      </c>
      <c r="B11" s="28">
        <f>SUMIF(Main!D:D,'Sales by customer id'!A11,Main!L:L)</f>
        <v>349</v>
      </c>
    </row>
    <row r="12" spans="1:2" x14ac:dyDescent="0.25">
      <c r="A12" s="7">
        <v>712345111</v>
      </c>
      <c r="B12" s="28">
        <f>SUMIF(Main!D:D,'Sales by customer id'!A12,Main!L:L)</f>
        <v>963</v>
      </c>
    </row>
    <row r="13" spans="1:2" x14ac:dyDescent="0.25">
      <c r="A13" s="7">
        <v>712345122</v>
      </c>
      <c r="B13" s="28">
        <f>SUMIF(Main!D:D,'Sales by customer id'!A13,Main!L:L)</f>
        <v>1283</v>
      </c>
    </row>
    <row r="14" spans="1:2" x14ac:dyDescent="0.25">
      <c r="A14" s="7">
        <v>712345133</v>
      </c>
      <c r="B14" s="28">
        <f>SUMIF(Main!D:D,'Sales by customer id'!A14,Main!L:L)</f>
        <v>592</v>
      </c>
    </row>
    <row r="15" spans="1:2" x14ac:dyDescent="0.25">
      <c r="A15" s="7">
        <v>712345144</v>
      </c>
      <c r="B15" s="28">
        <f>SUMIF(Main!D:D,'Sales by customer id'!A15,Main!L:L)</f>
        <v>543</v>
      </c>
    </row>
    <row r="16" spans="1:2" x14ac:dyDescent="0.25">
      <c r="A16" s="7">
        <v>712345155</v>
      </c>
      <c r="B16" s="28">
        <f>SUMIF(Main!D:D,'Sales by customer id'!A16,Main!L:L)</f>
        <v>626</v>
      </c>
    </row>
    <row r="17" spans="1:2" x14ac:dyDescent="0.25">
      <c r="A17" s="7">
        <v>712345166</v>
      </c>
      <c r="B17" s="28">
        <f>SUMIF(Main!D:D,'Sales by customer id'!A17,Main!L:L)</f>
        <v>1128</v>
      </c>
    </row>
    <row r="18" spans="1:2" x14ac:dyDescent="0.25">
      <c r="A18" s="7">
        <v>712345177</v>
      </c>
      <c r="B18" s="28">
        <f>SUMIF(Main!D:D,'Sales by customer id'!A18,Main!L:L)</f>
        <v>833</v>
      </c>
    </row>
    <row r="19" spans="1:2" x14ac:dyDescent="0.25">
      <c r="A19" s="7">
        <v>712345188</v>
      </c>
      <c r="B19" s="28">
        <f>SUMIF(Main!D:D,'Sales by customer id'!A19,Main!L:L)</f>
        <v>844</v>
      </c>
    </row>
    <row r="20" spans="1:2" x14ac:dyDescent="0.25">
      <c r="A20" s="7">
        <v>712345199</v>
      </c>
      <c r="B20" s="28">
        <f>SUMIF(Main!D:D,'Sales by customer id'!A20,Main!L:L)</f>
        <v>1221</v>
      </c>
    </row>
    <row r="21" spans="1:2" x14ac:dyDescent="0.25">
      <c r="A21" s="7">
        <v>712345200</v>
      </c>
      <c r="B21" s="28">
        <f>SUMIF(Main!D:D,'Sales by customer id'!A21,Main!L:L)</f>
        <v>843</v>
      </c>
    </row>
    <row r="22" spans="1:2" x14ac:dyDescent="0.25">
      <c r="A22" s="7">
        <v>712345211</v>
      </c>
      <c r="B22" s="28">
        <f>SUMIF(Main!D:D,'Sales by customer id'!A22,Main!L:L)</f>
        <v>717</v>
      </c>
    </row>
    <row r="23" spans="1:2" x14ac:dyDescent="0.25">
      <c r="A23" s="7">
        <v>712345222</v>
      </c>
      <c r="B23" s="28">
        <f>SUMIF(Main!D:D,'Sales by customer id'!A23,Main!L:L)</f>
        <v>379</v>
      </c>
    </row>
    <row r="24" spans="1:2" x14ac:dyDescent="0.25">
      <c r="A24" s="7">
        <v>712345233</v>
      </c>
      <c r="B24" s="28">
        <f>SUMIF(Main!D:D,'Sales by customer id'!A24,Main!L:L)</f>
        <v>476</v>
      </c>
    </row>
    <row r="25" spans="1:2" x14ac:dyDescent="0.25">
      <c r="A25" s="7">
        <v>712345244</v>
      </c>
      <c r="B25" s="28">
        <f>SUMIF(Main!D:D,'Sales by customer id'!A25,Main!L:L)</f>
        <v>958</v>
      </c>
    </row>
    <row r="26" spans="1:2" x14ac:dyDescent="0.25">
      <c r="A26" s="7">
        <v>712345255</v>
      </c>
      <c r="B26" s="28">
        <f>SUMIF(Main!D:D,'Sales by customer id'!A26,Main!L:L)</f>
        <v>1147</v>
      </c>
    </row>
    <row r="27" spans="1:2" x14ac:dyDescent="0.25">
      <c r="A27" s="7">
        <v>712345266</v>
      </c>
      <c r="B27" s="28">
        <f>SUMIF(Main!D:D,'Sales by customer id'!A27,Main!L:L)</f>
        <v>764</v>
      </c>
    </row>
    <row r="28" spans="1:2" x14ac:dyDescent="0.25">
      <c r="A28" s="7">
        <v>712345277</v>
      </c>
      <c r="B28" s="28">
        <f>SUMIF(Main!D:D,'Sales by customer id'!A28,Main!L:L)</f>
        <v>625</v>
      </c>
    </row>
    <row r="29" spans="1:2" x14ac:dyDescent="0.25">
      <c r="A29" s="7">
        <v>712345288</v>
      </c>
      <c r="B29" s="28">
        <f>SUMIF(Main!D:D,'Sales by customer id'!A29,Main!L:L)</f>
        <v>941</v>
      </c>
    </row>
    <row r="30" spans="1:2" x14ac:dyDescent="0.25">
      <c r="A30" s="7">
        <v>712345299</v>
      </c>
      <c r="B30" s="28">
        <f>SUMIF(Main!D:D,'Sales by customer id'!A30,Main!L:L)</f>
        <v>1101</v>
      </c>
    </row>
    <row r="31" spans="1:2" x14ac:dyDescent="0.25">
      <c r="A31" s="7">
        <v>712345300</v>
      </c>
      <c r="B31" s="28">
        <f>SUMIF(Main!D:D,'Sales by customer id'!A31,Main!L:L)</f>
        <v>357</v>
      </c>
    </row>
    <row r="32" spans="1:2" x14ac:dyDescent="0.25">
      <c r="A32" s="7">
        <v>712345311</v>
      </c>
      <c r="B32" s="28">
        <f>SUMIF(Main!D:D,'Sales by customer id'!A32,Main!L:L)</f>
        <v>782</v>
      </c>
    </row>
    <row r="33" spans="1:2" x14ac:dyDescent="0.25">
      <c r="A33" s="7">
        <v>712345322</v>
      </c>
      <c r="B33" s="28">
        <f>SUMIF(Main!D:D,'Sales by customer id'!A33,Main!L:L)</f>
        <v>518</v>
      </c>
    </row>
    <row r="34" spans="1:2" x14ac:dyDescent="0.25">
      <c r="A34" s="7">
        <v>712345333</v>
      </c>
      <c r="B34" s="28">
        <f>SUMIF(Main!D:D,'Sales by customer id'!A34,Main!L:L)</f>
        <v>1201</v>
      </c>
    </row>
    <row r="35" spans="1:2" x14ac:dyDescent="0.25">
      <c r="A35" s="7">
        <v>712345344</v>
      </c>
      <c r="B35" s="28">
        <f>SUMIF(Main!D:D,'Sales by customer id'!A35,Main!L:L)</f>
        <v>931</v>
      </c>
    </row>
    <row r="36" spans="1:2" x14ac:dyDescent="0.25">
      <c r="A36" s="7">
        <v>712345355</v>
      </c>
      <c r="B36" s="28">
        <f>SUMIF(Main!D:D,'Sales by customer id'!A36,Main!L:L)</f>
        <v>836</v>
      </c>
    </row>
    <row r="37" spans="1:2" x14ac:dyDescent="0.25">
      <c r="A37" s="7">
        <v>712345366</v>
      </c>
      <c r="B37" s="28">
        <f>SUMIF(Main!D:D,'Sales by customer id'!A37,Main!L:L)</f>
        <v>618</v>
      </c>
    </row>
    <row r="38" spans="1:2" x14ac:dyDescent="0.25">
      <c r="A38" s="7">
        <v>712345377</v>
      </c>
      <c r="B38" s="28">
        <f>SUMIF(Main!D:D,'Sales by customer id'!A38,Main!L:L)</f>
        <v>602</v>
      </c>
    </row>
    <row r="39" spans="1:2" x14ac:dyDescent="0.25">
      <c r="A39" s="7">
        <v>712345388</v>
      </c>
      <c r="B39" s="28">
        <f>SUMIF(Main!D:D,'Sales by customer id'!A39,Main!L:L)</f>
        <v>1475</v>
      </c>
    </row>
    <row r="40" spans="1:2" x14ac:dyDescent="0.25">
      <c r="A40" s="7">
        <v>712345399</v>
      </c>
      <c r="B40" s="28">
        <f>SUMIF(Main!D:D,'Sales by customer id'!A40,Main!L:L)</f>
        <v>1283</v>
      </c>
    </row>
    <row r="41" spans="1:2" x14ac:dyDescent="0.25">
      <c r="A41" s="7">
        <v>712345400</v>
      </c>
      <c r="B41" s="28">
        <f>SUMIF(Main!D:D,'Sales by customer id'!A41,Main!L:L)</f>
        <v>836</v>
      </c>
    </row>
    <row r="42" spans="1:2" x14ac:dyDescent="0.25">
      <c r="A42" s="7">
        <v>712345411</v>
      </c>
      <c r="B42" s="28">
        <f>SUMIF(Main!D:D,'Sales by customer id'!A42,Main!L:L)</f>
        <v>490</v>
      </c>
    </row>
    <row r="43" spans="1:2" x14ac:dyDescent="0.25">
      <c r="A43" s="7">
        <v>712345422</v>
      </c>
      <c r="B43" s="28">
        <f>SUMIF(Main!D:D,'Sales by customer id'!A43,Main!L:L)</f>
        <v>454</v>
      </c>
    </row>
    <row r="44" spans="1:2" x14ac:dyDescent="0.25">
      <c r="A44" s="7">
        <v>712345433</v>
      </c>
      <c r="B44" s="28">
        <f>SUMIF(Main!D:D,'Sales by customer id'!A44,Main!L:L)</f>
        <v>821</v>
      </c>
    </row>
    <row r="45" spans="1:2" x14ac:dyDescent="0.25">
      <c r="A45" s="7">
        <v>712345444</v>
      </c>
      <c r="B45" s="28">
        <f>SUMIF(Main!D:D,'Sales by customer id'!A45,Main!L:L)</f>
        <v>826</v>
      </c>
    </row>
    <row r="46" spans="1:2" x14ac:dyDescent="0.25">
      <c r="A46" s="7">
        <v>712345455</v>
      </c>
      <c r="B46" s="28">
        <f>SUMIF(Main!D:D,'Sales by customer id'!A46,Main!L:L)</f>
        <v>375</v>
      </c>
    </row>
    <row r="47" spans="1:2" x14ac:dyDescent="0.25">
      <c r="A47" s="7">
        <v>712345466</v>
      </c>
      <c r="B47" s="28">
        <f>SUMIF(Main!D:D,'Sales by customer id'!A47,Main!L:L)</f>
        <v>643</v>
      </c>
    </row>
    <row r="48" spans="1:2" x14ac:dyDescent="0.25">
      <c r="A48" s="7">
        <v>712345477</v>
      </c>
      <c r="B48" s="28">
        <f>SUMIF(Main!D:D,'Sales by customer id'!A48,Main!L:L)</f>
        <v>842</v>
      </c>
    </row>
    <row r="49" spans="1:2" x14ac:dyDescent="0.25">
      <c r="A49" s="7">
        <v>712345488</v>
      </c>
      <c r="B49" s="28">
        <f>SUMIF(Main!D:D,'Sales by customer id'!A49,Main!L:L)</f>
        <v>559</v>
      </c>
    </row>
    <row r="50" spans="1:2" x14ac:dyDescent="0.25">
      <c r="A50" s="7">
        <v>712345499</v>
      </c>
      <c r="B50" s="28">
        <f>SUMIF(Main!D:D,'Sales by customer id'!A50,Main!L:L)</f>
        <v>766</v>
      </c>
    </row>
    <row r="51" spans="1:2" x14ac:dyDescent="0.25">
      <c r="A51" s="7">
        <v>712345500</v>
      </c>
      <c r="B51" s="28">
        <f>SUMIF(Main!D:D,'Sales by customer id'!A51,Main!L:L)</f>
        <v>630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5 c 7 2 a 5 - e 5 d d - 4 a 0 0 - 9 6 7 4 - e f 6 2 5 3 b 6 e 9 f b "   x m l n s = " h t t p : / / s c h e m a s . m i c r o s o f t . c o m / D a t a M a s h u p " > A A A A A M 0 F A A B Q S w M E F A A C A A g A 6 V x G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6 V x G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l c R l j q m / D I x w I A A E g W A A A T A B w A R m 9 y b X V s Y X M v U 2 V j d G l v b j E u b S C i G A A o o B Q A A A A A A A A A A A A A A A A A A A A A A A A A A A D t V V 1 v 0 z A U f a / U / 2 B l L 4 k U I r L B + N I e o N 1 E B U P Q D H j Y p s h L z B r V s S v b g V Z V / z s 3 s b O l s w c v 8 O Y + N M 2 5 9 r m f v U e S Q l W c o U w / 0 z f j 0 X g k F 1 i Q E m U L Q l S K T h A l a j x C 8 M l 4 I w o C y O m 6 I D T 5 z s X y h v N l e F Z R k k w 4 U 4 Q p G Q a T 1 1 d f J R H y a k o o h S + 5 V H x 1 l S k u S J 5 h S m Q + x Q o n a y r X Q R Q j 1 l A a I y U a E s X G T + c 5 7 x 7 g T b v d X s 4 U q U 8 C b Q z i D x U r z V t w v b t s K a / N / Y P g s + A 1 V 5 D E e 4 J L C C U A m g t 8 A 2 E a i 8 H D o a s Y X R r r W 0 q z A l M s 5 E k b 1 3 V 0 R z x Z Y H Y L v B e b F b k n v R C Y y R 9 c 1 B N O m 5 q 1 R h k 6 o o i 3 2 w A C J Q H k C 2 d Q C b 9 3 M d o G H Q H u e p B X J Z h n T B 0 / S 1 q i z j 5 p p O I 1 E U 4 j u C m b Q r k v g o d b L j Z 5 S W T R u 1 V k r T q r 7 o n z X q U 2 j u O D 2 O / Q L w 1 m S h + 3 A q t g X M L Z p 3 l k G 7 t J s G H U 8 2 O 2 0 U C e 2 t C h D R 3 Z 0 D M b e m 5 D x z b 0 w o Z e 2 t A r R 6 h P H Z g j / t S R Q O r I I H W k k D p y S B 1 J p H t Z 7 O 5 n e E 5 q / h O m c t q s a F V A S w d / j 2 k l V c U K F T 4 Y d f u 2 H v X B V W 0 w c O h 0 E + v + m p 6 a P p r e m X 6 Z H p m + m F 6 Y + p u a 9 3 X u a 9 v X s 6 9 h X 7 e + V n 1 9 d E 0 G h Y C 9 p U i 7 6 u b 8 1 y C R j F B Y h y 0 W 2 u n G i O B i s b e u 7 g + 9 o 5 g t / 8 S 2 7 9 F w M a 7 Q R 6 h 7 M p O n 9 U p t w u 5 F c 5 5 j V S w q d t v u P h n O S c F F m Z x V h J b f M G 1 g y + R R 2 + 1 A r 9 F d F L l X V f r X X e V I w b m t B u W 7 a 2 x f n c E Y 9 S Z t C B 9 G A 8 0 w z N 0 T P Q G G 1 W Y w Z a d r J W A f w o V z 0 J X F o + G 3 o d t x 9 J H 3 v D F q 3 5 K O a m / j O P 4 V h j d 9 f L A f x h b v O 9 t F 4 1 H F H q U d S u y B U T M U H k a B V 1 q v t F 5 p v d J 6 p f V K 6 5 X 2 v y n t k V d a r 7 R e a b 3 S e q X 1 S u u V 9 t 8 o 7 W 9 Q S w E C L Q A U A A I A C A D p X E Z Y 9 H Q P d q Q A A A D 2 A A A A E g A A A A A A A A A A A A A A A A A A A A A A Q 2 9 u Z m l n L 1 B h Y 2 t h Z 2 U u e G 1 s U E s B A i 0 A F A A C A A g A 6 V x G W A / K 6 a u k A A A A 6 Q A A A B M A A A A A A A A A A A A A A A A A 8 A A A A F t D b 2 5 0 Z W 5 0 X 1 R 5 c G V z X S 5 4 b W x Q S w E C L Q A U A A I A C A D p X E Z Y 6 p v w y M c C A A B I F g A A E w A A A A A A A A A A A A A A A A D h A Q A A R m 9 y b X V s Y X M v U 2 V j d G l v b j E u b V B L B Q Y A A A A A A w A D A M I A A A D 1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N w A A A A A A A A A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z R j N m I x Y S 1 k Z D k 1 L T Q 1 M W U t O D M 3 O C 0 3 O D E 4 N D h i Y j l h Z D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2 h h b m d l Z C B U e X B l M S 5 7 R G F 0 Z S w w f S Z x d W 9 0 O y w m c X V v d D t T Z W N 0 a W 9 u M S 9 T a G V l d D E v Q 2 h h b m d l Z C B U e X B l L n t U c m F u c 2 F j d G l v b l 9 p Z C w x f S Z x d W 9 0 O y w m c X V v d D t T Z W N 0 a W 9 u M S 9 T a G V l d D E v Q 2 h h b m d l Z C B U e X B l L n t D d X N 0 b 2 1 l c l 9 p Z C w y f S Z x d W 9 0 O y w m c X V v d D t T Z W N 0 a W 9 u M S 9 T a G V l d D E v Q 2 h h b m d l Z C B U e X B l L n t Q c m 9 k d W N 0 X 2 l k L D N 9 J n F 1 b 3 Q 7 L C Z x d W 9 0 O 1 N l Y 3 R p b 2 4 x L 1 N o Z W V 0 M S 9 D a G F u Z 2 V k I F R 5 c G U u e 0 N h d G V n b 3 J 5 X 2 R l c 2 M s N H 0 m c X V v d D s s J n F 1 b 3 Q 7 U 2 V j d G l v b j E v U 2 h l Z X Q x L 0 N o Y W 5 n Z W Q g V H l w Z S 5 7 U 3 R v c m V f a W Q s N X 0 m c X V v d D s s J n F 1 b 3 Q 7 U 2 V j d G l v b j E v U 2 h l Z X Q x L 0 N o Y W 5 n Z W Q g V H l w Z S 5 7 Q 2 l 0 e S w 2 f S Z x d W 9 0 O y w m c X V v d D t T Z W N 0 a W 9 u M S 9 T a G V l d D E v Q 2 h h b m d l Z C B U e X B l L n t T d G F 0 Z S w 3 f S Z x d W 9 0 O y w m c X V v d D t T Z W N 0 a W 9 u M S 9 T a G V l d D E v Q 2 h h b m d l Z C B U e X B l L n t R d W F u d G l 0 e S w 4 f S Z x d W 9 0 O y w m c X V v d D t T Z W N 0 a W 9 u M S 9 T a G V l d D E v Q 2 h h b m d l Z C B U e X B l L n t Q c m l j Z S A o S U 5 S K S w 5 f S Z x d W 9 0 O y w m c X V v d D t T Z W N 0 a W 9 u M S 9 T a G V l d D E v Q 2 h h b m d l Z C B U e X B l L n t T Y W x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o Z W V 0 M S 9 D a G F u Z 2 V k I F R 5 c G U x L n t E Y X R l L D B 9 J n F 1 b 3 Q 7 L C Z x d W 9 0 O 1 N l Y 3 R p b 2 4 x L 1 N o Z W V 0 M S 9 D a G F u Z 2 V k I F R 5 c G U u e 1 R y Y W 5 z Y W N 0 a W 9 u X 2 l k L D F 9 J n F 1 b 3 Q 7 L C Z x d W 9 0 O 1 N l Y 3 R p b 2 4 x L 1 N o Z W V 0 M S 9 D a G F u Z 2 V k I F R 5 c G U u e 0 N 1 c 3 R v b W V y X 2 l k L D J 9 J n F 1 b 3 Q 7 L C Z x d W 9 0 O 1 N l Y 3 R p b 2 4 x L 1 N o Z W V 0 M S 9 D a G F u Z 2 V k I F R 5 c G U u e 1 B y b 2 R 1 Y 3 R f a W Q s M 3 0 m c X V v d D s s J n F 1 b 3 Q 7 U 2 V j d G l v b j E v U 2 h l Z X Q x L 0 N o Y W 5 n Z W Q g V H l w Z S 5 7 Q 2 F 0 Z W d v c n l f Z G V z Y y w 0 f S Z x d W 9 0 O y w m c X V v d D t T Z W N 0 a W 9 u M S 9 T a G V l d D E v Q 2 h h b m d l Z C B U e X B l L n t T d G 9 y Z V 9 p Z C w 1 f S Z x d W 9 0 O y w m c X V v d D t T Z W N 0 a W 9 u M S 9 T a G V l d D E v Q 2 h h b m d l Z C B U e X B l L n t D a X R 5 L D Z 9 J n F 1 b 3 Q 7 L C Z x d W 9 0 O 1 N l Y 3 R p b 2 4 x L 1 N o Z W V 0 M S 9 D a G F u Z 2 V k I F R 5 c G U u e 1 N 0 Y X R l L D d 9 J n F 1 b 3 Q 7 L C Z x d W 9 0 O 1 N l Y 3 R p b 2 4 x L 1 N o Z W V 0 M S 9 D a G F u Z 2 V k I F R 5 c G U u e 1 F 1 Y W 5 0 a X R 5 L D h 9 J n F 1 b 3 Q 7 L C Z x d W 9 0 O 1 N l Y 3 R p b 2 4 x L 1 N o Z W V 0 M S 9 D a G F u Z 2 V k I F R 5 c G U u e 1 B y a W N l I C h J T l I p L D l 9 J n F 1 b 3 Q 7 L C Z x d W 9 0 O 1 N l Y 3 R p b 2 4 x L 1 N o Z W V 0 M S 9 D a G F u Z 2 V k I F R 5 c G U u e 1 N h b G V z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U c m F u c 2 F j d G l v b l 9 p Z C Z x d W 9 0 O y w m c X V v d D t D d X N 0 b 2 1 l c l 9 p Z C Z x d W 9 0 O y w m c X V v d D t Q c m 9 k d W N 0 X 2 l k J n F 1 b 3 Q 7 L C Z x d W 9 0 O 0 N h d G V n b 3 J 5 X 2 R l c 2 M m c X V v d D s s J n F 1 b 3 Q 7 U 3 R v c m V f a W Q m c X V v d D s s J n F 1 b 3 Q 7 Q 2 l 0 e S Z x d W 9 0 O y w m c X V v d D t T d G F 0 Z S Z x d W 9 0 O y w m c X V v d D t R d W F u d G l 0 e S Z x d W 9 0 O y w m c X V v d D t Q c m l j Z S A o S U 5 S K S Z x d W 9 0 O y w m c X V v d D t T Y W x l c y Z x d W 9 0 O 1 0 i I C 8 + P E V u d H J 5 I F R 5 c G U 9 I k Z p b G x D b 2 x 1 b W 5 U e X B l c y I g V m F s d W U 9 I n N D U U 1 E Q X d Z R E J n W U R B d 0 0 9 I i A v P j x F b n R y e S B U e X B l P S J G a W x s T G F z d F V w Z G F 0 Z W Q i I F Z h b H V l P S J k M j A y N C 0 w M i 0 w N V Q w N j o z N z o 1 M S 4 y M D k 0 O D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Q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l N T E x M T Q y L T h i M W M t N G E 2 N i 1 h Z W E y L W Z j N G I 4 Y T c 4 M z E y N y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2 h h b m d l Z C B U e X B l M S 5 7 R G F 0 Z S w w f S Z x d W 9 0 O y w m c X V v d D t T Z W N 0 a W 9 u M S 9 T a G V l d D E v Q 2 h h b m d l Z C B U e X B l L n t U c m F u c 2 F j d G l v b l 9 p Z C w x f S Z x d W 9 0 O y w m c X V v d D t T Z W N 0 a W 9 u M S 9 T a G V l d D E v Q 2 h h b m d l Z C B U e X B l L n t D d X N 0 b 2 1 l c l 9 p Z C w y f S Z x d W 9 0 O y w m c X V v d D t T Z W N 0 a W 9 u M S 9 T a G V l d D E v Q 2 h h b m d l Z C B U e X B l L n t Q c m 9 k d W N 0 X 2 l k L D N 9 J n F 1 b 3 Q 7 L C Z x d W 9 0 O 1 N l Y 3 R p b 2 4 x L 1 N o Z W V 0 M S 9 D a G F u Z 2 V k I F R 5 c G U u e 0 N h d G V n b 3 J 5 X 2 R l c 2 M s N H 0 m c X V v d D s s J n F 1 b 3 Q 7 U 2 V j d G l v b j E v U 2 h l Z X Q x L 0 N o Y W 5 n Z W Q g V H l w Z S 5 7 U 3 R v c m V f a W Q s N X 0 m c X V v d D s s J n F 1 b 3 Q 7 U 2 V j d G l v b j E v U 2 h l Z X Q x L 0 N o Y W 5 n Z W Q g V H l w Z S 5 7 Q 2 l 0 e S w 2 f S Z x d W 9 0 O y w m c X V v d D t T Z W N 0 a W 9 u M S 9 T a G V l d D E v Q 2 h h b m d l Z C B U e X B l L n t T d G F 0 Z S w 3 f S Z x d W 9 0 O y w m c X V v d D t T Z W N 0 a W 9 u M S 9 T a G V l d D E v Q 2 h h b m d l Z C B U e X B l L n t R d W F u d G l 0 e S w 4 f S Z x d W 9 0 O y w m c X V v d D t T Z W N 0 a W 9 u M S 9 T a G V l d D E v Q 2 h h b m d l Z C B U e X B l L n t Q c m l j Z S A o S U 5 S K S w 5 f S Z x d W 9 0 O y w m c X V v d D t T Z W N 0 a W 9 u M S 9 T a G V l d D E v Q 2 h h b m d l Z C B U e X B l L n t T Y W x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o Z W V 0 M S 9 D a G F u Z 2 V k I F R 5 c G U x L n t E Y X R l L D B 9 J n F 1 b 3 Q 7 L C Z x d W 9 0 O 1 N l Y 3 R p b 2 4 x L 1 N o Z W V 0 M S 9 D a G F u Z 2 V k I F R 5 c G U u e 1 R y Y W 5 z Y W N 0 a W 9 u X 2 l k L D F 9 J n F 1 b 3 Q 7 L C Z x d W 9 0 O 1 N l Y 3 R p b 2 4 x L 1 N o Z W V 0 M S 9 D a G F u Z 2 V k I F R 5 c G U u e 0 N 1 c 3 R v b W V y X 2 l k L D J 9 J n F 1 b 3 Q 7 L C Z x d W 9 0 O 1 N l Y 3 R p b 2 4 x L 1 N o Z W V 0 M S 9 D a G F u Z 2 V k I F R 5 c G U u e 1 B y b 2 R 1 Y 3 R f a W Q s M 3 0 m c X V v d D s s J n F 1 b 3 Q 7 U 2 V j d G l v b j E v U 2 h l Z X Q x L 0 N o Y W 5 n Z W Q g V H l w Z S 5 7 Q 2 F 0 Z W d v c n l f Z G V z Y y w 0 f S Z x d W 9 0 O y w m c X V v d D t T Z W N 0 a W 9 u M S 9 T a G V l d D E v Q 2 h h b m d l Z C B U e X B l L n t T d G 9 y Z V 9 p Z C w 1 f S Z x d W 9 0 O y w m c X V v d D t T Z W N 0 a W 9 u M S 9 T a G V l d D E v Q 2 h h b m d l Z C B U e X B l L n t D a X R 5 L D Z 9 J n F 1 b 3 Q 7 L C Z x d W 9 0 O 1 N l Y 3 R p b 2 4 x L 1 N o Z W V 0 M S 9 D a G F u Z 2 V k I F R 5 c G U u e 1 N 0 Y X R l L D d 9 J n F 1 b 3 Q 7 L C Z x d W 9 0 O 1 N l Y 3 R p b 2 4 x L 1 N o Z W V 0 M S 9 D a G F u Z 2 V k I F R 5 c G U u e 1 F 1 Y W 5 0 a X R 5 L D h 9 J n F 1 b 3 Q 7 L C Z x d W 9 0 O 1 N l Y 3 R p b 2 4 x L 1 N o Z W V 0 M S 9 D a G F u Z 2 V k I F R 5 c G U u e 1 B y a W N l I C h J T l I p L D l 9 J n F 1 b 3 Q 7 L C Z x d W 9 0 O 1 N l Y 3 R p b 2 4 x L 1 N o Z W V 0 M S 9 D a G F u Z 2 V k I F R 5 c G U u e 1 N h b G V z L D E w f S Z x d W 9 0 O 1 0 s J n F 1 b 3 Q 7 U m V s Y X R p b 2 5 z a G l w S W 5 m b y Z x d W 9 0 O z p b X X 0 i I C 8 + P E V u d H J 5 I F R 5 c G U 9 I k Z p b G x D b 3 V u d C I g V m F s d W U 9 I m w 1 N D Q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U c m F u c 2 F j d G l v b l 9 p Z C Z x d W 9 0 O y w m c X V v d D t D d X N 0 b 2 1 l c l 9 p Z C Z x d W 9 0 O y w m c X V v d D t Q c m 9 k d W N 0 X 2 l k J n F 1 b 3 Q 7 L C Z x d W 9 0 O 0 N h d G V n b 3 J 5 X 2 R l c 2 M m c X V v d D s s J n F 1 b 3 Q 7 U 3 R v c m V f a W Q m c X V v d D s s J n F 1 b 3 Q 7 Q 2 l 0 e S Z x d W 9 0 O y w m c X V v d D t T d G F 0 Z S Z x d W 9 0 O y w m c X V v d D t R d W F u d G l 0 e S Z x d W 9 0 O y w m c X V v d D t Q c m l j Z S A o S U 5 S K S Z x d W 9 0 O y w m c X V v d D t T Y W x l c y Z x d W 9 0 O 1 0 i I C 8 + P E V u d H J 5 I F R 5 c G U 9 I k Z p b G x D b 2 x 1 b W 5 U e X B l c y I g V m F s d W U 9 I n N D U U 1 E Q X d Z R E J n W U R B d 0 0 9 I i A v P j x F b n R y e S B U e X B l P S J G a W x s T G F z d F V w Z G F 0 Z W Q i I F Z h b H V l P S J k M j A y N C 0 w M i 0 w N V Q w N j o z N z o 1 M S 4 y M D k 0 O D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F e H R y Y W N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W I 2 N m U w M y 0 x O T h h L T R j Z W M t O W J k N y 0 2 O W Y y O D U 4 M D g 1 N D I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T a G V l d D E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2 h h b m d l Z C B U e X B l M S 5 7 R G F 0 Z S w w f S Z x d W 9 0 O y w m c X V v d D t T Z W N 0 a W 9 u M S 9 T a G V l d D E v Q 2 h h b m d l Z C B U e X B l L n t U c m F u c 2 F j d G l v b l 9 p Z C w x f S Z x d W 9 0 O y w m c X V v d D t T Z W N 0 a W 9 u M S 9 T a G V l d D E v Q 2 h h b m d l Z C B U e X B l L n t D d X N 0 b 2 1 l c l 9 p Z C w y f S Z x d W 9 0 O y w m c X V v d D t T Z W N 0 a W 9 u M S 9 T a G V l d D E v Q 2 h h b m d l Z C B U e X B l L n t Q c m 9 k d W N 0 X 2 l k L D N 9 J n F 1 b 3 Q 7 L C Z x d W 9 0 O 1 N l Y 3 R p b 2 4 x L 1 N o Z W V 0 M S 9 D a G F u Z 2 V k I F R 5 c G U u e 0 N h d G V n b 3 J 5 X 2 R l c 2 M s N H 0 m c X V v d D s s J n F 1 b 3 Q 7 U 2 V j d G l v b j E v U 2 h l Z X Q x L 0 N o Y W 5 n Z W Q g V H l w Z S 5 7 U 3 R v c m V f a W Q s N X 0 m c X V v d D s s J n F 1 b 3 Q 7 U 2 V j d G l v b j E v U 2 h l Z X Q x L 0 N o Y W 5 n Z W Q g V H l w Z S 5 7 Q 2 l 0 e S w 2 f S Z x d W 9 0 O y w m c X V v d D t T Z W N 0 a W 9 u M S 9 T a G V l d D E v Q 2 h h b m d l Z C B U e X B l L n t T d G F 0 Z S w 3 f S Z x d W 9 0 O y w m c X V v d D t T Z W N 0 a W 9 u M S 9 T a G V l d D E v Q 2 h h b m d l Z C B U e X B l L n t R d W F u d G l 0 e S w 4 f S Z x d W 9 0 O y w m c X V v d D t T Z W N 0 a W 9 u M S 9 T a G V l d D E v Q 2 h h b m d l Z C B U e X B l L n t Q c m l j Z S A o S U 5 S K S w 5 f S Z x d W 9 0 O y w m c X V v d D t T Z W N 0 a W 9 u M S 9 T a G V l d D E v Q 2 h h b m d l Z C B U e X B l L n t T Y W x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o Z W V 0 M S 9 D a G F u Z 2 V k I F R 5 c G U x L n t E Y X R l L D B 9 J n F 1 b 3 Q 7 L C Z x d W 9 0 O 1 N l Y 3 R p b 2 4 x L 1 N o Z W V 0 M S 9 D a G F u Z 2 V k I F R 5 c G U u e 1 R y Y W 5 z Y W N 0 a W 9 u X 2 l k L D F 9 J n F 1 b 3 Q 7 L C Z x d W 9 0 O 1 N l Y 3 R p b 2 4 x L 1 N o Z W V 0 M S 9 D a G F u Z 2 V k I F R 5 c G U u e 0 N 1 c 3 R v b W V y X 2 l k L D J 9 J n F 1 b 3 Q 7 L C Z x d W 9 0 O 1 N l Y 3 R p b 2 4 x L 1 N o Z W V 0 M S 9 D a G F u Z 2 V k I F R 5 c G U u e 1 B y b 2 R 1 Y 3 R f a W Q s M 3 0 m c X V v d D s s J n F 1 b 3 Q 7 U 2 V j d G l v b j E v U 2 h l Z X Q x L 0 N o Y W 5 n Z W Q g V H l w Z S 5 7 Q 2 F 0 Z W d v c n l f Z G V z Y y w 0 f S Z x d W 9 0 O y w m c X V v d D t T Z W N 0 a W 9 u M S 9 T a G V l d D E v Q 2 h h b m d l Z C B U e X B l L n t T d G 9 y Z V 9 p Z C w 1 f S Z x d W 9 0 O y w m c X V v d D t T Z W N 0 a W 9 u M S 9 T a G V l d D E v Q 2 h h b m d l Z C B U e X B l L n t D a X R 5 L D Z 9 J n F 1 b 3 Q 7 L C Z x d W 9 0 O 1 N l Y 3 R p b 2 4 x L 1 N o Z W V 0 M S 9 D a G F u Z 2 V k I F R 5 c G U u e 1 N 0 Y X R l L D d 9 J n F 1 b 3 Q 7 L C Z x d W 9 0 O 1 N l Y 3 R p b 2 4 x L 1 N o Z W V 0 M S 9 D a G F u Z 2 V k I F R 5 c G U u e 1 F 1 Y W 5 0 a X R 5 L D h 9 J n F 1 b 3 Q 7 L C Z x d W 9 0 O 1 N l Y 3 R p b 2 4 x L 1 N o Z W V 0 M S 9 D a G F u Z 2 V k I F R 5 c G U u e 1 B y a W N l I C h J T l I p L D l 9 J n F 1 b 3 Q 7 L C Z x d W 9 0 O 1 N l Y 3 R p b 2 4 x L 1 N o Z W V 0 M S 9 D a G F u Z 2 V k I F R 5 c G U u e 1 N h b G V z L D E w f S Z x d W 9 0 O 1 0 s J n F 1 b 3 Q 7 U m V s Y X R p b 2 5 z a G l w S W 5 m b y Z x d W 9 0 O z p b X X 0 i I C 8 + P E V u d H J 5 I F R 5 c G U 9 I k Z p b G x D b 3 V u d C I g V m F s d W U 9 I m w 1 N D Q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U c m F u c 2 F j d G l v b l 9 p Z C Z x d W 9 0 O y w m c X V v d D t D d X N 0 b 2 1 l c l 9 p Z C Z x d W 9 0 O y w m c X V v d D t Q c m 9 k d W N 0 X 2 l k J n F 1 b 3 Q 7 L C Z x d W 9 0 O 0 N h d G V n b 3 J 5 X 2 R l c 2 M m c X V v d D s s J n F 1 b 3 Q 7 U 3 R v c m V f a W Q m c X V v d D s s J n F 1 b 3 Q 7 Q 2 l 0 e S Z x d W 9 0 O y w m c X V v d D t T d G F 0 Z S Z x d W 9 0 O y w m c X V v d D t R d W F u d G l 0 e S Z x d W 9 0 O y w m c X V v d D t Q c m l j Z S A o S U 5 S K S Z x d W 9 0 O y w m c X V v d D t T Y W x l c y Z x d W 9 0 O 1 0 i I C 8 + P E V u d H J 5 I F R 5 c G U 9 I k Z p b G x D b 2 x 1 b W 5 U e X B l c y I g V m F s d W U 9 I n N D U U 1 E Q X d Z R E J n W U R B d 0 0 9 I i A v P j x F b n R y e S B U e X B l P S J G a W x s T G F z d F V w Z G F 0 Z W Q i I F Z h b H V l P S J k M j A y N C 0 w M i 0 w N V Q w N j o z N z o 1 M S 4 y M D k 0 O D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F e H R y Y W N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R P k F j q F E G N a 6 t O 2 F F X e g A A A A A C A A A A A A A Q Z g A A A A E A A C A A A A D V K W a f z b a J i y y q j 9 G N v Q N Z D F O O 5 S i t B Q c Y d t H w w c O r O g A A A A A O g A A A A A I A A C A A A A C G 8 F 8 A y s x F T Y P M / i c y + L O l 0 B H F q P q M i J 4 w G L L E O b W z 0 V A A A A A M m h H l M U B m 8 c j l F X + f X i V t T x l w Z L 7 2 9 s x U 0 D U c d 6 2 E O K w q E S 0 P b D o T y 7 t R 9 a T Y P c i n h T Y r h z D D W k y 0 C I G r 4 c N 0 h 3 N J g l h H O 7 X W B g s 2 M 6 W N 6 U A A A A A d S C o 8 E p 5 m h P 4 5 u g H t G 0 D G V 3 A 6 F i 0 N 9 w j H G f p / J k E a 5 y i X 9 u l w / H E n I J s 3 d m d t s o A 2 h 8 r b p I D A h 9 D v K n E d c t 4 k < / D a t a M a s h u p > 
</file>

<file path=customXml/itemProps1.xml><?xml version="1.0" encoding="utf-8"?>
<ds:datastoreItem xmlns:ds="http://schemas.openxmlformats.org/officeDocument/2006/customXml" ds:itemID="{5BD6CA87-5CE0-4C7A-8FA9-1E534E5749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User details</vt:lpstr>
      <vt:lpstr>Store_id</vt:lpstr>
      <vt:lpstr>Sales by category and city</vt:lpstr>
      <vt:lpstr>User per state</vt:lpstr>
      <vt:lpstr>Average revenue per state</vt:lpstr>
      <vt:lpstr>Revenue by states</vt:lpstr>
      <vt:lpstr>Sales by weekday</vt:lpstr>
      <vt:lpstr>Sales by customer id</vt:lpstr>
      <vt:lpstr>Sales by product</vt:lpstr>
      <vt:lpstr>Product Details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Singh</dc:creator>
  <cp:lastModifiedBy>Swapnil Singh</cp:lastModifiedBy>
  <dcterms:created xsi:type="dcterms:W3CDTF">2024-02-05T06:23:08Z</dcterms:created>
  <dcterms:modified xsi:type="dcterms:W3CDTF">2024-02-07T19:31:22Z</dcterms:modified>
</cp:coreProperties>
</file>