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-15" yWindow="-15" windowWidth="15480" windowHeight="9450" tabRatio="784"/>
  </bookViews>
  <sheets>
    <sheet name="Sheet1" sheetId="12" r:id="rId1"/>
    <sheet name="Sheet2" sheetId="13" r:id="rId2"/>
  </sheets>
  <calcPr calcId="125725"/>
</workbook>
</file>

<file path=xl/calcChain.xml><?xml version="1.0" encoding="utf-8"?>
<calcChain xmlns="http://schemas.openxmlformats.org/spreadsheetml/2006/main">
  <c r="N12" i="12"/>
  <c r="O21"/>
  <c r="N21"/>
  <c r="L84"/>
  <c r="O20"/>
  <c r="N20"/>
  <c r="L20"/>
  <c r="H84"/>
  <c r="O15"/>
  <c r="O18"/>
  <c r="O17"/>
  <c r="O16"/>
  <c r="O19"/>
  <c r="N18"/>
  <c r="N17"/>
  <c r="N16"/>
  <c r="N15"/>
  <c r="N14"/>
  <c r="N13"/>
  <c r="N19"/>
  <c r="F85"/>
  <c r="F87" s="1"/>
  <c r="F88" s="1"/>
  <c r="F89" s="1"/>
  <c r="F90" s="1"/>
  <c r="F91" s="1"/>
  <c r="F92" s="1"/>
  <c r="F93" s="1"/>
  <c r="F94" s="1"/>
  <c r="F95" s="1"/>
  <c r="L71"/>
  <c r="L72" s="1"/>
  <c r="L73" s="1"/>
  <c r="L75" s="1"/>
  <c r="L76" s="1"/>
  <c r="L77" s="1"/>
  <c r="L78" s="1"/>
  <c r="L79" s="1"/>
  <c r="L80" s="1"/>
  <c r="L81" s="1"/>
  <c r="F71"/>
  <c r="F72" s="1"/>
  <c r="F73" s="1"/>
  <c r="F74" s="1"/>
  <c r="F75" s="1"/>
  <c r="F77" s="1"/>
  <c r="J19"/>
  <c r="I19"/>
  <c r="J18"/>
  <c r="E85"/>
  <c r="E87" s="1"/>
  <c r="E88" s="1"/>
  <c r="E89" s="1"/>
  <c r="E90" s="1"/>
  <c r="E91" s="1"/>
  <c r="E92" s="1"/>
  <c r="E93" s="1"/>
  <c r="E94" s="1"/>
  <c r="E95" s="1"/>
  <c r="M71"/>
  <c r="M72" s="1"/>
  <c r="M73" s="1"/>
  <c r="M75" s="1"/>
  <c r="M76" s="1"/>
  <c r="M77" s="1"/>
  <c r="M78" s="1"/>
  <c r="M79" s="1"/>
  <c r="M80" s="1"/>
  <c r="M81" s="1"/>
  <c r="E78"/>
  <c r="E79" s="1"/>
  <c r="E80" s="1"/>
  <c r="E81" s="1"/>
  <c r="D21"/>
  <c r="D20"/>
  <c r="D19"/>
  <c r="D18"/>
  <c r="D17"/>
  <c r="D16"/>
  <c r="D15"/>
  <c r="D14"/>
  <c r="D13"/>
  <c r="C15"/>
</calcChain>
</file>

<file path=xl/sharedStrings.xml><?xml version="1.0" encoding="utf-8"?>
<sst xmlns="http://schemas.openxmlformats.org/spreadsheetml/2006/main" count="75" uniqueCount="15">
  <si>
    <t>N*N</t>
  </si>
  <si>
    <t>sequential performance</t>
  </si>
  <si>
    <t>CUDA implementation</t>
  </si>
  <si>
    <t># of generations</t>
  </si>
  <si>
    <t>B</t>
  </si>
  <si>
    <t>T</t>
  </si>
  <si>
    <t>NA</t>
  </si>
  <si>
    <t>Best speedup observed</t>
  </si>
  <si>
    <t>Elapsed time</t>
  </si>
  <si>
    <t>Elapsed time in microSeconds</t>
  </si>
  <si>
    <t>Elapsed time in microseconds</t>
  </si>
  <si>
    <t>Saving</t>
  </si>
  <si>
    <t>%saving</t>
  </si>
  <si>
    <t>Elapsed time in micro seconds</t>
  </si>
  <si>
    <t>All experiments are performed for 3 generations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</si>
</sst>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u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0" fillId="0" borderId="5" xfId="0" applyBorder="1"/>
    <xf numFmtId="0" fontId="3" fillId="0" borderId="0" xfId="0" applyFont="1" applyBorder="1"/>
    <xf numFmtId="0" fontId="3" fillId="0" borderId="0" xfId="0" applyFont="1" applyBorder="1" applyAlignment="1"/>
    <xf numFmtId="0" fontId="0" fillId="0" borderId="6" xfId="0" applyBorder="1"/>
    <xf numFmtId="0" fontId="0" fillId="0" borderId="7" xfId="0" applyBorder="1"/>
    <xf numFmtId="0" fontId="3" fillId="0" borderId="7" xfId="0" applyFont="1" applyBorder="1"/>
    <xf numFmtId="0" fontId="0" fillId="0" borderId="8" xfId="0" applyBorder="1"/>
    <xf numFmtId="0" fontId="3" fillId="0" borderId="5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 applyBorder="1"/>
    <xf numFmtId="0" fontId="2" fillId="0" borderId="0" xfId="0" applyFont="1" applyBorder="1"/>
    <xf numFmtId="0" fontId="2" fillId="0" borderId="7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878A4"/>
      <rgbColor rgb="0099CCFF"/>
      <rgbColor rgb="00514E86"/>
      <rgbColor rgb="00FFB601"/>
      <rgbColor rgb="00B2B2B2"/>
      <rgbColor rgb="00223E7C"/>
      <rgbColor rgb="00BBE0E3"/>
      <rgbColor rgb="003B7DAA"/>
      <rgbColor rgb="00FF0000"/>
      <rgbColor rgb="00FFFF00"/>
      <rgbColor rgb="0066FF66"/>
      <rgbColor rgb="00C8DAE6"/>
      <rgbColor rgb="000000FF"/>
      <rgbColor rgb="00FF00FF"/>
      <rgbColor rgb="00FFD56D"/>
      <rgbColor rgb="00DDDDDD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omScore Theme">
  <a:themeElements>
    <a:clrScheme name="comScore">
      <a:dk1>
        <a:srgbClr val="4B4B4B"/>
      </a:dk1>
      <a:lt1>
        <a:srgbClr val="FFFFFF"/>
      </a:lt1>
      <a:dk2>
        <a:srgbClr val="4B4B4B"/>
      </a:dk2>
      <a:lt2>
        <a:srgbClr val="D3E4F0"/>
      </a:lt2>
      <a:accent1>
        <a:srgbClr val="3878A4"/>
      </a:accent1>
      <a:accent2>
        <a:srgbClr val="7BC7F1"/>
      </a:accent2>
      <a:accent3>
        <a:srgbClr val="F48B2D"/>
      </a:accent3>
      <a:accent4>
        <a:srgbClr val="993300"/>
      </a:accent4>
      <a:accent5>
        <a:srgbClr val="FFB601"/>
      </a:accent5>
      <a:accent6>
        <a:srgbClr val="86A722"/>
      </a:accent6>
      <a:hlink>
        <a:srgbClr val="F48B2D"/>
      </a:hlink>
      <a:folHlink>
        <a:srgbClr val="FFB622"/>
      </a:folHlink>
    </a:clrScheme>
    <a:fontScheme name="comScore Aria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a:style>
    </a:spDef>
    <a:lnDef>
      <a:spPr bwMode="auto">
        <a:noFill/>
        <a:ln w="19050" algn="ctr">
          <a:solidFill>
            <a:srgbClr val="FF7A17"/>
          </a:solidFill>
          <a:round/>
          <a:headEnd type="none" w="med" len="med"/>
          <a:tailEnd type="none" w="med" len="med"/>
        </a:ln>
      </a:spPr>
      <a:bodyPr/>
      <a:lstStyle/>
    </a:lnDef>
    <a:txDef>
      <a:spPr bwMode="auto">
        <a:noFill/>
        <a:ln>
          <a:noFill/>
          <a:headEnd/>
          <a:tailEnd/>
        </a:ln>
      </a:spPr>
      <a:bodyPr wrap="square" lIns="118872" tIns="118872" rIns="118872" bIns="118872" rtlCol="0">
        <a:spAutoFit/>
      </a:bodyPr>
      <a:lstStyle>
        <a:defPPr algn="ctr">
          <a:defRPr sz="1600" dirty="0" smtClean="0">
            <a:solidFill>
              <a:schemeClr val="accent1"/>
            </a:solidFill>
          </a:defRPr>
        </a:defPPr>
      </a:lstStyle>
      <a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a:style>
    </a:txDef>
  </a:objectDefaults>
  <a:extraClrSchemeLst>
    <a:extraClrScheme>
      <a:clrScheme name="cS_PPT_PrezTemplt_15dec08_2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cS_PPT_PrezTemplt_15dec08_2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cS_PPT_PrezTemplt_15dec08_2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cS_PPT_PrezTemplt_15dec08_2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cS_PPT_PrezTemplt_15dec08_2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cS_PPT_PrezTemplt_15dec08_2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cS_PPT_PrezTemplt_15dec08_2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cS_PPT_PrezTemplt_15dec08_2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cS_PPT_PrezTemplt_15dec08_2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cS_PPT_PrezTemplt_15dec08_2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cS_PPT_PrezTemplt_15dec08_2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cS_PPT_PrezTemplt_15dec08_2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cS_PPT_PrezTemplt_15dec08_2 13">
        <a:dk1>
          <a:srgbClr val="000000"/>
        </a:dk1>
        <a:lt1>
          <a:srgbClr val="FFFFFF"/>
        </a:lt1>
        <a:dk2>
          <a:srgbClr val="223E7C"/>
        </a:dk2>
        <a:lt2>
          <a:srgbClr val="B2B2B2"/>
        </a:lt2>
        <a:accent1>
          <a:srgbClr val="3878A4"/>
        </a:accent1>
        <a:accent2>
          <a:srgbClr val="8FD0F1"/>
        </a:accent2>
        <a:accent3>
          <a:srgbClr val="FFFFFF"/>
        </a:accent3>
        <a:accent4>
          <a:srgbClr val="000000"/>
        </a:accent4>
        <a:accent5>
          <a:srgbClr val="AEBECF"/>
        </a:accent5>
        <a:accent6>
          <a:srgbClr val="81BCDA"/>
        </a:accent6>
        <a:hlink>
          <a:srgbClr val="66990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cS_PPT_PrezTemplt_15dec08_2 14">
        <a:dk1>
          <a:srgbClr val="000000"/>
        </a:dk1>
        <a:lt1>
          <a:srgbClr val="FFFFFF"/>
        </a:lt1>
        <a:dk2>
          <a:srgbClr val="223E7C"/>
        </a:dk2>
        <a:lt2>
          <a:srgbClr val="B2B2B2"/>
        </a:lt2>
        <a:accent1>
          <a:srgbClr val="3878A4"/>
        </a:accent1>
        <a:accent2>
          <a:srgbClr val="99CCFF"/>
        </a:accent2>
        <a:accent3>
          <a:srgbClr val="FFFFFF"/>
        </a:accent3>
        <a:accent4>
          <a:srgbClr val="000000"/>
        </a:accent4>
        <a:accent5>
          <a:srgbClr val="AEBECF"/>
        </a:accent5>
        <a:accent6>
          <a:srgbClr val="8AB9E7"/>
        </a:accent6>
        <a:hlink>
          <a:srgbClr val="66990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cS_PPT_PrezTemplt_15dec08_2 15">
        <a:dk1>
          <a:srgbClr val="000000"/>
        </a:dk1>
        <a:lt1>
          <a:srgbClr val="FFFFFF"/>
        </a:lt1>
        <a:dk2>
          <a:srgbClr val="223E7C"/>
        </a:dk2>
        <a:lt2>
          <a:srgbClr val="B2B2B2"/>
        </a:lt2>
        <a:accent1>
          <a:srgbClr val="3878A4"/>
        </a:accent1>
        <a:accent2>
          <a:srgbClr val="99CCFF"/>
        </a:accent2>
        <a:accent3>
          <a:srgbClr val="FFFFFF"/>
        </a:accent3>
        <a:accent4>
          <a:srgbClr val="000000"/>
        </a:accent4>
        <a:accent5>
          <a:srgbClr val="AEBECF"/>
        </a:accent5>
        <a:accent6>
          <a:srgbClr val="8AB9E7"/>
        </a:accent6>
        <a:hlink>
          <a:srgbClr val="669900"/>
        </a:hlink>
        <a:folHlink>
          <a:srgbClr val="FF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cS_PPT_PrezTemplt_15dec08_2 16">
        <a:dk1>
          <a:srgbClr val="000000"/>
        </a:dk1>
        <a:lt1>
          <a:srgbClr val="FFFFFF"/>
        </a:lt1>
        <a:dk2>
          <a:srgbClr val="223E7C"/>
        </a:dk2>
        <a:lt2>
          <a:srgbClr val="B2B2B2"/>
        </a:lt2>
        <a:accent1>
          <a:srgbClr val="3878A4"/>
        </a:accent1>
        <a:accent2>
          <a:srgbClr val="99CCFF"/>
        </a:accent2>
        <a:accent3>
          <a:srgbClr val="FFFFFF"/>
        </a:accent3>
        <a:accent4>
          <a:srgbClr val="000000"/>
        </a:accent4>
        <a:accent5>
          <a:srgbClr val="AEBECF"/>
        </a:accent5>
        <a:accent6>
          <a:srgbClr val="8AB9E7"/>
        </a:accent6>
        <a:hlink>
          <a:srgbClr val="669900"/>
        </a:hlink>
        <a:folHlink>
          <a:srgbClr val="FFB601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P97"/>
  <sheetViews>
    <sheetView tabSelected="1" topLeftCell="B1" workbookViewId="0">
      <selection activeCell="F5" sqref="F5"/>
    </sheetView>
  </sheetViews>
  <sheetFormatPr defaultRowHeight="12.75"/>
  <cols>
    <col min="2" max="2" width="10" bestFit="1" customWidth="1"/>
    <col min="4" max="4" width="11" bestFit="1" customWidth="1"/>
    <col min="5" max="5" width="10" bestFit="1" customWidth="1"/>
    <col min="6" max="6" width="29" bestFit="1" customWidth="1"/>
    <col min="8" max="8" width="12.7109375" bestFit="1" customWidth="1"/>
    <col min="10" max="10" width="19.5703125" bestFit="1" customWidth="1"/>
    <col min="11" max="11" width="10" bestFit="1" customWidth="1"/>
    <col min="12" max="12" width="25.5703125" customWidth="1"/>
    <col min="14" max="14" width="11" bestFit="1" customWidth="1"/>
    <col min="15" max="15" width="12.7109375" bestFit="1" customWidth="1"/>
  </cols>
  <sheetData>
    <row r="3" spans="3:16">
      <c r="F3" s="3" t="s">
        <v>14</v>
      </c>
    </row>
    <row r="4" spans="3:16">
      <c r="F4" s="3" t="s">
        <v>3</v>
      </c>
      <c r="G4" s="3">
        <v>3</v>
      </c>
    </row>
    <row r="5" spans="3:16">
      <c r="F5" s="3" t="s">
        <v>13</v>
      </c>
      <c r="G5" s="4"/>
    </row>
    <row r="8" spans="3:16">
      <c r="C8" s="5"/>
      <c r="D8" s="6"/>
      <c r="E8" s="6"/>
      <c r="F8" s="6" t="s">
        <v>1</v>
      </c>
      <c r="G8" s="8"/>
      <c r="H8" s="6"/>
      <c r="I8" s="6"/>
      <c r="J8" s="6" t="s">
        <v>2</v>
      </c>
      <c r="K8" s="7" t="s">
        <v>7</v>
      </c>
      <c r="L8" s="6"/>
      <c r="M8" s="6"/>
      <c r="N8" s="6"/>
      <c r="O8" s="6"/>
      <c r="P8" s="8"/>
    </row>
    <row r="9" spans="3:16">
      <c r="C9" s="9"/>
      <c r="D9" s="10"/>
      <c r="E9" s="10"/>
      <c r="F9" s="10"/>
      <c r="G9" s="12"/>
      <c r="H9" s="10"/>
      <c r="I9" s="10"/>
      <c r="J9" s="11"/>
      <c r="K9" s="10"/>
      <c r="L9" s="10"/>
      <c r="M9" s="10"/>
      <c r="N9" s="10"/>
      <c r="O9" s="10"/>
      <c r="P9" s="12"/>
    </row>
    <row r="10" spans="3:16">
      <c r="C10" s="9"/>
      <c r="D10" s="10"/>
      <c r="E10" s="10"/>
      <c r="F10" s="10"/>
      <c r="G10" s="12"/>
      <c r="H10" s="10"/>
      <c r="I10" s="10"/>
      <c r="J10" s="10"/>
      <c r="K10" s="10"/>
      <c r="L10" s="10"/>
      <c r="M10" s="10"/>
      <c r="N10" s="10"/>
      <c r="O10" s="10"/>
      <c r="P10" s="12"/>
    </row>
    <row r="11" spans="3:16">
      <c r="C11" s="9"/>
      <c r="D11" s="13" t="s">
        <v>0</v>
      </c>
      <c r="E11" s="13"/>
      <c r="F11" s="13" t="s">
        <v>9</v>
      </c>
      <c r="G11" s="19"/>
      <c r="H11" s="13"/>
      <c r="I11" s="13" t="s">
        <v>4</v>
      </c>
      <c r="J11" s="13" t="s">
        <v>5</v>
      </c>
      <c r="K11" s="13"/>
      <c r="L11" s="14" t="s">
        <v>10</v>
      </c>
      <c r="M11" s="13"/>
      <c r="N11" s="13" t="s">
        <v>11</v>
      </c>
      <c r="O11" s="26" t="s">
        <v>12</v>
      </c>
      <c r="P11" s="12"/>
    </row>
    <row r="12" spans="3:16">
      <c r="C12" s="9">
        <v>8</v>
      </c>
      <c r="D12" s="11">
        <v>64</v>
      </c>
      <c r="E12" s="13"/>
      <c r="F12" s="11">
        <v>171</v>
      </c>
      <c r="G12" s="19"/>
      <c r="H12" s="13"/>
      <c r="I12" s="13">
        <v>4</v>
      </c>
      <c r="J12" s="13">
        <v>16</v>
      </c>
      <c r="K12" s="13"/>
      <c r="L12" s="13">
        <v>866</v>
      </c>
      <c r="M12" s="13"/>
      <c r="N12" s="10">
        <f t="shared" ref="N12" si="0">(F12-L12)</f>
        <v>-695</v>
      </c>
      <c r="O12" s="27"/>
      <c r="P12" s="12"/>
    </row>
    <row r="13" spans="3:16">
      <c r="C13" s="9">
        <v>16</v>
      </c>
      <c r="D13" s="10">
        <f>(C13*C13)</f>
        <v>256</v>
      </c>
      <c r="E13" s="10"/>
      <c r="F13" s="10">
        <v>497</v>
      </c>
      <c r="G13" s="12"/>
      <c r="H13" s="10"/>
      <c r="I13" s="13">
        <v>256</v>
      </c>
      <c r="J13" s="13">
        <v>1</v>
      </c>
      <c r="K13" s="13"/>
      <c r="L13" s="13">
        <v>1076</v>
      </c>
      <c r="M13" s="10"/>
      <c r="N13" s="10">
        <f t="shared" ref="N13:N18" si="1">(F13-L13)</f>
        <v>-579</v>
      </c>
      <c r="O13" s="27"/>
      <c r="P13" s="12"/>
    </row>
    <row r="14" spans="3:16">
      <c r="C14" s="9">
        <v>32</v>
      </c>
      <c r="D14" s="10">
        <f t="shared" ref="D14:D21" si="2">(C14*C14)</f>
        <v>1024</v>
      </c>
      <c r="E14" s="10"/>
      <c r="F14" s="10">
        <v>1806</v>
      </c>
      <c r="G14" s="12"/>
      <c r="H14" s="10"/>
      <c r="I14" s="13">
        <v>32</v>
      </c>
      <c r="J14" s="13">
        <v>32</v>
      </c>
      <c r="K14" s="13"/>
      <c r="L14" s="13">
        <v>1878</v>
      </c>
      <c r="M14" s="10"/>
      <c r="N14" s="10">
        <f t="shared" si="1"/>
        <v>-72</v>
      </c>
      <c r="O14" s="27"/>
      <c r="P14" s="12"/>
    </row>
    <row r="15" spans="3:16">
      <c r="C15" s="9">
        <f>(C14*2)</f>
        <v>64</v>
      </c>
      <c r="D15" s="10">
        <f t="shared" si="2"/>
        <v>4096</v>
      </c>
      <c r="E15" s="10"/>
      <c r="F15" s="10">
        <v>8477</v>
      </c>
      <c r="G15" s="12"/>
      <c r="H15" s="10"/>
      <c r="I15" s="13">
        <v>16</v>
      </c>
      <c r="J15" s="13">
        <v>256</v>
      </c>
      <c r="K15" s="13"/>
      <c r="L15" s="13">
        <v>6238</v>
      </c>
      <c r="M15" s="10"/>
      <c r="N15" s="10">
        <f t="shared" si="1"/>
        <v>2239</v>
      </c>
      <c r="O15" s="27">
        <f>((N15/F15)*100)</f>
        <v>26.41264598324879</v>
      </c>
      <c r="P15" s="12"/>
    </row>
    <row r="16" spans="3:16">
      <c r="C16" s="9">
        <v>128</v>
      </c>
      <c r="D16" s="10">
        <f t="shared" si="2"/>
        <v>16384</v>
      </c>
      <c r="E16" s="10"/>
      <c r="F16" s="10">
        <v>29896</v>
      </c>
      <c r="G16" s="12"/>
      <c r="H16" s="10"/>
      <c r="I16" s="13">
        <v>128</v>
      </c>
      <c r="J16" s="13">
        <v>128</v>
      </c>
      <c r="K16" s="13"/>
      <c r="L16" s="13">
        <v>26266</v>
      </c>
      <c r="M16" s="10"/>
      <c r="N16" s="10">
        <f t="shared" si="1"/>
        <v>3630</v>
      </c>
      <c r="O16" s="27">
        <f t="shared" ref="O16:O18" si="3">((N16/F16)*100)</f>
        <v>12.142092587637142</v>
      </c>
      <c r="P16" s="12"/>
    </row>
    <row r="17" spans="3:16">
      <c r="C17" s="9">
        <v>256</v>
      </c>
      <c r="D17" s="10">
        <f t="shared" si="2"/>
        <v>65536</v>
      </c>
      <c r="E17" s="10"/>
      <c r="F17" s="10">
        <v>19302267</v>
      </c>
      <c r="G17" s="12"/>
      <c r="H17" s="10"/>
      <c r="I17" s="13">
        <v>128</v>
      </c>
      <c r="J17" s="13">
        <v>512</v>
      </c>
      <c r="K17" s="13"/>
      <c r="L17" s="13">
        <v>107613</v>
      </c>
      <c r="M17" s="10"/>
      <c r="N17" s="10">
        <f t="shared" si="1"/>
        <v>19194654</v>
      </c>
      <c r="O17" s="27">
        <f t="shared" si="3"/>
        <v>99.442485175445967</v>
      </c>
      <c r="P17" s="12"/>
    </row>
    <row r="18" spans="3:16">
      <c r="C18" s="9">
        <v>1024</v>
      </c>
      <c r="D18" s="10">
        <f t="shared" si="2"/>
        <v>1048576</v>
      </c>
      <c r="E18" s="10"/>
      <c r="F18" s="10">
        <v>269952191</v>
      </c>
      <c r="G18" s="12"/>
      <c r="H18" s="10"/>
      <c r="I18" s="13">
        <v>8192</v>
      </c>
      <c r="J18" s="13">
        <f>(J17/2)</f>
        <v>256</v>
      </c>
      <c r="K18" s="13"/>
      <c r="L18" s="13">
        <v>88891572</v>
      </c>
      <c r="M18" s="10"/>
      <c r="N18" s="10">
        <f t="shared" si="1"/>
        <v>181060619</v>
      </c>
      <c r="O18" s="27">
        <f t="shared" si="3"/>
        <v>67.071364869937284</v>
      </c>
      <c r="P18" s="12"/>
    </row>
    <row r="19" spans="3:16">
      <c r="C19" s="9">
        <v>2048</v>
      </c>
      <c r="D19" s="10">
        <f t="shared" si="2"/>
        <v>4194304</v>
      </c>
      <c r="E19" s="10"/>
      <c r="F19" s="10">
        <v>1258822965</v>
      </c>
      <c r="G19" s="12"/>
      <c r="H19" s="10"/>
      <c r="I19" s="13">
        <f t="shared" ref="I19" si="4">(I18*2)</f>
        <v>16384</v>
      </c>
      <c r="J19" s="13">
        <f t="shared" ref="J19" si="5">(J18/2)</f>
        <v>128</v>
      </c>
      <c r="K19" s="13"/>
      <c r="L19" s="13">
        <v>397589712</v>
      </c>
      <c r="M19" s="10"/>
      <c r="N19" s="10">
        <f>(F19-L19)</f>
        <v>861233253</v>
      </c>
      <c r="O19" s="27">
        <f>((N19/F19)*100)</f>
        <v>68.415756380802918</v>
      </c>
      <c r="P19" s="12"/>
    </row>
    <row r="20" spans="3:16">
      <c r="C20" s="9">
        <v>4096</v>
      </c>
      <c r="D20" s="10">
        <f t="shared" si="2"/>
        <v>16777216</v>
      </c>
      <c r="E20" s="10"/>
      <c r="F20" s="10">
        <v>5555738300</v>
      </c>
      <c r="G20" s="12"/>
      <c r="H20" s="10"/>
      <c r="I20" s="13">
        <v>16384</v>
      </c>
      <c r="J20" s="13">
        <v>1024</v>
      </c>
      <c r="K20" s="13"/>
      <c r="L20" s="13">
        <f>(624626112*3)</f>
        <v>1873878336</v>
      </c>
      <c r="M20" s="10"/>
      <c r="N20" s="10">
        <f>(F20-L20)</f>
        <v>3681859964</v>
      </c>
      <c r="O20" s="27">
        <f>((N20/F20)*100)</f>
        <v>66.271299423876755</v>
      </c>
      <c r="P20" s="12"/>
    </row>
    <row r="21" spans="3:16">
      <c r="C21" s="15">
        <v>8192</v>
      </c>
      <c r="D21" s="16">
        <f t="shared" si="2"/>
        <v>67108864</v>
      </c>
      <c r="E21" s="16"/>
      <c r="F21" s="16">
        <v>13547868976</v>
      </c>
      <c r="G21" s="18"/>
      <c r="H21" s="16"/>
      <c r="I21" s="17">
        <v>60000</v>
      </c>
      <c r="J21" s="17">
        <v>1000</v>
      </c>
      <c r="K21" s="17"/>
      <c r="L21" s="17">
        <v>5641800043</v>
      </c>
      <c r="M21" s="16"/>
      <c r="N21" s="16">
        <f>(F21-L21)</f>
        <v>7906068933</v>
      </c>
      <c r="O21" s="28">
        <f>((N21/F21)*100)</f>
        <v>58.356550000635323</v>
      </c>
      <c r="P21" s="18"/>
    </row>
    <row r="23" spans="3:16">
      <c r="D23" s="20" t="s">
        <v>0</v>
      </c>
      <c r="E23" s="21" t="s">
        <v>4</v>
      </c>
      <c r="F23" s="21" t="s">
        <v>5</v>
      </c>
      <c r="G23" s="21"/>
      <c r="H23" s="22" t="s">
        <v>8</v>
      </c>
      <c r="K23" s="20" t="s">
        <v>0</v>
      </c>
      <c r="L23" s="21" t="s">
        <v>4</v>
      </c>
      <c r="M23" s="21" t="s">
        <v>5</v>
      </c>
      <c r="N23" s="21"/>
      <c r="O23" s="22" t="s">
        <v>8</v>
      </c>
    </row>
    <row r="24" spans="3:16">
      <c r="D24" s="9">
        <v>256</v>
      </c>
      <c r="E24" s="10">
        <v>1</v>
      </c>
      <c r="F24" s="10">
        <v>256</v>
      </c>
      <c r="G24" s="10"/>
      <c r="H24" s="12">
        <v>1497</v>
      </c>
      <c r="K24" s="9">
        <v>64</v>
      </c>
      <c r="L24" s="10">
        <v>1</v>
      </c>
      <c r="M24" s="10">
        <v>64</v>
      </c>
      <c r="N24" s="10"/>
      <c r="O24" s="12">
        <v>888</v>
      </c>
    </row>
    <row r="25" spans="3:16">
      <c r="D25" s="9"/>
      <c r="E25" s="10">
        <v>2</v>
      </c>
      <c r="F25" s="10">
        <v>256</v>
      </c>
      <c r="G25" s="10"/>
      <c r="H25" s="12">
        <v>1422</v>
      </c>
      <c r="K25" s="9"/>
      <c r="L25" s="10">
        <v>2</v>
      </c>
      <c r="M25" s="10">
        <v>32</v>
      </c>
      <c r="N25" s="10"/>
      <c r="O25" s="12">
        <v>1143</v>
      </c>
    </row>
    <row r="26" spans="3:16">
      <c r="D26" s="9"/>
      <c r="E26" s="11">
        <v>2</v>
      </c>
      <c r="F26" s="11">
        <v>128</v>
      </c>
      <c r="G26" s="11"/>
      <c r="H26" s="23">
        <v>1471</v>
      </c>
      <c r="K26" s="9"/>
      <c r="L26" s="11">
        <v>2</v>
      </c>
      <c r="M26" s="11">
        <v>20</v>
      </c>
      <c r="N26" s="11"/>
      <c r="O26" s="23">
        <v>1369</v>
      </c>
    </row>
    <row r="27" spans="3:16">
      <c r="D27" s="9"/>
      <c r="E27" s="10">
        <v>4</v>
      </c>
      <c r="F27" s="10">
        <v>64</v>
      </c>
      <c r="G27" s="10"/>
      <c r="H27" s="12">
        <v>1467</v>
      </c>
      <c r="K27" s="9"/>
      <c r="L27" s="26">
        <v>4</v>
      </c>
      <c r="M27" s="26">
        <v>16</v>
      </c>
      <c r="N27" s="26"/>
      <c r="O27" s="29">
        <v>866</v>
      </c>
    </row>
    <row r="28" spans="3:16">
      <c r="D28" s="9"/>
      <c r="E28" s="10">
        <v>8</v>
      </c>
      <c r="F28" s="10">
        <v>32</v>
      </c>
      <c r="G28" s="10"/>
      <c r="H28" s="12">
        <v>1459</v>
      </c>
      <c r="K28" s="9"/>
      <c r="L28" s="10">
        <v>8</v>
      </c>
      <c r="M28" s="10">
        <v>8</v>
      </c>
      <c r="N28" s="10"/>
      <c r="O28" s="23">
        <v>869</v>
      </c>
    </row>
    <row r="29" spans="3:16">
      <c r="D29" s="9"/>
      <c r="E29" s="10">
        <v>16</v>
      </c>
      <c r="F29" s="10">
        <v>16</v>
      </c>
      <c r="G29" s="10"/>
      <c r="H29" s="12">
        <v>1454</v>
      </c>
      <c r="K29" s="9"/>
      <c r="L29" s="10">
        <v>16</v>
      </c>
      <c r="M29" s="10">
        <v>4</v>
      </c>
      <c r="N29" s="10"/>
      <c r="O29" s="23">
        <v>1665</v>
      </c>
    </row>
    <row r="30" spans="3:16">
      <c r="D30" s="9"/>
      <c r="E30" s="11">
        <v>32</v>
      </c>
      <c r="F30" s="11">
        <v>8</v>
      </c>
      <c r="G30" s="11"/>
      <c r="H30" s="23">
        <v>1465</v>
      </c>
      <c r="K30" s="9"/>
      <c r="L30" s="11">
        <v>32</v>
      </c>
      <c r="M30" s="11">
        <v>2</v>
      </c>
      <c r="N30" s="11"/>
      <c r="O30" s="23">
        <v>1154</v>
      </c>
    </row>
    <row r="31" spans="3:16">
      <c r="D31" s="9"/>
      <c r="E31" s="10">
        <v>64</v>
      </c>
      <c r="F31" s="10">
        <v>4</v>
      </c>
      <c r="G31" s="10"/>
      <c r="H31" s="12">
        <v>1055</v>
      </c>
      <c r="K31" s="15"/>
      <c r="L31" s="24">
        <v>64</v>
      </c>
      <c r="M31" s="24">
        <v>1</v>
      </c>
      <c r="N31" s="16"/>
      <c r="O31" s="25">
        <v>879</v>
      </c>
    </row>
    <row r="32" spans="3:16">
      <c r="D32" s="9"/>
      <c r="E32" s="10">
        <v>128</v>
      </c>
      <c r="F32" s="10">
        <v>2</v>
      </c>
      <c r="G32" s="10"/>
      <c r="H32" s="12">
        <v>1499</v>
      </c>
    </row>
    <row r="33" spans="4:15">
      <c r="D33" s="9"/>
      <c r="E33" s="26">
        <v>256</v>
      </c>
      <c r="F33" s="26">
        <v>1</v>
      </c>
      <c r="G33" s="26"/>
      <c r="H33" s="29">
        <v>1076</v>
      </c>
      <c r="L33" s="2"/>
      <c r="M33" s="2"/>
      <c r="N33" s="2"/>
      <c r="O33" s="2"/>
    </row>
    <row r="34" spans="4:15">
      <c r="D34" s="9"/>
      <c r="E34" s="10">
        <v>100</v>
      </c>
      <c r="F34" s="10">
        <v>3</v>
      </c>
      <c r="G34" s="10"/>
      <c r="H34" s="12">
        <v>3518</v>
      </c>
    </row>
    <row r="35" spans="4:15">
      <c r="D35" s="15"/>
      <c r="E35" s="16">
        <v>3</v>
      </c>
      <c r="F35" s="16">
        <v>100</v>
      </c>
      <c r="G35" s="16"/>
      <c r="H35" s="18">
        <v>1448</v>
      </c>
    </row>
    <row r="37" spans="4:15">
      <c r="D37" s="20" t="s">
        <v>0</v>
      </c>
      <c r="E37" s="21" t="s">
        <v>4</v>
      </c>
      <c r="F37" s="21" t="s">
        <v>5</v>
      </c>
      <c r="G37" s="21"/>
      <c r="H37" s="22" t="s">
        <v>8</v>
      </c>
      <c r="K37" s="20" t="s">
        <v>0</v>
      </c>
      <c r="L37" s="21" t="s">
        <v>4</v>
      </c>
      <c r="M37" s="21" t="s">
        <v>5</v>
      </c>
      <c r="N37" s="21"/>
      <c r="O37" s="22" t="s">
        <v>8</v>
      </c>
    </row>
    <row r="38" spans="4:15">
      <c r="D38" s="9">
        <v>1024</v>
      </c>
      <c r="E38" s="10">
        <v>1</v>
      </c>
      <c r="F38" s="10">
        <v>1024</v>
      </c>
      <c r="G38" s="10"/>
      <c r="H38" s="12">
        <v>2702</v>
      </c>
      <c r="K38" s="9">
        <v>4096</v>
      </c>
      <c r="L38" s="10">
        <v>4</v>
      </c>
      <c r="M38" s="10">
        <v>1024</v>
      </c>
      <c r="N38" s="10"/>
      <c r="O38" s="12">
        <v>8168</v>
      </c>
    </row>
    <row r="39" spans="4:15">
      <c r="D39" s="9"/>
      <c r="E39" s="10">
        <v>2</v>
      </c>
      <c r="F39" s="10">
        <v>512</v>
      </c>
      <c r="G39" s="10"/>
      <c r="H39" s="12">
        <v>2096</v>
      </c>
      <c r="K39" s="9"/>
      <c r="L39" s="10">
        <v>8</v>
      </c>
      <c r="M39" s="10">
        <v>512</v>
      </c>
      <c r="N39" s="10"/>
      <c r="O39" s="12">
        <v>6791</v>
      </c>
    </row>
    <row r="40" spans="4:15">
      <c r="D40" s="9"/>
      <c r="E40" s="10">
        <v>4</v>
      </c>
      <c r="F40" s="10">
        <v>256</v>
      </c>
      <c r="G40" s="10"/>
      <c r="H40" s="12">
        <v>2685</v>
      </c>
      <c r="K40" s="9"/>
      <c r="L40" s="26">
        <v>16</v>
      </c>
      <c r="M40" s="26">
        <v>256</v>
      </c>
      <c r="N40" s="26"/>
      <c r="O40" s="29">
        <v>6238</v>
      </c>
    </row>
    <row r="41" spans="4:15">
      <c r="D41" s="9"/>
      <c r="E41" s="10">
        <v>8</v>
      </c>
      <c r="F41" s="10">
        <v>128</v>
      </c>
      <c r="G41" s="10"/>
      <c r="H41" s="12">
        <v>2131</v>
      </c>
      <c r="K41" s="9"/>
      <c r="L41" s="10">
        <v>32</v>
      </c>
      <c r="M41" s="10">
        <v>128</v>
      </c>
      <c r="N41" s="10"/>
      <c r="O41" s="12">
        <v>10566</v>
      </c>
    </row>
    <row r="42" spans="4:15">
      <c r="D42" s="9"/>
      <c r="E42" s="10">
        <v>16</v>
      </c>
      <c r="F42" s="10">
        <v>64</v>
      </c>
      <c r="G42" s="10"/>
      <c r="H42" s="12">
        <v>2845</v>
      </c>
      <c r="K42" s="9"/>
      <c r="L42" s="10">
        <v>64</v>
      </c>
      <c r="M42" s="10">
        <v>64</v>
      </c>
      <c r="N42" s="10"/>
      <c r="O42" s="12">
        <v>7086</v>
      </c>
    </row>
    <row r="43" spans="4:15">
      <c r="D43" s="9"/>
      <c r="E43" s="26">
        <v>32</v>
      </c>
      <c r="F43" s="26">
        <v>32</v>
      </c>
      <c r="G43" s="26"/>
      <c r="H43" s="29">
        <v>1878</v>
      </c>
      <c r="K43" s="9"/>
      <c r="L43" s="10">
        <v>128</v>
      </c>
      <c r="M43" s="10">
        <v>32</v>
      </c>
      <c r="N43" s="10"/>
      <c r="O43" s="12">
        <v>7489</v>
      </c>
    </row>
    <row r="44" spans="4:15">
      <c r="D44" s="9"/>
      <c r="E44" s="10">
        <v>64</v>
      </c>
      <c r="F44" s="10">
        <v>16</v>
      </c>
      <c r="G44" s="10"/>
      <c r="H44" s="12">
        <v>4299</v>
      </c>
      <c r="K44" s="9"/>
      <c r="L44" s="10">
        <v>256</v>
      </c>
      <c r="M44" s="10">
        <v>16</v>
      </c>
      <c r="N44" s="10"/>
      <c r="O44" s="12">
        <v>7386</v>
      </c>
    </row>
    <row r="45" spans="4:15">
      <c r="D45" s="9"/>
      <c r="E45" s="10">
        <v>128</v>
      </c>
      <c r="F45" s="10">
        <v>8</v>
      </c>
      <c r="G45" s="10"/>
      <c r="H45" s="12">
        <v>2043</v>
      </c>
      <c r="K45" s="9"/>
      <c r="L45" s="10">
        <v>512</v>
      </c>
      <c r="M45" s="10">
        <v>8</v>
      </c>
      <c r="N45" s="10"/>
      <c r="O45" s="12">
        <v>8923</v>
      </c>
    </row>
    <row r="46" spans="4:15">
      <c r="D46" s="9"/>
      <c r="E46" s="10">
        <v>256</v>
      </c>
      <c r="F46" s="10">
        <v>4</v>
      </c>
      <c r="G46" s="10"/>
      <c r="H46" s="12">
        <v>2681</v>
      </c>
      <c r="K46" s="9"/>
      <c r="L46" s="10">
        <v>1024</v>
      </c>
      <c r="M46" s="10">
        <v>4</v>
      </c>
      <c r="N46" s="10"/>
      <c r="O46" s="12">
        <v>8694</v>
      </c>
    </row>
    <row r="47" spans="4:15">
      <c r="D47" s="9"/>
      <c r="E47" s="10">
        <v>512</v>
      </c>
      <c r="F47" s="10">
        <v>2</v>
      </c>
      <c r="G47" s="10"/>
      <c r="H47" s="12">
        <v>2705</v>
      </c>
      <c r="K47" s="9"/>
      <c r="L47" s="10">
        <v>2048</v>
      </c>
      <c r="M47" s="10">
        <v>2</v>
      </c>
      <c r="N47" s="10"/>
      <c r="O47" s="12">
        <v>9702</v>
      </c>
    </row>
    <row r="48" spans="4:15">
      <c r="D48" s="15"/>
      <c r="E48" s="16">
        <v>1024</v>
      </c>
      <c r="F48" s="16">
        <v>1</v>
      </c>
      <c r="G48" s="16"/>
      <c r="H48" s="18">
        <v>2758</v>
      </c>
      <c r="K48" s="15"/>
      <c r="L48" s="16">
        <v>4096</v>
      </c>
      <c r="M48" s="16">
        <v>1</v>
      </c>
      <c r="N48" s="16"/>
      <c r="O48" s="18">
        <v>9642</v>
      </c>
    </row>
    <row r="51" spans="4:15">
      <c r="D51" s="20" t="s">
        <v>0</v>
      </c>
      <c r="E51" s="21" t="s">
        <v>4</v>
      </c>
      <c r="F51" s="21" t="s">
        <v>5</v>
      </c>
      <c r="G51" s="21"/>
      <c r="H51" s="22" t="s">
        <v>8</v>
      </c>
      <c r="K51" s="20" t="s">
        <v>0</v>
      </c>
      <c r="L51" s="21" t="s">
        <v>4</v>
      </c>
      <c r="M51" s="21" t="s">
        <v>5</v>
      </c>
      <c r="N51" s="21"/>
      <c r="O51" s="22" t="s">
        <v>8</v>
      </c>
    </row>
    <row r="52" spans="4:15">
      <c r="D52" s="9">
        <v>16384</v>
      </c>
      <c r="E52" s="10">
        <v>16</v>
      </c>
      <c r="F52" s="10">
        <v>1024</v>
      </c>
      <c r="G52" s="10"/>
      <c r="H52" s="12">
        <v>37141</v>
      </c>
      <c r="K52" s="9">
        <v>65536</v>
      </c>
      <c r="L52" s="10">
        <v>64</v>
      </c>
      <c r="M52" s="10">
        <v>1024</v>
      </c>
      <c r="N52" s="10"/>
      <c r="O52" s="12">
        <v>127927</v>
      </c>
    </row>
    <row r="53" spans="4:15">
      <c r="D53" s="9"/>
      <c r="E53" s="10">
        <v>32</v>
      </c>
      <c r="F53" s="10">
        <v>512</v>
      </c>
      <c r="G53" s="10"/>
      <c r="H53" s="12">
        <v>34830</v>
      </c>
      <c r="K53" s="9"/>
      <c r="L53" s="26">
        <v>128</v>
      </c>
      <c r="M53" s="26">
        <v>512</v>
      </c>
      <c r="N53" s="26"/>
      <c r="O53" s="29">
        <v>107613</v>
      </c>
    </row>
    <row r="54" spans="4:15">
      <c r="D54" s="9"/>
      <c r="E54" s="10">
        <v>64</v>
      </c>
      <c r="F54" s="10">
        <v>256</v>
      </c>
      <c r="G54" s="10"/>
      <c r="H54" s="12">
        <v>35188</v>
      </c>
      <c r="K54" s="9"/>
      <c r="L54" s="10">
        <v>256</v>
      </c>
      <c r="M54" s="10">
        <v>256</v>
      </c>
      <c r="N54" s="10"/>
      <c r="O54" s="12">
        <v>119076</v>
      </c>
    </row>
    <row r="55" spans="4:15">
      <c r="D55" s="9"/>
      <c r="E55" s="26">
        <v>128</v>
      </c>
      <c r="F55" s="26">
        <v>128</v>
      </c>
      <c r="G55" s="26"/>
      <c r="H55" s="29">
        <v>26266</v>
      </c>
      <c r="K55" s="9"/>
      <c r="L55" s="10">
        <v>512</v>
      </c>
      <c r="M55" s="10">
        <v>128</v>
      </c>
      <c r="N55" s="10"/>
      <c r="O55" s="12">
        <v>139508</v>
      </c>
    </row>
    <row r="56" spans="4:15">
      <c r="D56" s="9"/>
      <c r="E56" s="10">
        <v>256</v>
      </c>
      <c r="F56" s="10">
        <v>64</v>
      </c>
      <c r="G56" s="10"/>
      <c r="H56" s="12">
        <v>41025</v>
      </c>
      <c r="K56" s="9"/>
      <c r="L56" s="10">
        <v>1024</v>
      </c>
      <c r="M56" s="10">
        <v>64</v>
      </c>
      <c r="N56" s="10"/>
      <c r="O56" s="12">
        <v>151353</v>
      </c>
    </row>
    <row r="57" spans="4:15">
      <c r="D57" s="9"/>
      <c r="E57" s="10">
        <v>512</v>
      </c>
      <c r="F57" s="10">
        <v>32</v>
      </c>
      <c r="G57" s="10"/>
      <c r="H57" s="12">
        <v>38333</v>
      </c>
      <c r="K57" s="9"/>
      <c r="L57" s="10">
        <v>2048</v>
      </c>
      <c r="M57" s="10">
        <v>32</v>
      </c>
      <c r="N57" s="10"/>
      <c r="O57" s="12">
        <v>140476</v>
      </c>
    </row>
    <row r="58" spans="4:15">
      <c r="D58" s="9"/>
      <c r="E58" s="10">
        <v>1024</v>
      </c>
      <c r="F58" s="10">
        <v>16</v>
      </c>
      <c r="G58" s="10"/>
      <c r="H58" s="12">
        <v>41273</v>
      </c>
      <c r="K58" s="9"/>
      <c r="L58" s="10">
        <v>4096</v>
      </c>
      <c r="M58" s="10">
        <v>16</v>
      </c>
      <c r="N58" s="10"/>
      <c r="O58" s="12">
        <v>110801</v>
      </c>
    </row>
    <row r="59" spans="4:15">
      <c r="D59" s="9"/>
      <c r="E59" s="10">
        <v>2048</v>
      </c>
      <c r="F59" s="10">
        <v>8</v>
      </c>
      <c r="G59" s="10"/>
      <c r="H59" s="12">
        <v>37277</v>
      </c>
      <c r="K59" s="9"/>
      <c r="L59" s="10">
        <v>8192</v>
      </c>
      <c r="M59" s="10">
        <v>8</v>
      </c>
      <c r="N59" s="10"/>
      <c r="O59" s="12">
        <v>154594</v>
      </c>
    </row>
    <row r="60" spans="4:15">
      <c r="D60" s="9"/>
      <c r="E60" s="10">
        <v>4096</v>
      </c>
      <c r="F60" s="10">
        <v>4</v>
      </c>
      <c r="G60" s="10"/>
      <c r="H60" s="12">
        <v>28786</v>
      </c>
      <c r="K60" s="9"/>
      <c r="L60" s="10">
        <v>16384</v>
      </c>
      <c r="M60" s="10">
        <v>4</v>
      </c>
      <c r="N60" s="10"/>
      <c r="O60" s="12">
        <v>152023</v>
      </c>
    </row>
    <row r="61" spans="4:15">
      <c r="D61" s="9"/>
      <c r="E61" s="10">
        <v>8192</v>
      </c>
      <c r="F61" s="10">
        <v>2</v>
      </c>
      <c r="G61" s="10"/>
      <c r="H61" s="12">
        <v>39607</v>
      </c>
      <c r="K61" s="15"/>
      <c r="L61" s="16">
        <v>32768</v>
      </c>
      <c r="M61" s="16">
        <v>2</v>
      </c>
      <c r="N61" s="16"/>
      <c r="O61" s="18">
        <v>108887</v>
      </c>
    </row>
    <row r="62" spans="4:15">
      <c r="D62" s="15"/>
      <c r="E62" s="16">
        <v>16384</v>
      </c>
      <c r="F62" s="16">
        <v>1</v>
      </c>
      <c r="G62" s="16"/>
      <c r="H62" s="18">
        <v>27295</v>
      </c>
    </row>
    <row r="69" spans="4:15">
      <c r="D69" s="20" t="s">
        <v>0</v>
      </c>
      <c r="E69" s="21" t="s">
        <v>4</v>
      </c>
      <c r="F69" s="21" t="s">
        <v>5</v>
      </c>
      <c r="G69" s="21"/>
      <c r="H69" s="22" t="s">
        <v>8</v>
      </c>
      <c r="K69" s="20" t="s">
        <v>0</v>
      </c>
      <c r="L69" s="21" t="s">
        <v>4</v>
      </c>
      <c r="M69" s="21" t="s">
        <v>5</v>
      </c>
      <c r="N69" s="21"/>
      <c r="O69" s="22" t="s">
        <v>8</v>
      </c>
    </row>
    <row r="70" spans="4:15">
      <c r="D70" s="9">
        <v>1048576</v>
      </c>
      <c r="E70" s="10">
        <v>1024</v>
      </c>
      <c r="F70" s="10">
        <v>1024</v>
      </c>
      <c r="G70" s="10"/>
      <c r="H70" s="23">
        <v>218203312</v>
      </c>
      <c r="K70" s="9">
        <v>4194304</v>
      </c>
      <c r="L70" s="10">
        <v>4096</v>
      </c>
      <c r="M70" s="10">
        <v>1024</v>
      </c>
      <c r="N70" s="10"/>
      <c r="O70" s="12">
        <v>596140992</v>
      </c>
    </row>
    <row r="71" spans="4:15">
      <c r="D71" s="9"/>
      <c r="E71" s="10">
        <v>2048</v>
      </c>
      <c r="F71" s="10">
        <f>(F70/2)</f>
        <v>512</v>
      </c>
      <c r="G71" s="10"/>
      <c r="H71" s="12">
        <v>253066488</v>
      </c>
      <c r="K71" s="9"/>
      <c r="L71" s="10">
        <f>(L70*2)</f>
        <v>8192</v>
      </c>
      <c r="M71" s="10">
        <f>(M70/2)</f>
        <v>512</v>
      </c>
      <c r="N71" s="10"/>
      <c r="O71" s="12">
        <v>436993888</v>
      </c>
    </row>
    <row r="72" spans="4:15">
      <c r="D72" s="9"/>
      <c r="E72" s="10">
        <v>4096</v>
      </c>
      <c r="F72" s="10">
        <f>(F71/2)</f>
        <v>256</v>
      </c>
      <c r="G72" s="10"/>
      <c r="H72" s="12">
        <v>101702304</v>
      </c>
      <c r="K72" s="9"/>
      <c r="L72" s="10">
        <f>(L71*2)</f>
        <v>16384</v>
      </c>
      <c r="M72" s="10">
        <f>(M71/2)</f>
        <v>256</v>
      </c>
      <c r="N72" s="10"/>
      <c r="O72" s="12">
        <v>490026432</v>
      </c>
    </row>
    <row r="73" spans="4:15">
      <c r="D73" s="9"/>
      <c r="E73" s="26">
        <v>8192</v>
      </c>
      <c r="F73" s="26">
        <f>(F72/2)</f>
        <v>128</v>
      </c>
      <c r="G73" s="26"/>
      <c r="H73" s="29">
        <v>88891572</v>
      </c>
      <c r="K73" s="9"/>
      <c r="L73" s="26">
        <f>(L72*2)</f>
        <v>32768</v>
      </c>
      <c r="M73" s="26">
        <f>(M72/2)</f>
        <v>128</v>
      </c>
      <c r="N73" s="26"/>
      <c r="O73" s="29">
        <v>397589712</v>
      </c>
    </row>
    <row r="74" spans="4:15">
      <c r="D74" s="9"/>
      <c r="E74" s="10">
        <v>16384</v>
      </c>
      <c r="F74" s="10">
        <f>(F73/2)</f>
        <v>64</v>
      </c>
      <c r="G74" s="10"/>
      <c r="H74" s="12">
        <v>179831568</v>
      </c>
      <c r="K74" s="9"/>
      <c r="L74" s="10">
        <v>4194</v>
      </c>
      <c r="M74" s="10">
        <v>100</v>
      </c>
      <c r="N74" s="10"/>
      <c r="O74" s="12">
        <v>423453468</v>
      </c>
    </row>
    <row r="75" spans="4:15">
      <c r="D75" s="9"/>
      <c r="E75" s="10">
        <v>32768</v>
      </c>
      <c r="F75" s="10">
        <f>(F74/2)</f>
        <v>32</v>
      </c>
      <c r="G75" s="10"/>
      <c r="H75" s="12">
        <v>109788204</v>
      </c>
      <c r="K75" s="9"/>
      <c r="L75" s="10">
        <f>(L73*2)</f>
        <v>65536</v>
      </c>
      <c r="M75" s="10">
        <f>(M73/2)</f>
        <v>64</v>
      </c>
      <c r="N75" s="10"/>
      <c r="O75" s="23" t="s">
        <v>6</v>
      </c>
    </row>
    <row r="76" spans="4:15">
      <c r="D76" s="9"/>
      <c r="E76" s="10">
        <v>40000</v>
      </c>
      <c r="F76" s="10">
        <v>50</v>
      </c>
      <c r="G76" s="10"/>
      <c r="H76" s="12">
        <v>113476896</v>
      </c>
      <c r="K76" s="9"/>
      <c r="L76" s="10">
        <f t="shared" ref="L76:L81" si="6">(L75*2)</f>
        <v>131072</v>
      </c>
      <c r="M76" s="10">
        <f t="shared" ref="M76:M81" si="7">(M75/2)</f>
        <v>32</v>
      </c>
      <c r="N76" s="10"/>
      <c r="O76" s="23" t="s">
        <v>6</v>
      </c>
    </row>
    <row r="77" spans="4:15">
      <c r="D77" s="9"/>
      <c r="E77" s="10">
        <v>65536</v>
      </c>
      <c r="F77" s="10">
        <f>(F75/2)</f>
        <v>16</v>
      </c>
      <c r="G77" s="10"/>
      <c r="H77" s="23" t="s">
        <v>6</v>
      </c>
      <c r="K77" s="9"/>
      <c r="L77" s="10">
        <f t="shared" si="6"/>
        <v>262144</v>
      </c>
      <c r="M77" s="10">
        <f t="shared" si="7"/>
        <v>16</v>
      </c>
      <c r="N77" s="10"/>
      <c r="O77" s="23" t="s">
        <v>6</v>
      </c>
    </row>
    <row r="78" spans="4:15">
      <c r="D78" s="9"/>
      <c r="E78" s="10">
        <f>(E77*2)</f>
        <v>131072</v>
      </c>
      <c r="F78" s="10">
        <v>8</v>
      </c>
      <c r="G78" s="10"/>
      <c r="H78" s="23" t="s">
        <v>6</v>
      </c>
      <c r="K78" s="9"/>
      <c r="L78" s="10">
        <f t="shared" si="6"/>
        <v>524288</v>
      </c>
      <c r="M78" s="10">
        <f t="shared" si="7"/>
        <v>8</v>
      </c>
      <c r="N78" s="10"/>
      <c r="O78" s="23" t="s">
        <v>6</v>
      </c>
    </row>
    <row r="79" spans="4:15">
      <c r="D79" s="9"/>
      <c r="E79" s="10">
        <f>(E78*2)</f>
        <v>262144</v>
      </c>
      <c r="F79" s="10">
        <v>4</v>
      </c>
      <c r="G79" s="10"/>
      <c r="H79" s="23" t="s">
        <v>6</v>
      </c>
      <c r="K79" s="9"/>
      <c r="L79" s="10">
        <f t="shared" si="6"/>
        <v>1048576</v>
      </c>
      <c r="M79" s="10">
        <f t="shared" si="7"/>
        <v>4</v>
      </c>
      <c r="N79" s="10"/>
      <c r="O79" s="23" t="s">
        <v>6</v>
      </c>
    </row>
    <row r="80" spans="4:15">
      <c r="D80" s="9"/>
      <c r="E80" s="10">
        <f>(E79*2)</f>
        <v>524288</v>
      </c>
      <c r="F80" s="10">
        <v>2</v>
      </c>
      <c r="G80" s="10"/>
      <c r="H80" s="23" t="s">
        <v>6</v>
      </c>
      <c r="K80" s="9"/>
      <c r="L80" s="10">
        <f t="shared" si="6"/>
        <v>2097152</v>
      </c>
      <c r="M80" s="10">
        <f t="shared" si="7"/>
        <v>2</v>
      </c>
      <c r="N80" s="10"/>
      <c r="O80" s="23" t="s">
        <v>6</v>
      </c>
    </row>
    <row r="81" spans="4:15">
      <c r="D81" s="15"/>
      <c r="E81" s="16">
        <f>(E80*2)</f>
        <v>1048576</v>
      </c>
      <c r="F81" s="16">
        <v>1</v>
      </c>
      <c r="G81" s="16"/>
      <c r="H81" s="25" t="s">
        <v>6</v>
      </c>
      <c r="K81" s="15"/>
      <c r="L81" s="16">
        <f t="shared" si="6"/>
        <v>4194304</v>
      </c>
      <c r="M81" s="16">
        <f t="shared" si="7"/>
        <v>1</v>
      </c>
      <c r="N81" s="16"/>
      <c r="O81" s="25" t="s">
        <v>6</v>
      </c>
    </row>
    <row r="83" spans="4:15">
      <c r="D83" s="20" t="s">
        <v>0</v>
      </c>
      <c r="E83" s="21" t="s">
        <v>4</v>
      </c>
      <c r="F83" s="21" t="s">
        <v>5</v>
      </c>
      <c r="G83" s="21"/>
      <c r="H83" s="22" t="s">
        <v>8</v>
      </c>
      <c r="K83" s="20" t="s">
        <v>0</v>
      </c>
      <c r="L83" s="21" t="s">
        <v>4</v>
      </c>
      <c r="M83" s="21" t="s">
        <v>5</v>
      </c>
      <c r="N83" s="21"/>
      <c r="O83" s="22" t="s">
        <v>8</v>
      </c>
    </row>
    <row r="84" spans="4:15">
      <c r="D84" s="9">
        <v>16777216</v>
      </c>
      <c r="E84" s="26">
        <v>16384</v>
      </c>
      <c r="F84" s="26">
        <v>1024</v>
      </c>
      <c r="G84" s="26"/>
      <c r="H84" s="29">
        <f>(624626112*3)</f>
        <v>1873878336</v>
      </c>
      <c r="K84" s="9">
        <v>67108864</v>
      </c>
      <c r="L84" s="11">
        <f>(K84/M84)</f>
        <v>65536</v>
      </c>
      <c r="M84" s="11">
        <v>1024</v>
      </c>
      <c r="N84" s="11"/>
      <c r="O84" s="23" t="s">
        <v>6</v>
      </c>
    </row>
    <row r="85" spans="4:15">
      <c r="D85" s="9"/>
      <c r="E85" s="10">
        <f>(E84*2)</f>
        <v>32768</v>
      </c>
      <c r="F85" s="10">
        <f>(F84/2)</f>
        <v>512</v>
      </c>
      <c r="G85" s="10"/>
      <c r="H85" s="12">
        <v>2482861824</v>
      </c>
      <c r="K85" s="9"/>
      <c r="L85" s="26">
        <v>60000</v>
      </c>
      <c r="M85" s="26">
        <v>1000</v>
      </c>
      <c r="N85" s="26"/>
      <c r="O85" s="29">
        <v>5641800043</v>
      </c>
    </row>
    <row r="86" spans="4:15">
      <c r="D86" s="9"/>
      <c r="E86" s="10">
        <v>40000</v>
      </c>
      <c r="F86" s="10">
        <v>600</v>
      </c>
      <c r="G86" s="10"/>
      <c r="H86" s="12">
        <v>2734578219</v>
      </c>
      <c r="K86" s="15"/>
      <c r="L86" s="16">
        <v>45000</v>
      </c>
      <c r="M86" s="16">
        <v>1000</v>
      </c>
      <c r="N86" s="16"/>
      <c r="O86" s="18">
        <v>7874986328</v>
      </c>
    </row>
    <row r="87" spans="4:15">
      <c r="D87" s="9"/>
      <c r="E87" s="10">
        <f>(E85*2)</f>
        <v>65536</v>
      </c>
      <c r="F87" s="10">
        <f>(F85/2)</f>
        <v>256</v>
      </c>
      <c r="G87" s="10"/>
      <c r="H87" s="23" t="s">
        <v>6</v>
      </c>
      <c r="M87" s="2"/>
      <c r="O87" s="1"/>
    </row>
    <row r="88" spans="4:15">
      <c r="D88" s="9"/>
      <c r="E88" s="10">
        <f t="shared" ref="E88:E95" si="8">(E87*2)</f>
        <v>131072</v>
      </c>
      <c r="F88" s="10">
        <f t="shared" ref="F88:F95" si="9">(F87/2)</f>
        <v>128</v>
      </c>
      <c r="G88" s="10"/>
      <c r="H88" s="23" t="s">
        <v>6</v>
      </c>
      <c r="O88" s="1"/>
    </row>
    <row r="89" spans="4:15">
      <c r="D89" s="9"/>
      <c r="E89" s="10">
        <f t="shared" si="8"/>
        <v>262144</v>
      </c>
      <c r="F89" s="10">
        <f t="shared" si="9"/>
        <v>64</v>
      </c>
      <c r="G89" s="10"/>
      <c r="H89" s="23" t="s">
        <v>6</v>
      </c>
      <c r="O89" s="1"/>
    </row>
    <row r="90" spans="4:15">
      <c r="D90" s="9"/>
      <c r="E90" s="10">
        <f t="shared" si="8"/>
        <v>524288</v>
      </c>
      <c r="F90" s="10">
        <f t="shared" si="9"/>
        <v>32</v>
      </c>
      <c r="G90" s="10"/>
      <c r="H90" s="23" t="s">
        <v>6</v>
      </c>
      <c r="O90" s="1"/>
    </row>
    <row r="91" spans="4:15">
      <c r="D91" s="9"/>
      <c r="E91" s="10">
        <f t="shared" si="8"/>
        <v>1048576</v>
      </c>
      <c r="F91" s="10">
        <f t="shared" si="9"/>
        <v>16</v>
      </c>
      <c r="G91" s="10"/>
      <c r="H91" s="23" t="s">
        <v>6</v>
      </c>
      <c r="O91" s="1"/>
    </row>
    <row r="92" spans="4:15">
      <c r="D92" s="9"/>
      <c r="E92" s="10">
        <f t="shared" si="8"/>
        <v>2097152</v>
      </c>
      <c r="F92" s="10">
        <f t="shared" si="9"/>
        <v>8</v>
      </c>
      <c r="G92" s="10"/>
      <c r="H92" s="23" t="s">
        <v>6</v>
      </c>
      <c r="O92" s="1"/>
    </row>
    <row r="93" spans="4:15">
      <c r="D93" s="9"/>
      <c r="E93" s="10">
        <f t="shared" si="8"/>
        <v>4194304</v>
      </c>
      <c r="F93" s="10">
        <f t="shared" si="9"/>
        <v>4</v>
      </c>
      <c r="G93" s="10"/>
      <c r="H93" s="23" t="s">
        <v>6</v>
      </c>
      <c r="O93" s="1"/>
    </row>
    <row r="94" spans="4:15">
      <c r="D94" s="9"/>
      <c r="E94" s="10">
        <f t="shared" si="8"/>
        <v>8388608</v>
      </c>
      <c r="F94" s="10">
        <f t="shared" si="9"/>
        <v>2</v>
      </c>
      <c r="G94" s="10"/>
      <c r="H94" s="23" t="s">
        <v>6</v>
      </c>
      <c r="O94" s="1"/>
    </row>
    <row r="95" spans="4:15">
      <c r="D95" s="15"/>
      <c r="E95" s="16">
        <f t="shared" si="8"/>
        <v>16777216</v>
      </c>
      <c r="F95" s="16">
        <f t="shared" si="9"/>
        <v>1</v>
      </c>
      <c r="G95" s="16"/>
      <c r="H95" s="25" t="s">
        <v>6</v>
      </c>
      <c r="O95" s="1"/>
    </row>
    <row r="96" spans="4:15">
      <c r="H96" s="1"/>
    </row>
    <row r="97" spans="8:8">
      <c r="H9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>
    <row r="1" spans="1:1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Juice Analytics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2007-09-06T02:48:24Z</dcterms:created>
  <dcterms:modified xsi:type="dcterms:W3CDTF">2012-05-06T19:19:14Z</dcterms:modified>
</cp:coreProperties>
</file>