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ters/Downloads/TPI Brief 2/Pricing Tools/"/>
    </mc:Choice>
  </mc:AlternateContent>
  <xr:revisionPtr revIDLastSave="0" documentId="13_ncr:8001_{2CFFF4D4-5F10-3E4C-844B-DBDB43906F70}" xr6:coauthVersionLast="33" xr6:coauthVersionMax="33" xr10:uidLastSave="{00000000-0000-0000-0000-000000000000}"/>
  <bookViews>
    <workbookView xWindow="1160" yWindow="1720" windowWidth="15480" windowHeight="5060" xr2:uid="{00000000-000D-0000-FFFF-FFFF00000000}"/>
  </bookViews>
  <sheets>
    <sheet name="Pricing Tool" sheetId="2" r:id="rId1"/>
    <sheet name="VersionH" sheetId="1" state="hidden" r:id="rId2"/>
  </sheets>
  <externalReferences>
    <externalReference r:id="rId3"/>
    <externalReference r:id="rId4"/>
  </externalReferences>
  <definedNames>
    <definedName name="_xlnm._FilterDatabase" localSheetId="1" hidden="1">VersionH!$A$1:$S$255</definedName>
    <definedName name="Acquisition_Margin_Kwh_Matrix">'[1]Acquisition Margin'!$A$29:$P$33</definedName>
    <definedName name="Acquisition_Margin_SC_Matrix">'[1]Acquisition Margin'!$A$53:$P$57</definedName>
    <definedName name="COST_BEFORE_MARGIN_MATRIX">'[1]Cost before Margin'!$A$5:$T$1000</definedName>
    <definedName name="East_Midlands">VersionH!$G$4:$G$31</definedName>
    <definedName name="Eastern">VersionH!$F$4:$F$31</definedName>
  </definedNames>
  <calcPr calcId="179017"/>
</workbook>
</file>

<file path=xl/calcChain.xml><?xml version="1.0" encoding="utf-8"?>
<calcChain xmlns="http://schemas.openxmlformats.org/spreadsheetml/2006/main">
  <c r="F109" i="2" l="1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E92" i="2"/>
  <c r="D92" i="2"/>
  <c r="F90" i="2"/>
  <c r="F89" i="2"/>
  <c r="F88" i="2"/>
  <c r="F87" i="2"/>
  <c r="F86" i="2"/>
  <c r="F85" i="2"/>
  <c r="F84" i="2"/>
  <c r="F83" i="2"/>
  <c r="E90" i="2"/>
  <c r="E89" i="2"/>
  <c r="E88" i="2"/>
  <c r="E87" i="2"/>
  <c r="E86" i="2"/>
  <c r="E85" i="2"/>
  <c r="E84" i="2"/>
  <c r="E83" i="2"/>
  <c r="D90" i="2"/>
  <c r="D89" i="2"/>
  <c r="D88" i="2"/>
  <c r="D87" i="2"/>
  <c r="D86" i="2"/>
  <c r="D85" i="2"/>
  <c r="D84" i="2"/>
  <c r="D83" i="2"/>
  <c r="D82" i="2"/>
  <c r="E82" i="2"/>
  <c r="F82" i="2"/>
  <c r="I91" i="2"/>
  <c r="L91" i="2" s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S353" i="1" l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102" i="2" l="1"/>
  <c r="E110" i="2"/>
  <c r="F92" i="2" l="1"/>
  <c r="F110" i="2" l="1"/>
  <c r="D110" i="2"/>
  <c r="D102" i="2" l="1"/>
  <c r="F102" i="2" l="1"/>
  <c r="I101" i="2" l="1"/>
  <c r="I81" i="2"/>
  <c r="I71" i="2"/>
  <c r="I61" i="2"/>
  <c r="I50" i="2"/>
  <c r="L101" i="2" l="1"/>
  <c r="L81" i="2"/>
  <c r="K17" i="2" l="1"/>
  <c r="G27" i="2" s="1"/>
  <c r="L50" i="2" l="1"/>
  <c r="I17" i="2" l="1"/>
  <c r="H22" i="2" s="1"/>
  <c r="M28" i="2"/>
  <c r="G45" i="2"/>
  <c r="G17" i="2" s="1"/>
  <c r="H17" i="2" s="1"/>
  <c r="L17" i="2"/>
  <c r="M17" i="2" s="1"/>
  <c r="H54" i="2"/>
  <c r="H84" i="2" l="1"/>
  <c r="G24" i="2"/>
  <c r="G22" i="2"/>
  <c r="J27" i="2"/>
  <c r="H27" i="2"/>
  <c r="G28" i="2"/>
  <c r="O28" i="2"/>
  <c r="K27" i="2"/>
  <c r="O27" i="2"/>
  <c r="J28" i="2"/>
  <c r="N28" i="2"/>
  <c r="I28" i="2"/>
  <c r="L27" i="2"/>
  <c r="K28" i="2"/>
  <c r="I27" i="2"/>
  <c r="M27" i="2"/>
  <c r="H28" i="2"/>
  <c r="L28" i="2"/>
  <c r="N29" i="2"/>
  <c r="L29" i="2"/>
  <c r="J29" i="2"/>
  <c r="H29" i="2"/>
  <c r="O29" i="2"/>
  <c r="M29" i="2"/>
  <c r="K29" i="2"/>
  <c r="I29" i="2"/>
  <c r="G29" i="2"/>
  <c r="L24" i="2"/>
  <c r="J24" i="2"/>
  <c r="H24" i="2"/>
  <c r="K24" i="2"/>
  <c r="I24" i="2"/>
  <c r="K23" i="2"/>
  <c r="L22" i="2"/>
  <c r="G23" i="2"/>
  <c r="H23" i="2"/>
  <c r="J23" i="2"/>
  <c r="K22" i="2"/>
  <c r="J22" i="2"/>
  <c r="I23" i="2"/>
  <c r="L23" i="2"/>
  <c r="I22" i="2"/>
  <c r="L61" i="2"/>
  <c r="N27" i="2"/>
  <c r="L71" i="2"/>
  <c r="H52" i="2"/>
  <c r="H55" i="2"/>
  <c r="L69" i="2"/>
  <c r="H76" i="2"/>
  <c r="K74" i="2"/>
  <c r="J67" i="2"/>
  <c r="K52" i="2"/>
  <c r="G54" i="2"/>
  <c r="G76" i="2"/>
  <c r="L54" i="2"/>
  <c r="J76" i="2"/>
  <c r="G74" i="2"/>
  <c r="L59" i="2"/>
  <c r="K79" i="2"/>
  <c r="L68" i="2"/>
  <c r="G67" i="2"/>
  <c r="K58" i="2"/>
  <c r="J52" i="2"/>
  <c r="G64" i="2"/>
  <c r="J77" i="2"/>
  <c r="G75" i="2"/>
  <c r="L56" i="2"/>
  <c r="K80" i="2"/>
  <c r="L70" i="2"/>
  <c r="G65" i="2"/>
  <c r="K60" i="2"/>
  <c r="J53" i="2"/>
  <c r="K62" i="2"/>
  <c r="A69" i="2"/>
  <c r="H67" i="2"/>
  <c r="L60" i="2"/>
  <c r="L55" i="2"/>
  <c r="G66" i="2"/>
  <c r="L62" i="2"/>
  <c r="K75" i="2"/>
  <c r="L63" i="2"/>
  <c r="G55" i="2"/>
  <c r="J73" i="2"/>
  <c r="H78" i="2"/>
  <c r="I69" i="2"/>
  <c r="K54" i="2"/>
  <c r="K59" i="2"/>
  <c r="J60" i="2"/>
  <c r="H57" i="2"/>
  <c r="H56" i="2"/>
  <c r="J75" i="2"/>
  <c r="G73" i="2"/>
  <c r="H80" i="2"/>
  <c r="L67" i="2"/>
  <c r="G68" i="2"/>
  <c r="K57" i="2"/>
  <c r="G60" i="2"/>
  <c r="H79" i="2"/>
  <c r="K55" i="2"/>
  <c r="J80" i="2"/>
  <c r="G78" i="2"/>
  <c r="I59" i="2"/>
  <c r="G69" i="2"/>
  <c r="K65" i="2"/>
  <c r="L52" i="2"/>
  <c r="I54" i="2"/>
  <c r="J66" i="2"/>
  <c r="I52" i="2"/>
  <c r="K69" i="2"/>
  <c r="G79" i="2"/>
  <c r="I56" i="2"/>
  <c r="J59" i="2"/>
  <c r="K67" i="2"/>
  <c r="L53" i="2"/>
  <c r="I55" i="2"/>
  <c r="J58" i="2"/>
  <c r="G72" i="2"/>
  <c r="J56" i="2"/>
  <c r="I57" i="2"/>
  <c r="J79" i="2"/>
  <c r="G77" i="2"/>
  <c r="K56" i="2"/>
  <c r="G62" i="2"/>
  <c r="K64" i="2"/>
  <c r="G63" i="2"/>
  <c r="I53" i="2"/>
  <c r="J55" i="2"/>
  <c r="K73" i="2"/>
  <c r="L65" i="2"/>
  <c r="G58" i="2"/>
  <c r="J69" i="2"/>
  <c r="H73" i="2"/>
  <c r="J63" i="2"/>
  <c r="I60" i="2"/>
  <c r="H75" i="2"/>
  <c r="J62" i="2"/>
  <c r="K72" i="2"/>
  <c r="L58" i="2"/>
  <c r="J74" i="2"/>
  <c r="G53" i="2"/>
  <c r="H53" i="2"/>
  <c r="K66" i="2"/>
  <c r="G56" i="2"/>
  <c r="I78" i="2"/>
  <c r="K70" i="2"/>
  <c r="J57" i="2"/>
  <c r="J72" i="2"/>
  <c r="L76" i="2"/>
  <c r="K53" i="2"/>
  <c r="K68" i="2"/>
  <c r="K76" i="2"/>
  <c r="J70" i="2"/>
  <c r="J78" i="2"/>
  <c r="G70" i="2"/>
  <c r="H59" i="2"/>
  <c r="H60" i="2"/>
  <c r="G59" i="2"/>
  <c r="L57" i="2"/>
  <c r="J54" i="2"/>
  <c r="H74" i="2"/>
  <c r="J64" i="2"/>
  <c r="G52" i="2"/>
  <c r="G80" i="2"/>
  <c r="K63" i="2"/>
  <c r="H58" i="2"/>
  <c r="H72" i="2"/>
  <c r="B69" i="2"/>
  <c r="I64" i="2"/>
  <c r="I58" i="2"/>
  <c r="J65" i="2"/>
  <c r="H77" i="2"/>
  <c r="H69" i="2"/>
  <c r="J68" i="2"/>
  <c r="K77" i="2"/>
  <c r="L66" i="2"/>
  <c r="L77" i="2"/>
  <c r="L64" i="2"/>
  <c r="G57" i="2"/>
  <c r="H66" i="2"/>
  <c r="K78" i="2"/>
  <c r="L75" i="2"/>
  <c r="I73" i="2"/>
  <c r="H62" i="2"/>
  <c r="I70" i="2"/>
  <c r="H88" i="2" l="1"/>
  <c r="H90" i="2"/>
  <c r="H89" i="2"/>
  <c r="H83" i="2"/>
  <c r="H86" i="2"/>
  <c r="H87" i="2"/>
  <c r="H85" i="2"/>
  <c r="H82" i="2"/>
  <c r="I108" i="2"/>
  <c r="I103" i="2"/>
  <c r="L107" i="2"/>
  <c r="L106" i="2"/>
  <c r="L105" i="2"/>
  <c r="K110" i="2"/>
  <c r="K109" i="2"/>
  <c r="K108" i="2"/>
  <c r="K107" i="2"/>
  <c r="K106" i="2"/>
  <c r="K105" i="2"/>
  <c r="K104" i="2"/>
  <c r="K103" i="2"/>
  <c r="H110" i="2"/>
  <c r="H109" i="2"/>
  <c r="H108" i="2"/>
  <c r="H107" i="2"/>
  <c r="H106" i="2"/>
  <c r="H105" i="2"/>
  <c r="H104" i="2"/>
  <c r="H103" i="2"/>
  <c r="G110" i="2"/>
  <c r="G109" i="2"/>
  <c r="G108" i="2"/>
  <c r="G107" i="2"/>
  <c r="G106" i="2"/>
  <c r="G105" i="2"/>
  <c r="G104" i="2"/>
  <c r="G103" i="2"/>
  <c r="J110" i="2"/>
  <c r="J109" i="2"/>
  <c r="J108" i="2"/>
  <c r="J107" i="2"/>
  <c r="J106" i="2"/>
  <c r="J105" i="2"/>
  <c r="J104" i="2"/>
  <c r="J103" i="2"/>
  <c r="G93" i="2"/>
  <c r="G94" i="2"/>
  <c r="G95" i="2"/>
  <c r="G97" i="2"/>
  <c r="G98" i="2"/>
  <c r="G100" i="2"/>
  <c r="J100" i="2"/>
  <c r="J98" i="2"/>
  <c r="J97" i="2"/>
  <c r="J95" i="2"/>
  <c r="J94" i="2"/>
  <c r="J93" i="2"/>
  <c r="K100" i="2"/>
  <c r="K98" i="2"/>
  <c r="K97" i="2"/>
  <c r="K95" i="2"/>
  <c r="K94" i="2"/>
  <c r="K93" i="2"/>
  <c r="L100" i="2"/>
  <c r="L98" i="2"/>
  <c r="L97" i="2"/>
  <c r="L95" i="2"/>
  <c r="L94" i="2"/>
  <c r="L93" i="2"/>
  <c r="I100" i="2"/>
  <c r="I94" i="2"/>
  <c r="H97" i="2"/>
  <c r="I99" i="2"/>
  <c r="H99" i="2"/>
  <c r="H96" i="2"/>
  <c r="G99" i="2"/>
  <c r="G96" i="2"/>
  <c r="L96" i="2"/>
  <c r="L99" i="2"/>
  <c r="J96" i="2"/>
  <c r="J99" i="2"/>
  <c r="K96" i="2"/>
  <c r="K99" i="2"/>
  <c r="G92" i="2"/>
  <c r="J90" i="2"/>
  <c r="J88" i="2"/>
  <c r="J87" i="2"/>
  <c r="J85" i="2"/>
  <c r="J84" i="2"/>
  <c r="J83" i="2"/>
  <c r="G90" i="2"/>
  <c r="G88" i="2"/>
  <c r="G87" i="2"/>
  <c r="G85" i="2"/>
  <c r="G84" i="2"/>
  <c r="G83" i="2"/>
  <c r="I90" i="2"/>
  <c r="I88" i="2"/>
  <c r="I87" i="2"/>
  <c r="I85" i="2"/>
  <c r="I84" i="2"/>
  <c r="I83" i="2"/>
  <c r="K90" i="2"/>
  <c r="K88" i="2"/>
  <c r="K87" i="2"/>
  <c r="K85" i="2"/>
  <c r="K84" i="2"/>
  <c r="K83" i="2"/>
  <c r="L90" i="2"/>
  <c r="L88" i="2"/>
  <c r="L87" i="2"/>
  <c r="L85" i="2"/>
  <c r="L84" i="2"/>
  <c r="L83" i="2"/>
  <c r="J86" i="2"/>
  <c r="J89" i="2"/>
  <c r="G89" i="2"/>
  <c r="G86" i="2"/>
  <c r="I86" i="2"/>
  <c r="I89" i="2"/>
  <c r="K86" i="2"/>
  <c r="K89" i="2"/>
  <c r="L86" i="2"/>
  <c r="L89" i="2"/>
  <c r="J82" i="2"/>
  <c r="G82" i="2"/>
  <c r="I82" i="2"/>
  <c r="K82" i="2"/>
  <c r="L82" i="2"/>
  <c r="J102" i="2"/>
  <c r="H102" i="2"/>
  <c r="K102" i="2"/>
  <c r="H92" i="2"/>
  <c r="K92" i="2"/>
  <c r="L92" i="2"/>
  <c r="J92" i="2"/>
  <c r="G102" i="2"/>
  <c r="I80" i="2"/>
  <c r="I67" i="2"/>
  <c r="H65" i="2"/>
  <c r="I76" i="2"/>
  <c r="I62" i="2"/>
  <c r="I72" i="2"/>
  <c r="L73" i="2"/>
  <c r="I74" i="2"/>
  <c r="I77" i="2"/>
  <c r="I66" i="2"/>
  <c r="I79" i="2"/>
  <c r="I68" i="2"/>
  <c r="L79" i="2"/>
  <c r="L72" i="2"/>
  <c r="I75" i="2"/>
  <c r="I65" i="2"/>
  <c r="L74" i="2"/>
  <c r="I63" i="2"/>
  <c r="H64" i="2"/>
  <c r="H70" i="2"/>
  <c r="L78" i="2"/>
  <c r="H63" i="2"/>
  <c r="L80" i="2"/>
  <c r="H68" i="2"/>
  <c r="H98" i="2" l="1"/>
  <c r="L110" i="2"/>
  <c r="H93" i="2"/>
  <c r="L108" i="2"/>
  <c r="H100" i="2"/>
  <c r="H94" i="2"/>
  <c r="I93" i="2"/>
  <c r="L104" i="2"/>
  <c r="I95" i="2"/>
  <c r="I105" i="2"/>
  <c r="L102" i="2"/>
  <c r="L109" i="2"/>
  <c r="I98" i="2"/>
  <c r="I109" i="2"/>
  <c r="I96" i="2"/>
  <c r="I107" i="2"/>
  <c r="I104" i="2"/>
  <c r="L103" i="2"/>
  <c r="I102" i="2"/>
  <c r="I92" i="2"/>
  <c r="I106" i="2"/>
  <c r="H95" i="2"/>
  <c r="I97" i="2"/>
  <c r="I110" i="2"/>
</calcChain>
</file>

<file path=xl/sharedStrings.xml><?xml version="1.0" encoding="utf-8"?>
<sst xmlns="http://schemas.openxmlformats.org/spreadsheetml/2006/main" count="1849" uniqueCount="244">
  <si>
    <t>Eastern</t>
  </si>
  <si>
    <t>East Midlands</t>
  </si>
  <si>
    <t>London</t>
  </si>
  <si>
    <t>Manweb</t>
  </si>
  <si>
    <t>Midlands</t>
  </si>
  <si>
    <t>Northern</t>
  </si>
  <si>
    <t>Norweb</t>
  </si>
  <si>
    <t>Seeboard</t>
  </si>
  <si>
    <t>Southern</t>
  </si>
  <si>
    <t>Swalec</t>
  </si>
  <si>
    <t>SWEB</t>
  </si>
  <si>
    <t>Yorkshire</t>
  </si>
  <si>
    <t>SP</t>
  </si>
  <si>
    <t>SHE</t>
  </si>
  <si>
    <t>BLOCK</t>
  </si>
  <si>
    <t>S/C</t>
  </si>
  <si>
    <t>All</t>
  </si>
  <si>
    <t>Economy 7</t>
  </si>
  <si>
    <t>Day</t>
  </si>
  <si>
    <t>Ngt</t>
  </si>
  <si>
    <t>Evening &amp; Weekend</t>
  </si>
  <si>
    <t>EW</t>
  </si>
  <si>
    <t>Evening &amp; Weekend E7</t>
  </si>
  <si>
    <t>Off-Peak 2nd Tier</t>
  </si>
  <si>
    <t>MD 2 P5</t>
  </si>
  <si>
    <t>MD 2 P6</t>
  </si>
  <si>
    <t>MD 2 P7</t>
  </si>
  <si>
    <t>MD 2 P8</t>
  </si>
  <si>
    <t>MD 1 P5</t>
  </si>
  <si>
    <t>MD 1 P6</t>
  </si>
  <si>
    <t>MD 1 P7</t>
  </si>
  <si>
    <t>MD 1 P8</t>
  </si>
  <si>
    <t>STOD P5</t>
  </si>
  <si>
    <t>STOD P6</t>
  </si>
  <si>
    <t>STOD P7</t>
  </si>
  <si>
    <t>STOD P8</t>
  </si>
  <si>
    <t>Control</t>
  </si>
  <si>
    <t>1 Year</t>
  </si>
  <si>
    <t>3 Year</t>
  </si>
  <si>
    <t>Version Z</t>
  </si>
  <si>
    <t>PES</t>
  </si>
  <si>
    <t>Area</t>
  </si>
  <si>
    <t>Product</t>
  </si>
  <si>
    <t>MDDZ</t>
  </si>
  <si>
    <t>QDDZ</t>
  </si>
  <si>
    <t>MDD</t>
  </si>
  <si>
    <t>Quart</t>
  </si>
  <si>
    <t>VersionZ</t>
  </si>
  <si>
    <t>VersionY</t>
  </si>
  <si>
    <t>VersionX</t>
  </si>
  <si>
    <t>Version Look up Ref  1year MDD</t>
  </si>
  <si>
    <t>Version Look up Ref 3 year mdd</t>
  </si>
  <si>
    <t>Version Look up Ref 1 year Quarterly</t>
  </si>
  <si>
    <t>Version Look up Ref 3 year quarterly</t>
  </si>
  <si>
    <t xml:space="preserve">Review Date: </t>
  </si>
  <si>
    <t>Years Remaining:</t>
  </si>
  <si>
    <t>MAX DEM</t>
  </si>
  <si>
    <t>MaxDemand 2 Rate 05</t>
  </si>
  <si>
    <t>MaxDemand 2 Rate 06</t>
  </si>
  <si>
    <t>MaxDemand 2 Rate 07</t>
  </si>
  <si>
    <t>MaxDemand 2 Rate 08</t>
  </si>
  <si>
    <t>MaxDemand 1 Rate 05</t>
  </si>
  <si>
    <t>MaxDemand 1 Rate 06</t>
  </si>
  <si>
    <t>MaxDemand 1 Rate 07</t>
  </si>
  <si>
    <t>MaxDemand 1 Rate 08</t>
  </si>
  <si>
    <t>STOD 05</t>
  </si>
  <si>
    <t>STOD 06</t>
  </si>
  <si>
    <t>STOD 07</t>
  </si>
  <si>
    <t>STOD 08</t>
  </si>
  <si>
    <t>offset Block</t>
  </si>
  <si>
    <t>offset MS &amp; STOD</t>
  </si>
  <si>
    <t>Ofset Pes Block</t>
  </si>
  <si>
    <t>Ofset Pes MD &amp; Stod</t>
  </si>
  <si>
    <t>BLOCK CUSTOMERS  ( 03 &amp; 04 Profile )</t>
  </si>
  <si>
    <t>MDD1 YearEconomy 7S/C</t>
  </si>
  <si>
    <t>MDD1 YearEconomy 7Day</t>
  </si>
  <si>
    <t>MDD1 YearEconomy 7Ngt</t>
  </si>
  <si>
    <t>MDD1 YearEvening &amp; WeekendS/C</t>
  </si>
  <si>
    <t>MDD1 YearEvening &amp; WeekendDay</t>
  </si>
  <si>
    <t>MDD1 YearEvening &amp; WeekendEW</t>
  </si>
  <si>
    <t>MDD1 YearEvening &amp; Weekend E7S/C</t>
  </si>
  <si>
    <t>MDD1 YearEvening &amp; Weekend E7Day</t>
  </si>
  <si>
    <t>MDD1 YearEvening &amp; Weekend E7Ngt</t>
  </si>
  <si>
    <t>MDD1 YearEvening &amp; Weekend E7EW</t>
  </si>
  <si>
    <t>MDD1 YearOff-Peak 2nd TierS/C</t>
  </si>
  <si>
    <t>MDD1 YearOff-Peak 2nd TierAll</t>
  </si>
  <si>
    <t>MDD &amp; Quarterly Prices</t>
  </si>
  <si>
    <t>No MDD Discount Prices</t>
  </si>
  <si>
    <t>Step 1</t>
  </si>
  <si>
    <t>Step 2</t>
  </si>
  <si>
    <t>INSTRUCTIONS FOR USE FOR BLOCK CUSTOMERS</t>
  </si>
  <si>
    <t>Monthly Direct Debit</t>
  </si>
  <si>
    <r>
      <t>1</t>
    </r>
    <r>
      <rPr>
        <b/>
        <sz val="10"/>
        <color indexed="52"/>
        <rFont val="Arial"/>
        <family val="2"/>
      </rPr>
      <t xml:space="preserve"> Year Contracts -</t>
    </r>
  </si>
  <si>
    <t>Note: If prices are not displayed, the product is not available in that area (with the exception of SP White Meter 6).</t>
  </si>
  <si>
    <t>VersionEn</t>
  </si>
  <si>
    <t>VersionGn</t>
  </si>
  <si>
    <t>VersionHn</t>
  </si>
  <si>
    <t>VersionJn</t>
  </si>
  <si>
    <t>MDD Prices</t>
  </si>
  <si>
    <t>3 Year Contracts -</t>
  </si>
  <si>
    <t>Off Peak (all areas)</t>
  </si>
  <si>
    <t>VersionMn</t>
  </si>
  <si>
    <t>VersionPn</t>
  </si>
  <si>
    <t>VersionQn</t>
  </si>
  <si>
    <t>VersionSn</t>
  </si>
  <si>
    <t>VersionTn</t>
  </si>
  <si>
    <t>Version Ba</t>
  </si>
  <si>
    <t>Version Ca</t>
  </si>
  <si>
    <t>Version Ka</t>
  </si>
  <si>
    <t>Acquisition</t>
  </si>
  <si>
    <t>MDD3 YearEconomy 7S/C</t>
  </si>
  <si>
    <t>MDD3 YearEconomy 7Day</t>
  </si>
  <si>
    <t>MDD3 YearEconomy 7Ngt</t>
  </si>
  <si>
    <t>MDD3 YearEvening &amp; WeekendS/C</t>
  </si>
  <si>
    <t>MDD3 YearEvening &amp; WeekendDay</t>
  </si>
  <si>
    <t>MDD3 YearEvening &amp; WeekendEW</t>
  </si>
  <si>
    <t>MDD3 YearEvening &amp; Weekend E7S/C</t>
  </si>
  <si>
    <t>MDD3 YearEvening &amp; Weekend E7Day</t>
  </si>
  <si>
    <t>MDD3 YearEvening &amp; Weekend E7Ngt</t>
  </si>
  <si>
    <t>MDD3 YearEvening &amp; Weekend E7EW</t>
  </si>
  <si>
    <t>MDD3 YearOff-Peak 2nd TierS/C</t>
  </si>
  <si>
    <t>MDD3 YearOff-Peak 2nd TierAll</t>
  </si>
  <si>
    <t>2 Year Contracts -</t>
  </si>
  <si>
    <t>Price 1</t>
  </si>
  <si>
    <t>Price 3</t>
  </si>
  <si>
    <t>Price 4</t>
  </si>
  <si>
    <r>
      <rPr>
        <b/>
        <sz val="10"/>
        <rFont val="Arial"/>
        <family val="2"/>
      </rPr>
      <t>Daily Service Charge</t>
    </r>
    <r>
      <rPr>
        <sz val="10"/>
        <rFont val="Arial"/>
        <family val="2"/>
      </rPr>
      <t xml:space="preserve"> (per day)</t>
    </r>
  </si>
  <si>
    <r>
      <rPr>
        <b/>
        <sz val="10"/>
        <rFont val="Arial"/>
        <family val="2"/>
      </rPr>
      <t>All Units</t>
    </r>
    <r>
      <rPr>
        <sz val="10"/>
        <rFont val="Arial"/>
        <family val="2"/>
      </rPr>
      <t xml:space="preserve"> (p/kWh)</t>
    </r>
  </si>
  <si>
    <r>
      <rPr>
        <b/>
        <sz val="10"/>
        <rFont val="Arial"/>
        <family val="2"/>
      </rPr>
      <t>Day Units</t>
    </r>
    <r>
      <rPr>
        <sz val="10"/>
        <rFont val="Arial"/>
        <family val="2"/>
      </rPr>
      <t xml:space="preserve"> (p/kWh)</t>
    </r>
  </si>
  <si>
    <r>
      <rPr>
        <b/>
        <sz val="10"/>
        <rFont val="Arial"/>
        <family val="2"/>
      </rPr>
      <t>Night Units</t>
    </r>
    <r>
      <rPr>
        <sz val="10"/>
        <rFont val="Arial"/>
        <family val="2"/>
      </rPr>
      <t xml:space="preserve"> (p/kWh)</t>
    </r>
  </si>
  <si>
    <r>
      <rPr>
        <b/>
        <sz val="10"/>
        <rFont val="Arial"/>
        <family val="2"/>
      </rPr>
      <t>Evening &amp; Weekend Units</t>
    </r>
    <r>
      <rPr>
        <sz val="10"/>
        <rFont val="Arial"/>
        <family val="2"/>
      </rPr>
      <t xml:space="preserve"> (p/kWh)</t>
    </r>
  </si>
  <si>
    <r>
      <rPr>
        <b/>
        <sz val="10"/>
        <rFont val="Arial"/>
        <family val="2"/>
      </rPr>
      <t>Control Units</t>
    </r>
    <r>
      <rPr>
        <sz val="10"/>
        <rFont val="Arial"/>
        <family val="2"/>
      </rPr>
      <t xml:space="preserve"> (p/kWh)</t>
    </r>
  </si>
  <si>
    <t>Consumption</t>
  </si>
  <si>
    <t>Credit Score</t>
  </si>
  <si>
    <t>Key</t>
  </si>
  <si>
    <t>1-20000</t>
  </si>
  <si>
    <t>A</t>
  </si>
  <si>
    <t>20-35</t>
  </si>
  <si>
    <t>C</t>
  </si>
  <si>
    <t>20001-1000000</t>
  </si>
  <si>
    <t>B</t>
  </si>
  <si>
    <t>36-999</t>
  </si>
  <si>
    <t>D</t>
  </si>
  <si>
    <t>1-40000</t>
  </si>
  <si>
    <t>Step 3</t>
  </si>
  <si>
    <t>Step 4</t>
  </si>
  <si>
    <t>Enter Customers consumption - Customer must provide this information</t>
  </si>
  <si>
    <t>Enter Customers Credit Score</t>
  </si>
  <si>
    <t>2 Year</t>
  </si>
  <si>
    <t>MDD2 YearEconomy 7S/C</t>
  </si>
  <si>
    <t>MDD2 YearEconomy 7Day</t>
  </si>
  <si>
    <t>MDD2 YearEconomy 7Ngt</t>
  </si>
  <si>
    <t>MDD2 YearEvening &amp; WeekendS/C</t>
  </si>
  <si>
    <t>MDD2 YearEvening &amp; WeekendDay</t>
  </si>
  <si>
    <t>MDD2 YearEvening &amp; WeekendEW</t>
  </si>
  <si>
    <t>MDD2 YearEvening &amp; Weekend E7S/C</t>
  </si>
  <si>
    <t>MDD2 YearEvening &amp; Weekend E7Day</t>
  </si>
  <si>
    <t>MDD2 YearEvening &amp; Weekend E7Ngt</t>
  </si>
  <si>
    <t>MDD2 YearEvening &amp; Weekend E7EW</t>
  </si>
  <si>
    <t>MDD2 YearOff-Peak 2nd TierS/C</t>
  </si>
  <si>
    <t>MDD2 YearOff-Peak 2nd TierAll</t>
  </si>
  <si>
    <t>Price Type</t>
  </si>
  <si>
    <t>Select Pes Area the Customers MPAN is in from the yellow drop down box in Cell "D43"</t>
  </si>
  <si>
    <t>Select appropriate Product the customer requires based on their Supply Number &amp; Current Product from the drop down in Cell "F43"</t>
  </si>
  <si>
    <t>STEPPER</t>
  </si>
  <si>
    <t xml:space="preserve"> </t>
  </si>
  <si>
    <t>Price 2</t>
  </si>
  <si>
    <t>Single Rate</t>
  </si>
  <si>
    <t>MDD1 YearSingle RateS/C</t>
  </si>
  <si>
    <t>MDD1 YearSingle RateAll</t>
  </si>
  <si>
    <t>MDD2 YearSingle RateS/C</t>
  </si>
  <si>
    <t>MDD2 YearSingle RateAll</t>
  </si>
  <si>
    <t>MDD3 YearSingle RateS/C</t>
  </si>
  <si>
    <t>MDD3 YearSingle RateAll</t>
  </si>
  <si>
    <t>Price 7</t>
  </si>
  <si>
    <t>Price 8</t>
  </si>
  <si>
    <t>Quarterly Direct Debit</t>
  </si>
  <si>
    <r>
      <t>WHITE METER 6</t>
    </r>
    <r>
      <rPr>
        <sz val="9"/>
        <color indexed="8"/>
        <rFont val="Arial"/>
        <family val="2"/>
      </rPr>
      <t xml:space="preserve">
In ScottishPower area (Pes 18), Please select Economy 7 product and use the night rates as the additional control rates charged.
</t>
    </r>
    <r>
      <rPr>
        <sz val="9"/>
        <color indexed="8"/>
        <rFont val="Arial"/>
        <family val="2"/>
      </rPr>
      <t xml:space="preserve">
</t>
    </r>
  </si>
  <si>
    <t>Product Description</t>
  </si>
  <si>
    <t>Product Code</t>
  </si>
  <si>
    <t>Product ID</t>
  </si>
  <si>
    <t>#</t>
  </si>
  <si>
    <t>VERSION A</t>
  </si>
  <si>
    <t>EA1</t>
  </si>
  <si>
    <t>EB1</t>
  </si>
  <si>
    <t>EC1</t>
  </si>
  <si>
    <t>ED1</t>
  </si>
  <si>
    <t>EE1</t>
  </si>
  <si>
    <t>EF1</t>
  </si>
  <si>
    <t>EA2</t>
  </si>
  <si>
    <t>EB2</t>
  </si>
  <si>
    <t>EC3</t>
  </si>
  <si>
    <t>ED2</t>
  </si>
  <si>
    <t>EC2</t>
  </si>
  <si>
    <t>EE2</t>
  </si>
  <si>
    <t>EF2</t>
  </si>
  <si>
    <t>EA3</t>
  </si>
  <si>
    <t>EB3</t>
  </si>
  <si>
    <t>ED3</t>
  </si>
  <si>
    <t>EE3</t>
  </si>
  <si>
    <t>EF3</t>
  </si>
  <si>
    <t>Price 5</t>
  </si>
  <si>
    <t>Price 6</t>
  </si>
  <si>
    <t>Price 9</t>
  </si>
  <si>
    <t>VersionH</t>
  </si>
  <si>
    <t>EG1</t>
  </si>
  <si>
    <t>EH1</t>
  </si>
  <si>
    <t>EI1</t>
  </si>
  <si>
    <t>Business Fixed September 19</t>
  </si>
  <si>
    <t>Elec Bus Fixed Acq vH7 1yr PT1 Sep 2019</t>
  </si>
  <si>
    <t>Elec Bus Fixed Acq vH7 1yr PT2 Sep 2019</t>
  </si>
  <si>
    <t>Elec Bus Fixed Acq vH7 1yr PT3 Sep 2019</t>
  </si>
  <si>
    <t>Elec Bus Fixed Acq vH7 1yr PT4 Sep 2019</t>
  </si>
  <si>
    <t>Elec Bus Fixed Acq vH7 1yr PT5 Sep 2019</t>
  </si>
  <si>
    <t>Elec Bus Fixed Acq vH7 1yr PT6 Sep 2019</t>
  </si>
  <si>
    <t>Elec Bus Fixed Acq vH7 1yr PT7 Sep 2019</t>
  </si>
  <si>
    <t>Elec Bus Fixed Acq vH7 1yr PT8 Sep 2019</t>
  </si>
  <si>
    <t>Elec Bus Fixed Acq vH7 1yr PT9 Sep 2019</t>
  </si>
  <si>
    <t>Business Fixed September 20</t>
  </si>
  <si>
    <t>EG2</t>
  </si>
  <si>
    <t>EH2</t>
  </si>
  <si>
    <t>EI2</t>
  </si>
  <si>
    <t>Elec Bus Fixed Acq vH7 2yr PT1 Sep 2020</t>
  </si>
  <si>
    <t>Elec Bus Fixed Acq vH7 2yr PT2 Sep 2020</t>
  </si>
  <si>
    <t>Elec Bus Fixed Acq vH7 2yr PT3 Sep 2020</t>
  </si>
  <si>
    <t>Elec Bus Fixed Acq vH7 2yr PT4 Sep 2020</t>
  </si>
  <si>
    <t>Elec Bus Fixed Acq vH7 2yr PT5 Sep 2020</t>
  </si>
  <si>
    <t>Elec Bus Fixed Acq vH7 2yr PT6 Sep 2020</t>
  </si>
  <si>
    <t>Elec Bus Fixed Acq vH7 2yr PT7 Sep 2020</t>
  </si>
  <si>
    <t>Elec Bus Fixed Acq vH7 2yr PT8 Sep 2020</t>
  </si>
  <si>
    <t>Elec Bus Fixed Acq vH7 2yr PT9 Sep 2020</t>
  </si>
  <si>
    <t>Business Fixed September 21</t>
  </si>
  <si>
    <t>EG3</t>
  </si>
  <si>
    <t>EH3</t>
  </si>
  <si>
    <t>EI3</t>
  </si>
  <si>
    <t>Elec Bus Fixed Acq vH7 3yr PT1 Sep 2021</t>
  </si>
  <si>
    <t>Elec Bus Fixed Acq vH7 3yr PT2 Sep 2021</t>
  </si>
  <si>
    <t>Elec Bus Fixed Acq vH7 3yr PT3 Sep 2021</t>
  </si>
  <si>
    <t>Elec Bus Fixed Acq vH7 3yr PT4 Sep 2021</t>
  </si>
  <si>
    <t>Elec Bus Fixed Acq vH7 3yr PT5 Sep 2021</t>
  </si>
  <si>
    <t>Elec Bus Fixed Acq vH7 3yr PT6 Sep 2021</t>
  </si>
  <si>
    <t>Elec Bus Fixed Acq vH7 3yr PT7 Sep 2021</t>
  </si>
  <si>
    <t>Elec Bus Fixed Acq vH7 3yr PT8 Sep 2021</t>
  </si>
  <si>
    <t>Elec Bus Fixed Acq vH7 3yr PT9 Sep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</si>
</sst>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\,\ yyyy"/>
    <numFmt numFmtId="165" formatCode="0.0\ &quot;Years&quot;"/>
    <numFmt numFmtId="166" formatCode="0.00\p"/>
  </numFmts>
  <fonts count="3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i/>
      <u/>
      <sz val="12"/>
      <color indexed="9"/>
      <name val="Arial"/>
      <family val="2"/>
    </font>
    <font>
      <u/>
      <sz val="10"/>
      <color indexed="12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11"/>
      <name val="Arial"/>
      <family val="2"/>
    </font>
    <font>
      <sz val="10"/>
      <color indexed="11"/>
      <name val="Arial"/>
      <family val="2"/>
    </font>
    <font>
      <b/>
      <sz val="11"/>
      <color indexed="52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u/>
      <sz val="10"/>
      <color rgb="FF1802BE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darkTrellis"/>
    </fill>
    <fill>
      <patternFill patternType="darkTrellis">
        <bgColor rgb="FFFFFF00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11"/>
      </top>
      <bottom style="thick">
        <color indexed="1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217">
    <xf numFmtId="0" fontId="0" fillId="0" borderId="0" xfId="0"/>
    <xf numFmtId="0" fontId="4" fillId="0" borderId="0" xfId="0" applyFont="1"/>
    <xf numFmtId="0" fontId="8" fillId="3" borderId="4" xfId="0" applyFont="1" applyFill="1" applyBorder="1"/>
    <xf numFmtId="0" fontId="8" fillId="3" borderId="8" xfId="0" applyFont="1" applyFill="1" applyBorder="1" applyProtection="1"/>
    <xf numFmtId="0" fontId="8" fillId="3" borderId="8" xfId="0" applyFont="1" applyFill="1" applyBorder="1"/>
    <xf numFmtId="0" fontId="8" fillId="3" borderId="8" xfId="0" quotePrefix="1" applyFont="1" applyFill="1" applyBorder="1" applyAlignment="1">
      <alignment horizontal="left"/>
    </xf>
    <xf numFmtId="0" fontId="10" fillId="3" borderId="8" xfId="0" applyFont="1" applyFill="1" applyBorder="1"/>
    <xf numFmtId="0" fontId="10" fillId="4" borderId="13" xfId="0" applyFont="1" applyFill="1" applyBorder="1"/>
    <xf numFmtId="0" fontId="10" fillId="4" borderId="8" xfId="0" applyFont="1" applyFill="1" applyBorder="1"/>
    <xf numFmtId="0" fontId="10" fillId="4" borderId="4" xfId="0" applyFont="1" applyFill="1" applyBorder="1"/>
    <xf numFmtId="0" fontId="0" fillId="0" borderId="0" xfId="0" applyBorder="1"/>
    <xf numFmtId="0" fontId="0" fillId="4" borderId="14" xfId="0" applyFill="1" applyBorder="1"/>
    <xf numFmtId="0" fontId="0" fillId="5" borderId="0" xfId="0" applyFill="1"/>
    <xf numFmtId="0" fontId="0" fillId="0" borderId="0" xfId="0" applyFill="1"/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Border="1"/>
    <xf numFmtId="0" fontId="5" fillId="0" borderId="0" xfId="0" applyFont="1"/>
    <xf numFmtId="0" fontId="0" fillId="0" borderId="0" xfId="0" applyBorder="1" applyProtection="1">
      <protection hidden="1"/>
    </xf>
    <xf numFmtId="0" fontId="6" fillId="8" borderId="4" xfId="0" applyFont="1" applyFill="1" applyBorder="1" applyProtection="1">
      <protection hidden="1"/>
    </xf>
    <xf numFmtId="0" fontId="0" fillId="8" borderId="5" xfId="0" applyFill="1" applyBorder="1" applyProtection="1">
      <protection hidden="1"/>
    </xf>
    <xf numFmtId="0" fontId="0" fillId="8" borderId="6" xfId="0" applyFill="1" applyBorder="1" applyProtection="1">
      <protection hidden="1"/>
    </xf>
    <xf numFmtId="0" fontId="17" fillId="8" borderId="13" xfId="0" applyFont="1" applyFill="1" applyBorder="1" applyProtection="1">
      <protection hidden="1"/>
    </xf>
    <xf numFmtId="0" fontId="29" fillId="8" borderId="0" xfId="0" applyFont="1" applyFill="1" applyBorder="1" applyProtection="1">
      <protection hidden="1"/>
    </xf>
    <xf numFmtId="0" fontId="29" fillId="8" borderId="10" xfId="0" applyFont="1" applyFill="1" applyBorder="1" applyProtection="1">
      <protection hidden="1"/>
    </xf>
    <xf numFmtId="0" fontId="29" fillId="8" borderId="0" xfId="1" applyFont="1" applyFill="1" applyBorder="1" applyAlignment="1" applyProtection="1">
      <alignment horizontal="left"/>
      <protection hidden="1"/>
    </xf>
    <xf numFmtId="0" fontId="29" fillId="8" borderId="10" xfId="1" applyFont="1" applyFill="1" applyBorder="1" applyAlignment="1" applyProtection="1">
      <alignment horizontal="left"/>
      <protection hidden="1"/>
    </xf>
    <xf numFmtId="0" fontId="0" fillId="8" borderId="17" xfId="0" applyFill="1" applyBorder="1" applyProtection="1">
      <protection hidden="1"/>
    </xf>
    <xf numFmtId="0" fontId="4" fillId="8" borderId="11" xfId="0" applyFont="1" applyFill="1" applyBorder="1" applyProtection="1">
      <protection hidden="1"/>
    </xf>
    <xf numFmtId="0" fontId="0" fillId="8" borderId="11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6" fillId="4" borderId="23" xfId="0" applyFont="1" applyFill="1" applyBorder="1" applyAlignment="1" applyProtection="1">
      <alignment horizontal="center" vertical="center"/>
      <protection locked="0" hidden="1"/>
    </xf>
    <xf numFmtId="0" fontId="14" fillId="2" borderId="22" xfId="0" applyFont="1" applyFill="1" applyBorder="1" applyAlignment="1" applyProtection="1">
      <alignment horizontal="center" vertical="center"/>
      <protection hidden="1"/>
    </xf>
    <xf numFmtId="0" fontId="0" fillId="6" borderId="13" xfId="0" applyFill="1" applyBorder="1" applyProtection="1"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  <protection hidden="1"/>
    </xf>
    <xf numFmtId="0" fontId="0" fillId="6" borderId="0" xfId="0" applyFill="1" applyBorder="1" applyProtection="1">
      <protection hidden="1"/>
    </xf>
    <xf numFmtId="0" fontId="18" fillId="6" borderId="4" xfId="0" applyFont="1" applyFill="1" applyBorder="1" applyProtection="1">
      <protection hidden="1"/>
    </xf>
    <xf numFmtId="0" fontId="13" fillId="6" borderId="6" xfId="0" applyFont="1" applyFill="1" applyBorder="1" applyProtection="1">
      <protection hidden="1"/>
    </xf>
    <xf numFmtId="0" fontId="0" fillId="6" borderId="19" xfId="0" applyFill="1" applyBorder="1" applyProtection="1">
      <protection hidden="1"/>
    </xf>
    <xf numFmtId="0" fontId="0" fillId="6" borderId="5" xfId="0" applyFill="1" applyBorder="1" applyProtection="1">
      <protection hidden="1"/>
    </xf>
    <xf numFmtId="2" fontId="0" fillId="0" borderId="0" xfId="0" applyNumberFormat="1" applyBorder="1" applyProtection="1">
      <protection hidden="1"/>
    </xf>
    <xf numFmtId="0" fontId="6" fillId="11" borderId="13" xfId="0" applyFont="1" applyFill="1" applyBorder="1" applyAlignment="1" applyProtection="1">
      <alignment horizontal="center" vertical="center"/>
      <protection hidden="1"/>
    </xf>
    <xf numFmtId="2" fontId="0" fillId="10" borderId="20" xfId="0" applyNumberFormat="1" applyFill="1" applyBorder="1" applyAlignment="1" applyProtection="1">
      <alignment horizontal="center"/>
      <protection hidden="1"/>
    </xf>
    <xf numFmtId="2" fontId="5" fillId="10" borderId="20" xfId="0" applyNumberFormat="1" applyFont="1" applyFill="1" applyBorder="1" applyAlignment="1" applyProtection="1">
      <alignment horizontal="center" wrapText="1"/>
      <protection hidden="1"/>
    </xf>
    <xf numFmtId="2" fontId="0" fillId="0" borderId="0" xfId="0" applyNumberFormat="1" applyBorder="1" applyAlignment="1" applyProtection="1">
      <alignment wrapText="1"/>
      <protection hidden="1"/>
    </xf>
    <xf numFmtId="166" fontId="0" fillId="7" borderId="26" xfId="0" applyNumberFormat="1" applyFill="1" applyBorder="1" applyAlignment="1" applyProtection="1">
      <alignment horizontal="center" vertical="center"/>
      <protection hidden="1"/>
    </xf>
    <xf numFmtId="0" fontId="22" fillId="6" borderId="15" xfId="0" applyFont="1" applyFill="1" applyBorder="1" applyAlignment="1" applyProtection="1">
      <alignment horizontal="center"/>
      <protection hidden="1"/>
    </xf>
    <xf numFmtId="0" fontId="22" fillId="6" borderId="15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66" fontId="0" fillId="0" borderId="0" xfId="0" applyNumberFormat="1" applyProtection="1">
      <protection hidden="1"/>
    </xf>
    <xf numFmtId="0" fontId="5" fillId="0" borderId="0" xfId="0" applyFont="1" applyProtection="1">
      <protection hidden="1"/>
    </xf>
    <xf numFmtId="0" fontId="17" fillId="0" borderId="0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5" fillId="0" borderId="0" xfId="0" applyFont="1" applyFill="1" applyProtection="1">
      <protection hidden="1"/>
    </xf>
    <xf numFmtId="0" fontId="4" fillId="10" borderId="32" xfId="0" applyFont="1" applyFill="1" applyBorder="1" applyAlignment="1" applyProtection="1">
      <alignment horizontal="center" vertical="center"/>
      <protection hidden="1"/>
    </xf>
    <xf numFmtId="0" fontId="15" fillId="6" borderId="13" xfId="0" applyFont="1" applyFill="1" applyBorder="1" applyAlignment="1" applyProtection="1">
      <alignment horizontal="center" vertical="center"/>
      <protection hidden="1"/>
    </xf>
    <xf numFmtId="0" fontId="6" fillId="6" borderId="13" xfId="0" applyFont="1" applyFill="1" applyBorder="1" applyAlignment="1" applyProtection="1">
      <alignment horizontal="center" vertical="center"/>
      <protection hidden="1"/>
    </xf>
    <xf numFmtId="0" fontId="27" fillId="6" borderId="15" xfId="0" applyFont="1" applyFill="1" applyBorder="1" applyAlignment="1" applyProtection="1">
      <alignment horizontal="center" vertical="center"/>
      <protection hidden="1"/>
    </xf>
    <xf numFmtId="0" fontId="27" fillId="6" borderId="15" xfId="0" applyFont="1" applyFill="1" applyBorder="1" applyAlignment="1" applyProtection="1">
      <alignment horizontal="center"/>
      <protection hidden="1"/>
    </xf>
    <xf numFmtId="0" fontId="28" fillId="6" borderId="15" xfId="0" applyFont="1" applyFill="1" applyBorder="1" applyProtection="1">
      <protection hidden="1"/>
    </xf>
    <xf numFmtId="0" fontId="23" fillId="6" borderId="15" xfId="0" applyFont="1" applyFill="1" applyBorder="1" applyProtection="1">
      <protection hidden="1"/>
    </xf>
    <xf numFmtId="0" fontId="16" fillId="9" borderId="2" xfId="0" applyFont="1" applyFill="1" applyBorder="1" applyAlignment="1" applyProtection="1">
      <alignment horizontal="center"/>
      <protection hidden="1"/>
    </xf>
    <xf numFmtId="0" fontId="16" fillId="9" borderId="24" xfId="0" applyFont="1" applyFill="1" applyBorder="1" applyAlignment="1" applyProtection="1">
      <alignment horizontal="center"/>
      <protection hidden="1"/>
    </xf>
    <xf numFmtId="0" fontId="31" fillId="10" borderId="32" xfId="0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/>
      <protection hidden="1"/>
    </xf>
    <xf numFmtId="0" fontId="5" fillId="10" borderId="31" xfId="0" applyFont="1" applyFill="1" applyBorder="1" applyAlignment="1" applyProtection="1">
      <alignment horizontal="center" wrapText="1"/>
      <protection hidden="1"/>
    </xf>
    <xf numFmtId="165" fontId="28" fillId="6" borderId="13" xfId="0" applyNumberFormat="1" applyFont="1" applyFill="1" applyBorder="1" applyAlignment="1" applyProtection="1">
      <alignment horizontal="left"/>
      <protection hidden="1"/>
    </xf>
    <xf numFmtId="165" fontId="23" fillId="6" borderId="13" xfId="0" applyNumberFormat="1" applyFont="1" applyFill="1" applyBorder="1" applyAlignment="1" applyProtection="1">
      <alignment horizontal="left"/>
      <protection hidden="1"/>
    </xf>
    <xf numFmtId="0" fontId="20" fillId="11" borderId="13" xfId="0" applyFont="1" applyFill="1" applyBorder="1" applyAlignment="1" applyProtection="1">
      <alignment horizontal="left" vertical="top" wrapText="1"/>
      <protection hidden="1"/>
    </xf>
    <xf numFmtId="0" fontId="21" fillId="11" borderId="10" xfId="0" applyFont="1" applyFill="1" applyBorder="1" applyAlignment="1" applyProtection="1">
      <alignment horizontal="left" vertical="top" wrapText="1"/>
      <protection hidden="1"/>
    </xf>
    <xf numFmtId="0" fontId="0" fillId="11" borderId="13" xfId="0" applyFill="1" applyBorder="1" applyProtection="1">
      <protection hidden="1"/>
    </xf>
    <xf numFmtId="0" fontId="0" fillId="11" borderId="10" xfId="0" applyFill="1" applyBorder="1" applyProtection="1">
      <protection hidden="1"/>
    </xf>
    <xf numFmtId="0" fontId="0" fillId="11" borderId="13" xfId="0" applyFill="1" applyBorder="1" applyAlignment="1" applyProtection="1">
      <alignment wrapText="1"/>
      <protection hidden="1"/>
    </xf>
    <xf numFmtId="0" fontId="0" fillId="11" borderId="10" xfId="0" applyFill="1" applyBorder="1" applyAlignment="1" applyProtection="1">
      <alignment wrapText="1"/>
      <protection hidden="1"/>
    </xf>
    <xf numFmtId="0" fontId="4" fillId="0" borderId="0" xfId="0" applyFont="1" applyFill="1" applyAlignment="1" applyProtection="1"/>
    <xf numFmtId="0" fontId="4" fillId="0" borderId="0" xfId="0" applyFont="1" applyProtection="1"/>
    <xf numFmtId="0" fontId="5" fillId="0" borderId="0" xfId="0" applyFont="1" applyFill="1" applyBorder="1" applyProtection="1"/>
    <xf numFmtId="0" fontId="0" fillId="0" borderId="0" xfId="0" applyProtection="1"/>
    <xf numFmtId="0" fontId="5" fillId="0" borderId="0" xfId="0" applyFont="1" applyAlignment="1" applyProtection="1"/>
    <xf numFmtId="0" fontId="7" fillId="0" borderId="0" xfId="0" applyFont="1" applyFill="1" applyBorder="1" applyProtection="1"/>
    <xf numFmtId="0" fontId="4" fillId="0" borderId="0" xfId="0" applyFont="1" applyBorder="1" applyProtection="1"/>
    <xf numFmtId="0" fontId="4" fillId="0" borderId="17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11" fillId="0" borderId="0" xfId="0" applyFont="1" applyProtection="1"/>
    <xf numFmtId="0" fontId="5" fillId="0" borderId="0" xfId="0" applyFont="1" applyFill="1" applyProtection="1"/>
    <xf numFmtId="14" fontId="4" fillId="12" borderId="18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4" fillId="14" borderId="1" xfId="0" applyFont="1" applyFill="1" applyBorder="1" applyAlignment="1" applyProtection="1">
      <alignment horizontal="center" wrapText="1"/>
    </xf>
    <xf numFmtId="0" fontId="4" fillId="14" borderId="2" xfId="0" applyFont="1" applyFill="1" applyBorder="1" applyAlignment="1" applyProtection="1">
      <alignment horizontal="center" wrapText="1"/>
    </xf>
    <xf numFmtId="0" fontId="4" fillId="14" borderId="3" xfId="0" applyFont="1" applyFill="1" applyBorder="1" applyAlignment="1" applyProtection="1">
      <alignment horizontal="center" wrapText="1"/>
    </xf>
    <xf numFmtId="166" fontId="0" fillId="7" borderId="38" xfId="0" applyNumberFormat="1" applyFill="1" applyBorder="1" applyAlignment="1" applyProtection="1">
      <alignment horizontal="center" vertical="center"/>
      <protection hidden="1"/>
    </xf>
    <xf numFmtId="166" fontId="0" fillId="15" borderId="0" xfId="0" applyNumberFormat="1" applyFill="1" applyBorder="1" applyAlignment="1" applyProtection="1">
      <alignment horizontal="center" vertical="center"/>
      <protection hidden="1"/>
    </xf>
    <xf numFmtId="0" fontId="0" fillId="8" borderId="0" xfId="0" applyFill="1" applyBorder="1" applyProtection="1">
      <protection hidden="1"/>
    </xf>
    <xf numFmtId="0" fontId="0" fillId="8" borderId="10" xfId="0" applyFill="1" applyBorder="1" applyProtection="1">
      <protection hidden="1"/>
    </xf>
    <xf numFmtId="0" fontId="0" fillId="11" borderId="17" xfId="0" applyFill="1" applyBorder="1" applyProtection="1">
      <protection hidden="1"/>
    </xf>
    <xf numFmtId="0" fontId="0" fillId="11" borderId="12" xfId="0" applyFill="1" applyBorder="1" applyProtection="1">
      <protection hidden="1"/>
    </xf>
    <xf numFmtId="0" fontId="4" fillId="13" borderId="0" xfId="0" applyFont="1" applyFill="1" applyBorder="1" applyProtection="1"/>
    <xf numFmtId="0" fontId="6" fillId="13" borderId="0" xfId="0" applyFont="1" applyFill="1" applyProtection="1"/>
    <xf numFmtId="166" fontId="1" fillId="7" borderId="25" xfId="0" applyNumberFormat="1" applyFont="1" applyFill="1" applyBorder="1" applyAlignment="1" applyProtection="1">
      <alignment horizontal="center" vertical="center"/>
      <protection hidden="1"/>
    </xf>
    <xf numFmtId="0" fontId="6" fillId="8" borderId="5" xfId="0" applyFont="1" applyFill="1" applyBorder="1" applyProtection="1">
      <protection hidden="1"/>
    </xf>
    <xf numFmtId="0" fontId="17" fillId="8" borderId="0" xfId="0" applyFont="1" applyFill="1" applyBorder="1" applyProtection="1">
      <protection hidden="1"/>
    </xf>
    <xf numFmtId="0" fontId="18" fillId="6" borderId="5" xfId="0" applyFont="1" applyFill="1" applyBorder="1" applyProtection="1">
      <protection hidden="1"/>
    </xf>
    <xf numFmtId="0" fontId="6" fillId="17" borderId="13" xfId="0" applyFont="1" applyFill="1" applyBorder="1" applyAlignment="1" applyProtection="1">
      <alignment horizontal="center" vertical="center"/>
      <protection hidden="1"/>
    </xf>
    <xf numFmtId="0" fontId="31" fillId="16" borderId="32" xfId="0" applyFont="1" applyFill="1" applyBorder="1" applyAlignment="1" applyProtection="1">
      <alignment horizontal="center" vertical="center"/>
      <protection hidden="1"/>
    </xf>
    <xf numFmtId="0" fontId="4" fillId="16" borderId="32" xfId="0" applyFont="1" applyFill="1" applyBorder="1" applyAlignment="1" applyProtection="1">
      <alignment horizontal="center" vertical="center"/>
      <protection hidden="1"/>
    </xf>
    <xf numFmtId="0" fontId="31" fillId="16" borderId="36" xfId="0" applyFont="1" applyFill="1" applyBorder="1" applyAlignment="1" applyProtection="1">
      <alignment horizontal="center" vertical="center"/>
      <protection hidden="1"/>
    </xf>
    <xf numFmtId="0" fontId="15" fillId="6" borderId="13" xfId="0" applyFont="1" applyFill="1" applyBorder="1" applyAlignment="1" applyProtection="1">
      <alignment horizontal="center" vertical="center"/>
      <protection hidden="1"/>
    </xf>
    <xf numFmtId="0" fontId="15" fillId="6" borderId="4" xfId="0" applyFont="1" applyFill="1" applyBorder="1" applyAlignment="1" applyProtection="1">
      <alignment horizontal="left" vertical="center"/>
      <protection hidden="1"/>
    </xf>
    <xf numFmtId="166" fontId="1" fillId="7" borderId="21" xfId="0" applyNumberFormat="1" applyFont="1" applyFill="1" applyBorder="1" applyAlignment="1" applyProtection="1">
      <alignment horizontal="center" vertical="center"/>
      <protection hidden="1"/>
    </xf>
    <xf numFmtId="0" fontId="31" fillId="16" borderId="21" xfId="0" applyFont="1" applyFill="1" applyBorder="1" applyAlignment="1" applyProtection="1">
      <alignment horizontal="center" vertical="center"/>
      <protection hidden="1"/>
    </xf>
    <xf numFmtId="0" fontId="31" fillId="16" borderId="16" xfId="0" applyFont="1" applyFill="1" applyBorder="1" applyAlignment="1" applyProtection="1">
      <alignment horizontal="center" vertical="center"/>
      <protection hidden="1"/>
    </xf>
    <xf numFmtId="166" fontId="1" fillId="7" borderId="40" xfId="0" applyNumberFormat="1" applyFont="1" applyFill="1" applyBorder="1" applyAlignment="1" applyProtection="1">
      <alignment horizontal="center" vertical="center"/>
      <protection hidden="1"/>
    </xf>
    <xf numFmtId="166" fontId="0" fillId="7" borderId="0" xfId="0" applyNumberFormat="1" applyFill="1" applyBorder="1" applyAlignment="1" applyProtection="1">
      <alignment horizontal="center" vertical="center"/>
      <protection hidden="1"/>
    </xf>
    <xf numFmtId="0" fontId="0" fillId="11" borderId="0" xfId="0" applyFill="1" applyBorder="1" applyProtection="1">
      <protection hidden="1"/>
    </xf>
    <xf numFmtId="166" fontId="2" fillId="7" borderId="37" xfId="0" applyNumberFormat="1" applyFont="1" applyFill="1" applyBorder="1" applyAlignment="1" applyProtection="1">
      <alignment horizontal="center" vertical="center"/>
      <protection hidden="1"/>
    </xf>
    <xf numFmtId="166" fontId="2" fillId="7" borderId="9" xfId="0" applyNumberFormat="1" applyFont="1" applyFill="1" applyBorder="1" applyAlignment="1" applyProtection="1">
      <alignment horizontal="center" vertical="center"/>
      <protection hidden="1"/>
    </xf>
    <xf numFmtId="0" fontId="21" fillId="11" borderId="0" xfId="0" applyFont="1" applyFill="1" applyBorder="1" applyAlignment="1" applyProtection="1">
      <alignment horizontal="left" vertical="top" wrapText="1"/>
      <protection hidden="1"/>
    </xf>
    <xf numFmtId="0" fontId="24" fillId="17" borderId="15" xfId="0" applyFont="1" applyFill="1" applyBorder="1" applyAlignment="1" applyProtection="1">
      <alignment horizontal="center" vertical="center"/>
      <protection hidden="1"/>
    </xf>
    <xf numFmtId="0" fontId="0" fillId="11" borderId="0" xfId="0" applyFill="1" applyBorder="1" applyAlignment="1" applyProtection="1">
      <alignment wrapText="1"/>
      <protection hidden="1"/>
    </xf>
    <xf numFmtId="0" fontId="31" fillId="16" borderId="25" xfId="0" applyFont="1" applyFill="1" applyBorder="1" applyAlignment="1" applyProtection="1">
      <alignment horizontal="center" vertical="center"/>
      <protection hidden="1"/>
    </xf>
    <xf numFmtId="0" fontId="31" fillId="10" borderId="8" xfId="0" applyFont="1" applyFill="1" applyBorder="1" applyAlignment="1" applyProtection="1">
      <alignment horizontal="center" vertical="center"/>
      <protection hidden="1"/>
    </xf>
    <xf numFmtId="0" fontId="31" fillId="10" borderId="29" xfId="0" applyFont="1" applyFill="1" applyBorder="1" applyAlignment="1" applyProtection="1">
      <alignment horizontal="center" vertical="center"/>
      <protection hidden="1"/>
    </xf>
    <xf numFmtId="0" fontId="31" fillId="10" borderId="30" xfId="0" applyFont="1" applyFill="1" applyBorder="1" applyAlignment="1" applyProtection="1">
      <alignment horizontal="center" vertical="center"/>
      <protection hidden="1"/>
    </xf>
    <xf numFmtId="166" fontId="2" fillId="7" borderId="41" xfId="0" applyNumberFormat="1" applyFont="1" applyFill="1" applyBorder="1" applyAlignment="1" applyProtection="1">
      <alignment horizontal="center" vertical="center"/>
      <protection hidden="1"/>
    </xf>
    <xf numFmtId="2" fontId="5" fillId="0" borderId="14" xfId="0" applyNumberFormat="1" applyFont="1" applyFill="1" applyBorder="1" applyAlignment="1" applyProtection="1">
      <alignment horizontal="center"/>
    </xf>
    <xf numFmtId="166" fontId="1" fillId="7" borderId="26" xfId="0" applyNumberFormat="1" applyFont="1" applyFill="1" applyBorder="1" applyAlignment="1" applyProtection="1">
      <alignment horizontal="center" vertical="center"/>
      <protection hidden="1"/>
    </xf>
    <xf numFmtId="0" fontId="21" fillId="11" borderId="13" xfId="0" applyFont="1" applyFill="1" applyBorder="1" applyAlignment="1" applyProtection="1">
      <alignment horizontal="left" vertical="top" wrapText="1"/>
      <protection hidden="1"/>
    </xf>
    <xf numFmtId="0" fontId="0" fillId="11" borderId="10" xfId="0" applyFill="1" applyBorder="1" applyAlignment="1"/>
    <xf numFmtId="0" fontId="4" fillId="0" borderId="4" xfId="0" applyFont="1" applyFill="1" applyBorder="1" applyAlignment="1" applyProtection="1">
      <alignment horizontal="center"/>
    </xf>
    <xf numFmtId="0" fontId="8" fillId="0" borderId="14" xfId="0" applyFont="1" applyFill="1" applyBorder="1" applyProtection="1"/>
    <xf numFmtId="0" fontId="9" fillId="0" borderId="14" xfId="0" applyFont="1" applyFill="1" applyBorder="1" applyAlignment="1" applyProtection="1">
      <alignment horizontal="left"/>
    </xf>
    <xf numFmtId="0" fontId="8" fillId="0" borderId="14" xfId="0" quotePrefix="1" applyFont="1" applyFill="1" applyBorder="1" applyAlignment="1" applyProtection="1">
      <alignment horizontal="left"/>
    </xf>
    <xf numFmtId="0" fontId="8" fillId="0" borderId="24" xfId="0" applyFont="1" applyFill="1" applyBorder="1" applyProtection="1"/>
    <xf numFmtId="0" fontId="9" fillId="0" borderId="24" xfId="0" applyFont="1" applyFill="1" applyBorder="1" applyAlignment="1" applyProtection="1">
      <alignment horizontal="left"/>
    </xf>
    <xf numFmtId="2" fontId="5" fillId="0" borderId="24" xfId="0" applyNumberFormat="1" applyFont="1" applyFill="1" applyBorder="1" applyAlignment="1" applyProtection="1">
      <alignment horizontal="center"/>
    </xf>
    <xf numFmtId="2" fontId="5" fillId="0" borderId="42" xfId="0" applyNumberFormat="1" applyFont="1" applyFill="1" applyBorder="1" applyAlignment="1" applyProtection="1">
      <alignment horizontal="center"/>
    </xf>
    <xf numFmtId="0" fontId="4" fillId="0" borderId="13" xfId="0" applyFont="1" applyFill="1" applyBorder="1" applyAlignment="1" applyProtection="1">
      <alignment horizontal="center" vertical="center"/>
    </xf>
    <xf numFmtId="2" fontId="5" fillId="0" borderId="43" xfId="0" applyNumberFormat="1" applyFont="1" applyFill="1" applyBorder="1" applyAlignment="1" applyProtection="1">
      <alignment horizontal="center"/>
    </xf>
    <xf numFmtId="0" fontId="8" fillId="0" borderId="44" xfId="0" quotePrefix="1" applyFont="1" applyFill="1" applyBorder="1" applyAlignment="1" applyProtection="1">
      <alignment horizontal="left"/>
    </xf>
    <xf numFmtId="0" fontId="8" fillId="0" borderId="44" xfId="0" applyFont="1" applyFill="1" applyBorder="1" applyProtection="1"/>
    <xf numFmtId="0" fontId="9" fillId="0" borderId="44" xfId="0" applyFont="1" applyFill="1" applyBorder="1" applyAlignment="1" applyProtection="1">
      <alignment horizontal="left"/>
    </xf>
    <xf numFmtId="2" fontId="5" fillId="0" borderId="44" xfId="0" applyNumberFormat="1" applyFont="1" applyFill="1" applyBorder="1" applyAlignment="1" applyProtection="1">
      <alignment horizontal="center"/>
    </xf>
    <xf numFmtId="2" fontId="5" fillId="0" borderId="45" xfId="0" applyNumberFormat="1" applyFont="1" applyFill="1" applyBorder="1" applyAlignment="1" applyProtection="1">
      <alignment horizontal="center"/>
    </xf>
    <xf numFmtId="166" fontId="3" fillId="7" borderId="14" xfId="0" applyNumberFormat="1" applyFont="1" applyFill="1" applyBorder="1" applyAlignment="1" applyProtection="1">
      <alignment horizontal="center" vertical="center"/>
      <protection hidden="1"/>
    </xf>
    <xf numFmtId="0" fontId="20" fillId="11" borderId="0" xfId="0" applyFont="1" applyFill="1" applyBorder="1" applyAlignment="1" applyProtection="1">
      <alignment horizontal="left" vertical="top" wrapText="1"/>
      <protection hidden="1"/>
    </xf>
    <xf numFmtId="166" fontId="1" fillId="7" borderId="14" xfId="0" applyNumberFormat="1" applyFont="1" applyFill="1" applyBorder="1" applyAlignment="1" applyProtection="1">
      <alignment horizontal="center" vertical="center"/>
      <protection hidden="1"/>
    </xf>
    <xf numFmtId="0" fontId="0" fillId="11" borderId="0" xfId="0" applyFill="1" applyBorder="1" applyAlignment="1"/>
    <xf numFmtId="0" fontId="4" fillId="10" borderId="8" xfId="0" applyFont="1" applyFill="1" applyBorder="1" applyAlignment="1" applyProtection="1">
      <alignment horizontal="center" vertical="center"/>
      <protection hidden="1"/>
    </xf>
    <xf numFmtId="0" fontId="28" fillId="6" borderId="15" xfId="0" applyFont="1" applyFill="1" applyBorder="1" applyAlignment="1" applyProtection="1">
      <alignment vertical="center"/>
      <protection hidden="1"/>
    </xf>
    <xf numFmtId="165" fontId="28" fillId="6" borderId="13" xfId="0" applyNumberFormat="1" applyFont="1" applyFill="1" applyBorder="1" applyAlignment="1" applyProtection="1">
      <alignment horizontal="left" vertical="center"/>
      <protection hidden="1"/>
    </xf>
    <xf numFmtId="0" fontId="23" fillId="6" borderId="15" xfId="0" applyFont="1" applyFill="1" applyBorder="1" applyAlignment="1" applyProtection="1">
      <alignment vertical="center"/>
      <protection hidden="1"/>
    </xf>
    <xf numFmtId="165" fontId="23" fillId="6" borderId="13" xfId="0" applyNumberFormat="1" applyFont="1" applyFill="1" applyBorder="1" applyAlignment="1" applyProtection="1">
      <alignment horizontal="left" vertical="center"/>
      <protection hidden="1"/>
    </xf>
    <xf numFmtId="0" fontId="25" fillId="17" borderId="15" xfId="0" applyFont="1" applyFill="1" applyBorder="1" applyAlignment="1" applyProtection="1">
      <alignment horizontal="center" vertical="center"/>
      <protection hidden="1"/>
    </xf>
    <xf numFmtId="0" fontId="26" fillId="17" borderId="15" xfId="0" applyFont="1" applyFill="1" applyBorder="1" applyAlignment="1" applyProtection="1">
      <alignment vertical="center"/>
      <protection hidden="1"/>
    </xf>
    <xf numFmtId="165" fontId="26" fillId="17" borderId="13" xfId="0" applyNumberFormat="1" applyFont="1" applyFill="1" applyBorder="1" applyAlignment="1" applyProtection="1">
      <alignment horizontal="left" vertical="center"/>
      <protection hidden="1"/>
    </xf>
    <xf numFmtId="0" fontId="21" fillId="11" borderId="0" xfId="0" applyFont="1" applyFill="1" applyBorder="1" applyAlignment="1" applyProtection="1">
      <alignment horizontal="left" vertical="top" wrapText="1"/>
      <protection hidden="1"/>
    </xf>
    <xf numFmtId="0" fontId="0" fillId="11" borderId="10" xfId="0" applyFill="1" applyBorder="1" applyAlignment="1"/>
    <xf numFmtId="0" fontId="0" fillId="11" borderId="13" xfId="0" applyFill="1" applyBorder="1" applyAlignment="1"/>
    <xf numFmtId="0" fontId="0" fillId="11" borderId="0" xfId="0" applyFill="1" applyBorder="1" applyAlignment="1"/>
    <xf numFmtId="164" fontId="25" fillId="17" borderId="13" xfId="0" applyNumberFormat="1" applyFont="1" applyFill="1" applyBorder="1" applyAlignment="1" applyProtection="1">
      <alignment horizontal="left" vertical="center" wrapText="1"/>
      <protection hidden="1"/>
    </xf>
    <xf numFmtId="164" fontId="25" fillId="17" borderId="10" xfId="0" applyNumberFormat="1" applyFont="1" applyFill="1" applyBorder="1" applyAlignment="1" applyProtection="1">
      <alignment horizontal="left" vertical="center" wrapText="1"/>
      <protection hidden="1"/>
    </xf>
    <xf numFmtId="164" fontId="27" fillId="6" borderId="13" xfId="0" applyNumberFormat="1" applyFont="1" applyFill="1" applyBorder="1" applyAlignment="1" applyProtection="1">
      <alignment horizontal="left" wrapText="1"/>
      <protection hidden="1"/>
    </xf>
    <xf numFmtId="164" fontId="27" fillId="6" borderId="10" xfId="0" applyNumberFormat="1" applyFont="1" applyFill="1" applyBorder="1" applyAlignment="1" applyProtection="1">
      <alignment horizontal="left" wrapText="1"/>
      <protection hidden="1"/>
    </xf>
    <xf numFmtId="164" fontId="22" fillId="6" borderId="13" xfId="0" applyNumberFormat="1" applyFont="1" applyFill="1" applyBorder="1" applyAlignment="1" applyProtection="1">
      <alignment horizontal="left" wrapText="1"/>
      <protection hidden="1"/>
    </xf>
    <xf numFmtId="164" fontId="22" fillId="6" borderId="10" xfId="0" applyNumberFormat="1" applyFont="1" applyFill="1" applyBorder="1" applyAlignment="1" applyProtection="1">
      <alignment horizontal="left" wrapText="1"/>
      <protection hidden="1"/>
    </xf>
    <xf numFmtId="164" fontId="22" fillId="6" borderId="13" xfId="0" applyNumberFormat="1" applyFont="1" applyFill="1" applyBorder="1" applyAlignment="1" applyProtection="1">
      <alignment horizontal="left" vertical="center" wrapText="1"/>
      <protection hidden="1"/>
    </xf>
    <xf numFmtId="164" fontId="22" fillId="6" borderId="10" xfId="0" applyNumberFormat="1" applyFont="1" applyFill="1" applyBorder="1" applyAlignment="1" applyProtection="1">
      <alignment horizontal="left" vertical="center" wrapText="1"/>
      <protection hidden="1"/>
    </xf>
    <xf numFmtId="164" fontId="27" fillId="6" borderId="13" xfId="0" applyNumberFormat="1" applyFont="1" applyFill="1" applyBorder="1" applyAlignment="1" applyProtection="1">
      <alignment horizontal="left" vertical="center" wrapText="1"/>
      <protection hidden="1"/>
    </xf>
    <xf numFmtId="164" fontId="27" fillId="6" borderId="1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0" xfId="0" applyFont="1" applyBorder="1" applyProtection="1">
      <protection hidden="1"/>
    </xf>
    <xf numFmtId="0" fontId="29" fillId="0" borderId="10" xfId="0" applyFont="1" applyBorder="1" applyProtection="1">
      <protection hidden="1"/>
    </xf>
    <xf numFmtId="0" fontId="6" fillId="4" borderId="27" xfId="0" applyFont="1" applyFill="1" applyBorder="1" applyAlignment="1" applyProtection="1">
      <alignment horizontal="center" vertical="center"/>
      <protection locked="0" hidden="1"/>
    </xf>
    <xf numFmtId="0" fontId="6" fillId="4" borderId="34" xfId="0" applyFont="1" applyFill="1" applyBorder="1" applyAlignment="1" applyProtection="1">
      <alignment horizontal="center" vertical="center"/>
      <protection locked="0" hidden="1"/>
    </xf>
    <xf numFmtId="0" fontId="16" fillId="9" borderId="24" xfId="0" applyFont="1" applyFill="1" applyBorder="1" applyAlignment="1" applyProtection="1">
      <alignment horizontal="center"/>
      <protection hidden="1"/>
    </xf>
    <xf numFmtId="0" fontId="16" fillId="9" borderId="33" xfId="0" applyFont="1" applyFill="1" applyBorder="1" applyAlignment="1" applyProtection="1">
      <alignment horizontal="center"/>
      <protection hidden="1"/>
    </xf>
    <xf numFmtId="0" fontId="20" fillId="11" borderId="4" xfId="0" applyFont="1" applyFill="1" applyBorder="1" applyAlignment="1" applyProtection="1">
      <alignment horizontal="left" vertical="top" wrapText="1"/>
      <protection hidden="1"/>
    </xf>
    <xf numFmtId="0" fontId="0" fillId="11" borderId="6" xfId="0" applyFill="1" applyBorder="1" applyAlignment="1" applyProtection="1">
      <alignment horizontal="left" vertical="top" wrapText="1"/>
      <protection hidden="1"/>
    </xf>
    <xf numFmtId="0" fontId="0" fillId="11" borderId="13" xfId="0" applyFill="1" applyBorder="1" applyAlignment="1" applyProtection="1">
      <alignment horizontal="left" vertical="top" wrapText="1"/>
      <protection hidden="1"/>
    </xf>
    <xf numFmtId="0" fontId="0" fillId="11" borderId="10" xfId="0" applyFill="1" applyBorder="1" applyAlignment="1" applyProtection="1">
      <alignment horizontal="left" vertical="top" wrapText="1"/>
      <protection hidden="1"/>
    </xf>
    <xf numFmtId="0" fontId="6" fillId="4" borderId="28" xfId="0" applyFont="1" applyFill="1" applyBorder="1" applyAlignment="1" applyProtection="1">
      <alignment horizontal="center" vertical="center"/>
      <protection locked="0" hidden="1"/>
    </xf>
    <xf numFmtId="0" fontId="16" fillId="9" borderId="2" xfId="0" applyFont="1" applyFill="1" applyBorder="1" applyAlignment="1" applyProtection="1">
      <alignment horizontal="center"/>
      <protection hidden="1"/>
    </xf>
    <xf numFmtId="0" fontId="26" fillId="6" borderId="19" xfId="0" applyFont="1" applyFill="1" applyBorder="1" applyAlignment="1" applyProtection="1">
      <alignment vertical="center"/>
      <protection hidden="1"/>
    </xf>
    <xf numFmtId="0" fontId="0" fillId="0" borderId="36" xfId="0" applyBorder="1" applyAlignment="1">
      <alignment vertical="center"/>
    </xf>
    <xf numFmtId="165" fontId="26" fillId="6" borderId="19" xfId="0" applyNumberFormat="1" applyFont="1" applyFill="1" applyBorder="1" applyAlignment="1" applyProtection="1">
      <alignment horizontal="left" vertical="center"/>
      <protection hidden="1"/>
    </xf>
    <xf numFmtId="0" fontId="0" fillId="0" borderId="36" xfId="0" applyBorder="1" applyAlignment="1">
      <alignment horizontal="left" vertical="center"/>
    </xf>
    <xf numFmtId="0" fontId="16" fillId="9" borderId="4" xfId="0" applyFont="1" applyFill="1" applyBorder="1" applyAlignment="1" applyProtection="1">
      <alignment horizontal="center"/>
      <protection hidden="1"/>
    </xf>
    <xf numFmtId="0" fontId="16" fillId="9" borderId="5" xfId="0" applyFont="1" applyFill="1" applyBorder="1" applyAlignment="1" applyProtection="1">
      <alignment horizontal="center"/>
      <protection hidden="1"/>
    </xf>
    <xf numFmtId="0" fontId="0" fillId="0" borderId="39" xfId="0" applyBorder="1" applyAlignment="1">
      <alignment horizontal="center"/>
    </xf>
    <xf numFmtId="0" fontId="6" fillId="4" borderId="13" xfId="0" applyFont="1" applyFill="1" applyBorder="1" applyAlignment="1" applyProtection="1">
      <alignment horizontal="center" vertical="center"/>
      <protection locked="0" hidden="1"/>
    </xf>
    <xf numFmtId="0" fontId="6" fillId="4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0" fontId="6" fillId="11" borderId="15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>
      <alignment horizontal="center" vertical="center"/>
    </xf>
    <xf numFmtId="0" fontId="15" fillId="6" borderId="19" xfId="0" applyFont="1" applyFill="1" applyBorder="1" applyAlignment="1" applyProtection="1">
      <alignment horizontal="left" vertical="center"/>
      <protection hidden="1"/>
    </xf>
    <xf numFmtId="0" fontId="15" fillId="6" borderId="19" xfId="0" applyFont="1" applyFill="1" applyBorder="1" applyAlignment="1" applyProtection="1">
      <alignment horizontal="center" vertical="center"/>
      <protection hidden="1"/>
    </xf>
    <xf numFmtId="0" fontId="6" fillId="19" borderId="13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0" fillId="18" borderId="17" xfId="0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/>
    </xf>
    <xf numFmtId="0" fontId="24" fillId="6" borderId="19" xfId="0" applyFont="1" applyFill="1" applyBorder="1" applyAlignment="1" applyProtection="1">
      <alignment horizontal="center" vertical="center"/>
      <protection hidden="1"/>
    </xf>
    <xf numFmtId="0" fontId="0" fillId="0" borderId="36" xfId="0" applyBorder="1" applyAlignment="1">
      <alignment horizontal="center" vertical="center"/>
    </xf>
    <xf numFmtId="0" fontId="25" fillId="6" borderId="19" xfId="0" applyFont="1" applyFill="1" applyBorder="1" applyAlignment="1" applyProtection="1">
      <alignment horizontal="center" vertical="center"/>
      <protection hidden="1"/>
    </xf>
    <xf numFmtId="164" fontId="25" fillId="6" borderId="4" xfId="0" applyNumberFormat="1" applyFont="1" applyFill="1" applyBorder="1" applyAlignment="1" applyProtection="1">
      <alignment horizontal="left" vertical="center" wrapText="1"/>
      <protection hidden="1"/>
    </xf>
    <xf numFmtId="164" fontId="25" fillId="6" borderId="6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3">
    <cellStyle name="]_x000d__x000a_Zoomed=1_x000d__x000a_Row=0_x000d__x000a_Column=0_x000d__x000a_Height=0_x000d__x000a_Width=0_x000d__x000a_FontName=FoxFont_x000d__x000a_FontStyle=0_x000d__x000a_FontSize=9_x000d__x000a_PrtFontName=FoxPrin" xfId="2" xr:uid="{00000000-0005-0000-0000-000000000000}"/>
    <cellStyle name="Hyperlink" xfId="1" builtinId="8"/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1802BE"/>
      <color rgb="FF161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34</xdr:row>
      <xdr:rowOff>152400</xdr:rowOff>
    </xdr:from>
    <xdr:to>
      <xdr:col>13</xdr:col>
      <xdr:colOff>797982</xdr:colOff>
      <xdr:row>36</xdr:row>
      <xdr:rowOff>271463</xdr:rowOff>
    </xdr:to>
    <xdr:pic>
      <xdr:nvPicPr>
        <xdr:cNvPr id="1268" name="Picture 113" descr="Home Page Link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24825" y="161925"/>
          <a:ext cx="14859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n%20Des%20Contracts/Version%20U%20-%20Jul%2012/Model/MASTER%20SME%20PRICING%20MODEL%20Vsn%20U%20Acq%20120712%20B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roduct%20Development/1.%20Acquisition/2018%20Products/06.%20Business%20Fixed%20(Version%20H7%20and%20O5)%20Jun%202018/4.%20Pricing/Electricity/Model/SME%20ELEC%20PRICING%20MODEL%20-%20June%202018%20(9%20Prices)%2010.05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Guide"/>
      <sheetName val="Sample Check"/>
      <sheetName val="Scenario developer"/>
      <sheetName val="Wholesale costs"/>
      <sheetName val="Wholesale"/>
      <sheetName val="DUoS"/>
      <sheetName val="TUoS"/>
      <sheetName val="Settlements"/>
      <sheetName val="Metering"/>
      <sheetName val="Basic Cost"/>
      <sheetName val="Cost before Margin"/>
      <sheetName val="Acquisition Margin"/>
      <sheetName val="Renewal Margin"/>
      <sheetName val="SP Rates Std Acq "/>
      <sheetName val="SP Rates Std Rnw"/>
      <sheetName val="MDD STD ACQ"/>
      <sheetName val="MDD ALL ACQ Tarlist"/>
      <sheetName val="MDD STD RNW"/>
      <sheetName val="MDD ALL RNW Tarlist"/>
      <sheetName val="Ciboodle Price File Elec - Acq"/>
      <sheetName val="Ciboodle Price File Elec - Rnw"/>
      <sheetName val="Rates Differentials"/>
      <sheetName val="SP Rates Direct Acq"/>
      <sheetName val="SP Rates Direct Rnw"/>
      <sheetName val="SP Rates 3rd Pty Acq"/>
      <sheetName val="SP Rates 3rd Pty Rnw"/>
      <sheetName val="SP Rates Risk Acq"/>
      <sheetName val="SP Rates Risk Rnw"/>
      <sheetName val="Gas Input to Model"/>
      <sheetName val="Gas Assumptions"/>
      <sheetName val="Gas Prices Best"/>
      <sheetName val="Gas Prices 3rd Party"/>
      <sheetName val="Gas Prices Standard"/>
      <sheetName val="Gas Prices Risk"/>
      <sheetName val="Ciboodle Price File Gas - Acq"/>
      <sheetName val="Ciboodle Price File Gas - Rnw"/>
      <sheetName val="Single price commissions"/>
      <sheetName val="Bands and Values v1.01"/>
      <sheetName val="Commission Broker Ind"/>
      <sheetName val="Commission Broker Solus"/>
      <sheetName val="Commission Direct"/>
      <sheetName val="Commission Summary"/>
      <sheetName val="Formatted_SP_Rates (2)"/>
      <sheetName val="Testing"/>
      <sheetName val="Bands and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A5" t="str">
            <v>1 YearCateringAllTotal</v>
          </cell>
          <cell r="B5" t="str">
            <v>1 Year</v>
          </cell>
          <cell r="C5" t="str">
            <v>Block</v>
          </cell>
          <cell r="D5" t="str">
            <v>Catering</v>
          </cell>
          <cell r="E5" t="str">
            <v>All</v>
          </cell>
          <cell r="F5"/>
          <cell r="G5"/>
          <cell r="H5">
            <v>8.57</v>
          </cell>
          <cell r="I5">
            <v>10.36</v>
          </cell>
          <cell r="J5"/>
          <cell r="K5">
            <v>9.44</v>
          </cell>
          <cell r="L5"/>
          <cell r="M5"/>
          <cell r="N5"/>
          <cell r="O5">
            <v>9.52</v>
          </cell>
          <cell r="P5">
            <v>10.02</v>
          </cell>
          <cell r="Q5"/>
          <cell r="R5">
            <v>9.2200000000000006</v>
          </cell>
          <cell r="S5">
            <v>10.16</v>
          </cell>
          <cell r="T5">
            <v>9.6199999999999992</v>
          </cell>
        </row>
        <row r="6">
          <cell r="A6" t="str">
            <v>1 YearCateringS/CTotal</v>
          </cell>
          <cell r="B6" t="str">
            <v>1 Year</v>
          </cell>
          <cell r="C6" t="str">
            <v>Block</v>
          </cell>
          <cell r="D6" t="str">
            <v>Catering</v>
          </cell>
          <cell r="E6" t="str">
            <v>S/C</v>
          </cell>
          <cell r="F6"/>
          <cell r="G6"/>
          <cell r="H6">
            <v>6.04</v>
          </cell>
          <cell r="I6">
            <v>5.99</v>
          </cell>
          <cell r="J6"/>
          <cell r="K6">
            <v>6.1099999999999994</v>
          </cell>
          <cell r="L6"/>
          <cell r="M6"/>
          <cell r="N6"/>
          <cell r="O6">
            <v>8.379999999999999</v>
          </cell>
          <cell r="P6">
            <v>8.4</v>
          </cell>
          <cell r="Q6"/>
          <cell r="R6">
            <v>7.14</v>
          </cell>
          <cell r="S6">
            <v>13.16</v>
          </cell>
          <cell r="T6">
            <v>7.89</v>
          </cell>
        </row>
        <row r="7">
          <cell r="A7" t="str">
            <v>1 YearE7DayTotal</v>
          </cell>
          <cell r="B7" t="str">
            <v>1 Year</v>
          </cell>
          <cell r="C7" t="str">
            <v>Block</v>
          </cell>
          <cell r="D7" t="str">
            <v>E7</v>
          </cell>
          <cell r="E7" t="str">
            <v>Day</v>
          </cell>
          <cell r="F7">
            <v>8.7799999999999994</v>
          </cell>
          <cell r="G7">
            <v>9.11</v>
          </cell>
          <cell r="H7">
            <v>8.6999999999999993</v>
          </cell>
          <cell r="I7">
            <v>10.61</v>
          </cell>
          <cell r="J7">
            <v>9.42</v>
          </cell>
          <cell r="K7">
            <v>10.029999999999999</v>
          </cell>
          <cell r="L7">
            <v>9.59</v>
          </cell>
          <cell r="M7">
            <v>9.01</v>
          </cell>
          <cell r="N7">
            <v>9.93</v>
          </cell>
          <cell r="O7">
            <v>10.17</v>
          </cell>
          <cell r="P7">
            <v>10.11</v>
          </cell>
          <cell r="Q7">
            <v>9.75</v>
          </cell>
          <cell r="R7">
            <v>10.01</v>
          </cell>
          <cell r="S7">
            <v>11.52</v>
          </cell>
          <cell r="T7">
            <v>9.77</v>
          </cell>
        </row>
        <row r="8">
          <cell r="A8" t="str">
            <v>1 YearE7NgtTotal</v>
          </cell>
          <cell r="B8" t="str">
            <v>1 Year</v>
          </cell>
          <cell r="C8" t="str">
            <v>Block</v>
          </cell>
          <cell r="D8" t="str">
            <v>E7</v>
          </cell>
          <cell r="E8" t="str">
            <v>Ngt</v>
          </cell>
          <cell r="F8">
            <v>6.02</v>
          </cell>
          <cell r="G8">
            <v>5.7799999999999994</v>
          </cell>
          <cell r="H8">
            <v>5.9399999999999995</v>
          </cell>
          <cell r="I8">
            <v>6.1499999999999995</v>
          </cell>
          <cell r="J8">
            <v>5.9399999999999995</v>
          </cell>
          <cell r="K8">
            <v>6.1</v>
          </cell>
          <cell r="L8">
            <v>6.06</v>
          </cell>
          <cell r="M8">
            <v>6</v>
          </cell>
          <cell r="N8">
            <v>6.1099999999999994</v>
          </cell>
          <cell r="O8">
            <v>6.12</v>
          </cell>
          <cell r="P8">
            <v>6.21</v>
          </cell>
          <cell r="Q8">
            <v>6.1499999999999995</v>
          </cell>
          <cell r="R8">
            <v>6.22</v>
          </cell>
          <cell r="S8">
            <v>6.89</v>
          </cell>
          <cell r="T8">
            <v>6.13</v>
          </cell>
        </row>
        <row r="9">
          <cell r="A9" t="str">
            <v>1 YearE7S/CTotal</v>
          </cell>
          <cell r="B9" t="str">
            <v>1 Year</v>
          </cell>
          <cell r="C9" t="str">
            <v>Block</v>
          </cell>
          <cell r="D9" t="str">
            <v>E7</v>
          </cell>
          <cell r="E9" t="str">
            <v>S/C</v>
          </cell>
          <cell r="F9">
            <v>10.53</v>
          </cell>
          <cell r="G9">
            <v>8.31</v>
          </cell>
          <cell r="H9">
            <v>9.3699999999999992</v>
          </cell>
          <cell r="I9">
            <v>6.76</v>
          </cell>
          <cell r="J9">
            <v>9.4700000000000006</v>
          </cell>
          <cell r="K9">
            <v>6.1099999999999994</v>
          </cell>
          <cell r="L9">
            <v>7.04</v>
          </cell>
          <cell r="M9">
            <v>10.32</v>
          </cell>
          <cell r="N9">
            <v>9.01</v>
          </cell>
          <cell r="O9">
            <v>10.52</v>
          </cell>
          <cell r="P9">
            <v>10.54</v>
          </cell>
          <cell r="Q9">
            <v>6.27</v>
          </cell>
          <cell r="R9">
            <v>8.01</v>
          </cell>
          <cell r="S9">
            <v>13.49</v>
          </cell>
          <cell r="T9">
            <v>8.99</v>
          </cell>
        </row>
        <row r="10">
          <cell r="A10" t="str">
            <v>1 YearEWDayTotal</v>
          </cell>
          <cell r="B10" t="str">
            <v>1 Year</v>
          </cell>
          <cell r="C10" t="str">
            <v>Block</v>
          </cell>
          <cell r="D10" t="str">
            <v>EW</v>
          </cell>
          <cell r="E10" t="str">
            <v>Day</v>
          </cell>
          <cell r="F10">
            <v>9.2799999999999994</v>
          </cell>
          <cell r="G10">
            <v>9.59</v>
          </cell>
          <cell r="H10">
            <v>9.19</v>
          </cell>
          <cell r="I10"/>
          <cell r="J10">
            <v>9.85</v>
          </cell>
          <cell r="K10">
            <v>10.44</v>
          </cell>
          <cell r="L10">
            <v>10.02</v>
          </cell>
          <cell r="M10"/>
          <cell r="N10">
            <v>10.39</v>
          </cell>
          <cell r="O10">
            <v>10.6</v>
          </cell>
          <cell r="P10"/>
          <cell r="Q10">
            <v>10.18</v>
          </cell>
          <cell r="R10">
            <v>10.36</v>
          </cell>
          <cell r="S10">
            <v>11.85</v>
          </cell>
          <cell r="T10">
            <v>10.16</v>
          </cell>
        </row>
        <row r="11">
          <cell r="A11" t="str">
            <v>1 YearEWE7DayTotal</v>
          </cell>
          <cell r="B11" t="str">
            <v>1 Year</v>
          </cell>
          <cell r="C11" t="str">
            <v>Block</v>
          </cell>
          <cell r="D11" t="str">
            <v>EWE7</v>
          </cell>
          <cell r="E11" t="str">
            <v>Day</v>
          </cell>
          <cell r="F11">
            <v>9.16</v>
          </cell>
          <cell r="G11">
            <v>9.4700000000000006</v>
          </cell>
          <cell r="H11"/>
          <cell r="I11">
            <v>10.95</v>
          </cell>
          <cell r="J11"/>
          <cell r="K11"/>
          <cell r="L11">
            <v>9.92</v>
          </cell>
          <cell r="M11">
            <v>9.27</v>
          </cell>
          <cell r="N11">
            <v>10.25</v>
          </cell>
          <cell r="O11"/>
          <cell r="P11">
            <v>10.37</v>
          </cell>
          <cell r="Q11">
            <v>10.07</v>
          </cell>
          <cell r="R11"/>
          <cell r="S11"/>
          <cell r="T11">
            <v>9.94</v>
          </cell>
        </row>
        <row r="12">
          <cell r="A12" t="str">
            <v>1 YearEWE7EWTotal</v>
          </cell>
          <cell r="B12" t="str">
            <v>1 Year</v>
          </cell>
          <cell r="C12" t="str">
            <v>Block</v>
          </cell>
          <cell r="D12" t="str">
            <v>EWE7</v>
          </cell>
          <cell r="E12" t="str">
            <v>EW</v>
          </cell>
          <cell r="F12">
            <v>6.93</v>
          </cell>
          <cell r="G12">
            <v>6.92</v>
          </cell>
          <cell r="H12"/>
          <cell r="I12">
            <v>7.2299999999999995</v>
          </cell>
          <cell r="J12"/>
          <cell r="K12"/>
          <cell r="L12">
            <v>7.1</v>
          </cell>
          <cell r="M12">
            <v>7.09</v>
          </cell>
          <cell r="N12">
            <v>7.12</v>
          </cell>
          <cell r="O12"/>
          <cell r="P12">
            <v>7.17</v>
          </cell>
          <cell r="Q12">
            <v>7.16</v>
          </cell>
          <cell r="R12"/>
          <cell r="S12"/>
          <cell r="T12">
            <v>7.09</v>
          </cell>
        </row>
        <row r="13">
          <cell r="A13" t="str">
            <v>1 YearEWE7NgtTotal</v>
          </cell>
          <cell r="B13" t="str">
            <v>1 Year</v>
          </cell>
          <cell r="C13" t="str">
            <v>Block</v>
          </cell>
          <cell r="D13" t="str">
            <v>EWE7</v>
          </cell>
          <cell r="E13" t="str">
            <v>Ngt</v>
          </cell>
          <cell r="F13">
            <v>6.02</v>
          </cell>
          <cell r="G13">
            <v>5.7799999999999994</v>
          </cell>
          <cell r="H13"/>
          <cell r="I13">
            <v>6.1499999999999995</v>
          </cell>
          <cell r="J13"/>
          <cell r="K13"/>
          <cell r="L13">
            <v>6.06</v>
          </cell>
          <cell r="M13">
            <v>6</v>
          </cell>
          <cell r="N13">
            <v>6.1099999999999994</v>
          </cell>
          <cell r="O13"/>
          <cell r="P13">
            <v>6.21</v>
          </cell>
          <cell r="Q13">
            <v>6.1499999999999995</v>
          </cell>
          <cell r="R13"/>
          <cell r="S13"/>
          <cell r="T13">
            <v>6.06</v>
          </cell>
        </row>
        <row r="14">
          <cell r="A14" t="str">
            <v>1 YearEWE7S/CTotal</v>
          </cell>
          <cell r="B14" t="str">
            <v>1 Year</v>
          </cell>
          <cell r="C14" t="str">
            <v>Block</v>
          </cell>
          <cell r="D14" t="str">
            <v>EWE7</v>
          </cell>
          <cell r="E14" t="str">
            <v>S/C</v>
          </cell>
          <cell r="F14">
            <v>10.53</v>
          </cell>
          <cell r="G14">
            <v>8.31</v>
          </cell>
          <cell r="H14"/>
          <cell r="I14">
            <v>6.76</v>
          </cell>
          <cell r="J14"/>
          <cell r="K14"/>
          <cell r="L14">
            <v>7.04</v>
          </cell>
          <cell r="M14">
            <v>10.32</v>
          </cell>
          <cell r="N14">
            <v>9.01</v>
          </cell>
          <cell r="O14"/>
          <cell r="P14">
            <v>10.54</v>
          </cell>
          <cell r="Q14">
            <v>6.27</v>
          </cell>
          <cell r="R14"/>
          <cell r="S14"/>
          <cell r="T14">
            <v>8.6</v>
          </cell>
        </row>
        <row r="15">
          <cell r="A15" t="str">
            <v>1 YearEWEWTotal</v>
          </cell>
          <cell r="B15" t="str">
            <v>1 Year</v>
          </cell>
          <cell r="C15" t="str">
            <v>Block</v>
          </cell>
          <cell r="D15" t="str">
            <v>EW</v>
          </cell>
          <cell r="E15" t="str">
            <v>EW</v>
          </cell>
          <cell r="F15">
            <v>6.8199999999999994</v>
          </cell>
          <cell r="G15">
            <v>6.72</v>
          </cell>
          <cell r="H15">
            <v>6.75</v>
          </cell>
          <cell r="I15"/>
          <cell r="J15">
            <v>6.8199999999999994</v>
          </cell>
          <cell r="K15">
            <v>6.87</v>
          </cell>
          <cell r="L15">
            <v>6.84</v>
          </cell>
          <cell r="M15"/>
          <cell r="N15">
            <v>6.93</v>
          </cell>
          <cell r="O15">
            <v>6.8999999999999995</v>
          </cell>
          <cell r="P15"/>
          <cell r="Q15">
            <v>6.9399999999999995</v>
          </cell>
          <cell r="R15">
            <v>6.93</v>
          </cell>
          <cell r="S15">
            <v>7.55</v>
          </cell>
          <cell r="T15">
            <v>6.92</v>
          </cell>
        </row>
        <row r="16">
          <cell r="A16" t="str">
            <v>1 YearEWS/CTotal</v>
          </cell>
          <cell r="B16" t="str">
            <v>1 Year</v>
          </cell>
          <cell r="C16" t="str">
            <v>Block</v>
          </cell>
          <cell r="D16" t="str">
            <v>EW</v>
          </cell>
          <cell r="E16" t="str">
            <v>S/C</v>
          </cell>
          <cell r="F16">
            <v>10.53</v>
          </cell>
          <cell r="G16">
            <v>8.31</v>
          </cell>
          <cell r="H16">
            <v>9.3699999999999992</v>
          </cell>
          <cell r="I16"/>
          <cell r="J16">
            <v>9.4700000000000006</v>
          </cell>
          <cell r="K16">
            <v>6.1099999999999994</v>
          </cell>
          <cell r="L16">
            <v>7.04</v>
          </cell>
          <cell r="M16"/>
          <cell r="N16">
            <v>9.01</v>
          </cell>
          <cell r="O16">
            <v>10.52</v>
          </cell>
          <cell r="P16"/>
          <cell r="Q16">
            <v>6.27</v>
          </cell>
          <cell r="R16">
            <v>8.01</v>
          </cell>
          <cell r="S16">
            <v>13.49</v>
          </cell>
          <cell r="T16">
            <v>8.93</v>
          </cell>
        </row>
        <row r="17">
          <cell r="A17" t="str">
            <v>1 YearOff PeakAllTotal</v>
          </cell>
          <cell r="B17" t="str">
            <v>1 Year</v>
          </cell>
          <cell r="C17" t="str">
            <v>Block</v>
          </cell>
          <cell r="D17" t="str">
            <v>Off Peak</v>
          </cell>
          <cell r="E17" t="str">
            <v>All</v>
          </cell>
          <cell r="F17">
            <v>6.13</v>
          </cell>
          <cell r="G17">
            <v>6.12</v>
          </cell>
          <cell r="H17">
            <v>6.0699999999999994</v>
          </cell>
          <cell r="I17">
            <v>0.21000000000000002</v>
          </cell>
          <cell r="J17">
            <v>6.45</v>
          </cell>
          <cell r="K17">
            <v>6.27</v>
          </cell>
          <cell r="L17">
            <v>6.27</v>
          </cell>
          <cell r="M17">
            <v>6.26</v>
          </cell>
          <cell r="N17">
            <v>6.1</v>
          </cell>
          <cell r="O17">
            <v>6.2</v>
          </cell>
          <cell r="P17">
            <v>5.97</v>
          </cell>
          <cell r="Q17">
            <v>6.1099999999999994</v>
          </cell>
          <cell r="R17">
            <v>0.44</v>
          </cell>
          <cell r="S17">
            <v>7.4399999999999995</v>
          </cell>
          <cell r="T17">
            <v>5.4399999999999995</v>
          </cell>
        </row>
        <row r="18">
          <cell r="A18" t="str">
            <v>1 YearOff PeakS/CTotal</v>
          </cell>
          <cell r="B18" t="str">
            <v>1 Year</v>
          </cell>
          <cell r="C18" t="str">
            <v>Block</v>
          </cell>
          <cell r="D18" t="str">
            <v>Off Peak</v>
          </cell>
          <cell r="E18" t="str">
            <v>S/C</v>
          </cell>
          <cell r="F18">
            <v>2.5099999999999998</v>
          </cell>
          <cell r="G18">
            <v>2.13</v>
          </cell>
          <cell r="H18">
            <v>2.5099999999999998</v>
          </cell>
          <cell r="I18">
            <v>1.42</v>
          </cell>
          <cell r="J18">
            <v>2.13</v>
          </cell>
          <cell r="K18">
            <v>2.2199999999999998</v>
          </cell>
          <cell r="L18">
            <v>2.23</v>
          </cell>
          <cell r="M18">
            <v>2.5099999999999998</v>
          </cell>
          <cell r="N18">
            <v>2.3699999999999997</v>
          </cell>
          <cell r="O18">
            <v>2.0799999999999996</v>
          </cell>
          <cell r="P18">
            <v>2.0799999999999996</v>
          </cell>
          <cell r="Q18">
            <v>2.2199999999999998</v>
          </cell>
          <cell r="R18">
            <v>1.42</v>
          </cell>
          <cell r="S18">
            <v>3.3899999999999997</v>
          </cell>
          <cell r="T18">
            <v>2.23</v>
          </cell>
        </row>
        <row r="19">
          <cell r="A19" t="str">
            <v>1 YearOff-Peak AAllTotal</v>
          </cell>
          <cell r="B19" t="str">
            <v>1 Year</v>
          </cell>
          <cell r="C19" t="str">
            <v>Block</v>
          </cell>
          <cell r="D19" t="str">
            <v>Off-Peak A</v>
          </cell>
          <cell r="E19" t="str">
            <v>All</v>
          </cell>
          <cell r="F19"/>
          <cell r="G19"/>
          <cell r="H19"/>
          <cell r="I19">
            <v>5.85</v>
          </cell>
          <cell r="J19"/>
          <cell r="K19"/>
          <cell r="L19"/>
          <cell r="M19"/>
          <cell r="N19"/>
          <cell r="O19"/>
          <cell r="P19"/>
          <cell r="Q19"/>
          <cell r="R19">
            <v>5.71</v>
          </cell>
          <cell r="S19"/>
          <cell r="T19">
            <v>5.78</v>
          </cell>
        </row>
        <row r="20">
          <cell r="A20" t="str">
            <v>1 YearOff-Peak AS/CTotal</v>
          </cell>
          <cell r="B20" t="str">
            <v>1 Year</v>
          </cell>
          <cell r="C20" t="str">
            <v>Block</v>
          </cell>
          <cell r="D20" t="str">
            <v>Off-Peak A</v>
          </cell>
          <cell r="E20" t="str">
            <v>S/C</v>
          </cell>
          <cell r="F20"/>
          <cell r="G20"/>
          <cell r="H20"/>
          <cell r="I20">
            <v>1.42</v>
          </cell>
          <cell r="J20"/>
          <cell r="K20"/>
          <cell r="L20"/>
          <cell r="M20"/>
          <cell r="N20"/>
          <cell r="O20"/>
          <cell r="P20"/>
          <cell r="Q20"/>
          <cell r="R20">
            <v>1.42</v>
          </cell>
          <cell r="S20"/>
          <cell r="T20">
            <v>1.42</v>
          </cell>
        </row>
        <row r="21">
          <cell r="A21" t="str">
            <v>1 YearOff-Peak CAllTotal</v>
          </cell>
          <cell r="B21" t="str">
            <v>1 Year</v>
          </cell>
          <cell r="C21" t="str">
            <v>Block</v>
          </cell>
          <cell r="D21" t="str">
            <v>Off-Peak C</v>
          </cell>
          <cell r="E21" t="str">
            <v>All</v>
          </cell>
          <cell r="F21"/>
          <cell r="G21"/>
          <cell r="H21"/>
          <cell r="I21">
            <v>5.34</v>
          </cell>
          <cell r="J21"/>
          <cell r="K21"/>
          <cell r="L21"/>
          <cell r="M21"/>
          <cell r="N21"/>
          <cell r="O21"/>
          <cell r="P21"/>
          <cell r="Q21"/>
          <cell r="R21">
            <v>6.0699999999999994</v>
          </cell>
          <cell r="S21"/>
          <cell r="T21">
            <v>5.71</v>
          </cell>
        </row>
        <row r="22">
          <cell r="A22" t="str">
            <v>1 YearOff-Peak CS/CTotal</v>
          </cell>
          <cell r="B22" t="str">
            <v>1 Year</v>
          </cell>
          <cell r="C22" t="str">
            <v>Block</v>
          </cell>
          <cell r="D22" t="str">
            <v>Off-Peak C</v>
          </cell>
          <cell r="E22" t="str">
            <v>S/C</v>
          </cell>
          <cell r="F22"/>
          <cell r="G22"/>
          <cell r="H22"/>
          <cell r="I22">
            <v>1.42</v>
          </cell>
          <cell r="J22"/>
          <cell r="K22"/>
          <cell r="L22"/>
          <cell r="M22"/>
          <cell r="N22"/>
          <cell r="O22"/>
          <cell r="P22"/>
          <cell r="Q22"/>
          <cell r="R22">
            <v>1.42</v>
          </cell>
          <cell r="S22"/>
          <cell r="T22">
            <v>1.42</v>
          </cell>
        </row>
        <row r="23">
          <cell r="A23" t="str">
            <v>1 YearOff-Peak DAllTotal</v>
          </cell>
          <cell r="B23" t="str">
            <v>1 Year</v>
          </cell>
          <cell r="C23" t="str">
            <v>Block</v>
          </cell>
          <cell r="D23" t="str">
            <v>Off-Peak D</v>
          </cell>
          <cell r="E23" t="str">
            <v>All</v>
          </cell>
          <cell r="F23"/>
          <cell r="G23"/>
          <cell r="H23"/>
          <cell r="I23">
            <v>5.84</v>
          </cell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>
            <v>5.84</v>
          </cell>
        </row>
        <row r="24">
          <cell r="A24" t="str">
            <v>1 YearOff-Peak DS/CTotal</v>
          </cell>
          <cell r="B24" t="str">
            <v>1 Year</v>
          </cell>
          <cell r="C24" t="str">
            <v>Block</v>
          </cell>
          <cell r="D24" t="str">
            <v>Off-Peak D</v>
          </cell>
          <cell r="E24" t="str">
            <v>S/C</v>
          </cell>
          <cell r="F24"/>
          <cell r="G24"/>
          <cell r="H24"/>
          <cell r="I24">
            <v>1.42</v>
          </cell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>
            <v>1.42</v>
          </cell>
        </row>
        <row r="25">
          <cell r="A25" t="str">
            <v>1 YearOff-Peak EAllTotal</v>
          </cell>
          <cell r="B25" t="str">
            <v>1 Year</v>
          </cell>
          <cell r="C25" t="str">
            <v>Block</v>
          </cell>
          <cell r="D25" t="str">
            <v>Off-Peak E</v>
          </cell>
          <cell r="E25" t="str">
            <v>All</v>
          </cell>
          <cell r="F25"/>
          <cell r="G25"/>
          <cell r="H25"/>
          <cell r="I25">
            <v>5.41</v>
          </cell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5.41</v>
          </cell>
        </row>
        <row r="26">
          <cell r="A26" t="str">
            <v>1 YearOff-Peak ES/CTotal</v>
          </cell>
          <cell r="B26" t="str">
            <v>1 Year</v>
          </cell>
          <cell r="C26" t="str">
            <v>Block</v>
          </cell>
          <cell r="D26" t="str">
            <v>Off-Peak E</v>
          </cell>
          <cell r="E26" t="str">
            <v>S/C</v>
          </cell>
          <cell r="F26"/>
          <cell r="G26"/>
          <cell r="H26"/>
          <cell r="I26">
            <v>1.42</v>
          </cell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>
            <v>1.42</v>
          </cell>
        </row>
        <row r="27">
          <cell r="A27" t="str">
            <v>1 YearOff-Peak SAllTotal</v>
          </cell>
          <cell r="B27" t="str">
            <v>1 Year</v>
          </cell>
          <cell r="C27" t="str">
            <v>Block</v>
          </cell>
          <cell r="D27" t="str">
            <v>Off-Peak S</v>
          </cell>
          <cell r="E27" t="str">
            <v>All</v>
          </cell>
          <cell r="F27"/>
          <cell r="G27"/>
          <cell r="H27"/>
          <cell r="I27">
            <v>5.5699999999999994</v>
          </cell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>
            <v>5.57</v>
          </cell>
        </row>
        <row r="28">
          <cell r="A28" t="str">
            <v>1 YearOff-Peak SS/CTotal</v>
          </cell>
          <cell r="B28" t="str">
            <v>1 Year</v>
          </cell>
          <cell r="C28" t="str">
            <v>Block</v>
          </cell>
          <cell r="D28" t="str">
            <v>Off-Peak S</v>
          </cell>
          <cell r="E28" t="str">
            <v>S/C</v>
          </cell>
          <cell r="F28"/>
          <cell r="G28"/>
          <cell r="H28"/>
          <cell r="I28">
            <v>1.42</v>
          </cell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>
            <v>1.42</v>
          </cell>
        </row>
        <row r="29">
          <cell r="A29" t="str">
            <v>1 YearStandardAllTotal</v>
          </cell>
          <cell r="B29" t="str">
            <v>1 Year</v>
          </cell>
          <cell r="C29" t="str">
            <v>Block</v>
          </cell>
          <cell r="D29" t="str">
            <v>Standard</v>
          </cell>
          <cell r="E29" t="str">
            <v>All</v>
          </cell>
          <cell r="F29">
            <v>8.65</v>
          </cell>
          <cell r="G29">
            <v>8.9499999999999993</v>
          </cell>
          <cell r="H29">
            <v>8.57</v>
          </cell>
          <cell r="I29">
            <v>10.36</v>
          </cell>
          <cell r="J29">
            <v>9.11</v>
          </cell>
          <cell r="K29">
            <v>9.44</v>
          </cell>
          <cell r="L29">
            <v>9.33</v>
          </cell>
          <cell r="M29">
            <v>8.93</v>
          </cell>
          <cell r="N29">
            <v>9.26</v>
          </cell>
          <cell r="O29">
            <v>9.52</v>
          </cell>
          <cell r="P29">
            <v>10.02</v>
          </cell>
          <cell r="Q29">
            <v>9.2200000000000006</v>
          </cell>
          <cell r="R29">
            <v>9.2200000000000006</v>
          </cell>
          <cell r="S29">
            <v>10.16</v>
          </cell>
          <cell r="T29">
            <v>9.34</v>
          </cell>
        </row>
        <row r="30">
          <cell r="A30" t="str">
            <v>1 YearStandardS/CTotal</v>
          </cell>
          <cell r="B30" t="str">
            <v>1 Year</v>
          </cell>
          <cell r="C30" t="str">
            <v>Block</v>
          </cell>
          <cell r="D30" t="str">
            <v>Standard</v>
          </cell>
          <cell r="E30" t="str">
            <v>S/C</v>
          </cell>
          <cell r="F30">
            <v>7.2</v>
          </cell>
          <cell r="G30">
            <v>7.1899999999999995</v>
          </cell>
          <cell r="H30">
            <v>6.04</v>
          </cell>
          <cell r="I30">
            <v>5.99</v>
          </cell>
          <cell r="J30">
            <v>8.35</v>
          </cell>
          <cell r="K30">
            <v>6.1099999999999994</v>
          </cell>
          <cell r="L30">
            <v>5.42</v>
          </cell>
          <cell r="M30">
            <v>6.99</v>
          </cell>
          <cell r="N30">
            <v>6.41</v>
          </cell>
          <cell r="O30">
            <v>8.379999999999999</v>
          </cell>
          <cell r="P30">
            <v>8.4</v>
          </cell>
          <cell r="Q30">
            <v>6.27</v>
          </cell>
          <cell r="R30">
            <v>7.14</v>
          </cell>
          <cell r="S30">
            <v>13.16</v>
          </cell>
          <cell r="T30">
            <v>7.37</v>
          </cell>
        </row>
        <row r="31">
          <cell r="B31" t="str">
            <v>1 Year</v>
          </cell>
          <cell r="C31" t="str">
            <v>MD 2 Rate</v>
          </cell>
          <cell r="D31" t="str">
            <v>MD 2 P5</v>
          </cell>
          <cell r="E31" t="str">
            <v>S/C</v>
          </cell>
        </row>
        <row r="32">
          <cell r="B32" t="str">
            <v>1 Year</v>
          </cell>
          <cell r="C32" t="str">
            <v>MD 2 Rate</v>
          </cell>
          <cell r="D32" t="str">
            <v>MD 2 P5</v>
          </cell>
          <cell r="E32" t="str">
            <v>Cap</v>
          </cell>
        </row>
        <row r="33">
          <cell r="B33" t="str">
            <v>1 Year</v>
          </cell>
          <cell r="C33" t="str">
            <v>MD 2 Rate</v>
          </cell>
          <cell r="D33" t="str">
            <v>MD 2 P5</v>
          </cell>
          <cell r="E33" t="str">
            <v>Dem (S)</v>
          </cell>
        </row>
        <row r="34">
          <cell r="B34" t="str">
            <v>1 Year</v>
          </cell>
          <cell r="C34" t="str">
            <v>MD 2 Rate</v>
          </cell>
          <cell r="D34" t="str">
            <v>MD 2 P5</v>
          </cell>
          <cell r="E34" t="str">
            <v>Dem (W)</v>
          </cell>
        </row>
        <row r="35">
          <cell r="B35" t="str">
            <v>1 Year</v>
          </cell>
          <cell r="C35" t="str">
            <v>MD 2 Rate</v>
          </cell>
          <cell r="D35" t="str">
            <v>MD 2 P5</v>
          </cell>
          <cell r="E35" t="str">
            <v>Day</v>
          </cell>
        </row>
        <row r="36">
          <cell r="B36" t="str">
            <v>1 Year</v>
          </cell>
          <cell r="C36" t="str">
            <v>MD 2 Rate</v>
          </cell>
          <cell r="D36" t="str">
            <v>MD 2 P5</v>
          </cell>
          <cell r="E36" t="str">
            <v>Ngt</v>
          </cell>
        </row>
        <row r="37">
          <cell r="B37" t="str">
            <v>1 Year</v>
          </cell>
          <cell r="C37" t="str">
            <v>MD 2 Rate</v>
          </cell>
          <cell r="D37" t="str">
            <v>MD 2 P6</v>
          </cell>
          <cell r="E37" t="str">
            <v>S/C</v>
          </cell>
        </row>
        <row r="38">
          <cell r="B38" t="str">
            <v>1 Year</v>
          </cell>
          <cell r="C38" t="str">
            <v>MD 2 Rate</v>
          </cell>
          <cell r="D38" t="str">
            <v>MD 2 P6</v>
          </cell>
          <cell r="E38" t="str">
            <v>Cap</v>
          </cell>
        </row>
        <row r="39">
          <cell r="B39" t="str">
            <v>1 Year</v>
          </cell>
          <cell r="C39" t="str">
            <v>MD 2 Rate</v>
          </cell>
          <cell r="D39" t="str">
            <v>MD 2 P6</v>
          </cell>
          <cell r="E39" t="str">
            <v>Dem (S)</v>
          </cell>
        </row>
        <row r="40">
          <cell r="B40" t="str">
            <v>1 Year</v>
          </cell>
          <cell r="C40" t="str">
            <v>MD 2 Rate</v>
          </cell>
          <cell r="D40" t="str">
            <v>MD 2 P6</v>
          </cell>
          <cell r="E40" t="str">
            <v>Dem (W)</v>
          </cell>
        </row>
        <row r="41">
          <cell r="B41" t="str">
            <v>1 Year</v>
          </cell>
          <cell r="C41" t="str">
            <v>MD 2 Rate</v>
          </cell>
          <cell r="D41" t="str">
            <v>MD 2 P6</v>
          </cell>
          <cell r="E41" t="str">
            <v>Day</v>
          </cell>
        </row>
        <row r="42">
          <cell r="B42" t="str">
            <v>1 Year</v>
          </cell>
          <cell r="C42" t="str">
            <v>MD 2 Rate</v>
          </cell>
          <cell r="D42" t="str">
            <v>MD 2 P6</v>
          </cell>
          <cell r="E42" t="str">
            <v>Ngt</v>
          </cell>
        </row>
        <row r="43">
          <cell r="B43" t="str">
            <v>1 Year</v>
          </cell>
          <cell r="C43" t="str">
            <v>MD 2 Rate</v>
          </cell>
          <cell r="D43" t="str">
            <v>MD 2 P7</v>
          </cell>
          <cell r="E43" t="str">
            <v>S/C</v>
          </cell>
        </row>
        <row r="44">
          <cell r="B44" t="str">
            <v>1 Year</v>
          </cell>
          <cell r="C44" t="str">
            <v>MD 2 Rate</v>
          </cell>
          <cell r="D44" t="str">
            <v>MD 2 P7</v>
          </cell>
          <cell r="E44" t="str">
            <v>Cap</v>
          </cell>
        </row>
        <row r="45">
          <cell r="B45" t="str">
            <v>1 Year</v>
          </cell>
          <cell r="C45" t="str">
            <v>MD 2 Rate</v>
          </cell>
          <cell r="D45" t="str">
            <v>MD 2 P7</v>
          </cell>
          <cell r="E45" t="str">
            <v>Dem (S)</v>
          </cell>
        </row>
        <row r="46">
          <cell r="B46" t="str">
            <v>1 Year</v>
          </cell>
          <cell r="C46" t="str">
            <v>MD 2 Rate</v>
          </cell>
          <cell r="D46" t="str">
            <v>MD 2 P7</v>
          </cell>
          <cell r="E46" t="str">
            <v>Dem (W)</v>
          </cell>
        </row>
        <row r="47">
          <cell r="B47" t="str">
            <v>1 Year</v>
          </cell>
          <cell r="C47" t="str">
            <v>MD 2 Rate</v>
          </cell>
          <cell r="D47" t="str">
            <v>MD 2 P7</v>
          </cell>
          <cell r="E47" t="str">
            <v>Day</v>
          </cell>
        </row>
        <row r="48">
          <cell r="B48" t="str">
            <v>1 Year</v>
          </cell>
          <cell r="C48" t="str">
            <v>MD 2 Rate</v>
          </cell>
          <cell r="D48" t="str">
            <v>MD 2 P7</v>
          </cell>
          <cell r="E48" t="str">
            <v>Ngt</v>
          </cell>
        </row>
        <row r="49">
          <cell r="B49" t="str">
            <v>1 Year</v>
          </cell>
          <cell r="C49" t="str">
            <v>MD 2 Rate</v>
          </cell>
          <cell r="D49" t="str">
            <v>MD 2 P8</v>
          </cell>
          <cell r="E49" t="str">
            <v>S/C</v>
          </cell>
        </row>
        <row r="50">
          <cell r="B50" t="str">
            <v>1 Year</v>
          </cell>
          <cell r="C50" t="str">
            <v>MD 2 Rate</v>
          </cell>
          <cell r="D50" t="str">
            <v>MD 2 P8</v>
          </cell>
          <cell r="E50" t="str">
            <v>Cap</v>
          </cell>
        </row>
        <row r="51">
          <cell r="B51" t="str">
            <v>1 Year</v>
          </cell>
          <cell r="C51" t="str">
            <v>MD 2 Rate</v>
          </cell>
          <cell r="D51" t="str">
            <v>MD 2 P8</v>
          </cell>
          <cell r="E51" t="str">
            <v>Dem (S)</v>
          </cell>
        </row>
        <row r="52">
          <cell r="B52" t="str">
            <v>1 Year</v>
          </cell>
          <cell r="C52" t="str">
            <v>MD 2 Rate</v>
          </cell>
          <cell r="D52" t="str">
            <v>MD 2 P8</v>
          </cell>
          <cell r="E52" t="str">
            <v>Dem (W)</v>
          </cell>
        </row>
        <row r="53">
          <cell r="B53" t="str">
            <v>1 Year</v>
          </cell>
          <cell r="C53" t="str">
            <v>MD 2 Rate</v>
          </cell>
          <cell r="D53" t="str">
            <v>MD 2 P8</v>
          </cell>
          <cell r="E53" t="str">
            <v>Day</v>
          </cell>
        </row>
        <row r="54">
          <cell r="B54" t="str">
            <v>1 Year</v>
          </cell>
          <cell r="C54" t="str">
            <v>MD 2 Rate</v>
          </cell>
          <cell r="D54" t="str">
            <v>MD 2 P8</v>
          </cell>
          <cell r="E54" t="str">
            <v>Ngt</v>
          </cell>
        </row>
        <row r="55">
          <cell r="B55" t="str">
            <v xml:space="preserve">1 Year </v>
          </cell>
          <cell r="C55" t="str">
            <v>MD 1 Rate</v>
          </cell>
          <cell r="D55" t="str">
            <v>MD 1 P5</v>
          </cell>
          <cell r="E55" t="str">
            <v>S/C</v>
          </cell>
        </row>
        <row r="56">
          <cell r="B56" t="str">
            <v xml:space="preserve">1 Year </v>
          </cell>
          <cell r="C56" t="str">
            <v>MD 1 Rate</v>
          </cell>
          <cell r="D56" t="str">
            <v>MD 1 P5</v>
          </cell>
          <cell r="E56" t="str">
            <v>Cap</v>
          </cell>
        </row>
        <row r="57">
          <cell r="B57" t="str">
            <v xml:space="preserve">1 Year </v>
          </cell>
          <cell r="C57" t="str">
            <v>MD 1 Rate</v>
          </cell>
          <cell r="D57" t="str">
            <v>MD 1 P5</v>
          </cell>
          <cell r="E57" t="str">
            <v>Dem (S)</v>
          </cell>
        </row>
        <row r="58">
          <cell r="B58" t="str">
            <v xml:space="preserve">1 Year </v>
          </cell>
          <cell r="C58" t="str">
            <v>MD 1 Rate</v>
          </cell>
          <cell r="D58" t="str">
            <v>MD 1 P5</v>
          </cell>
          <cell r="E58" t="str">
            <v>Dem (W)</v>
          </cell>
        </row>
        <row r="59">
          <cell r="B59" t="str">
            <v xml:space="preserve">1 Year </v>
          </cell>
          <cell r="C59" t="str">
            <v>MD 1 Rate</v>
          </cell>
          <cell r="D59" t="str">
            <v>MD 1 P5</v>
          </cell>
          <cell r="E59" t="str">
            <v>Units</v>
          </cell>
        </row>
        <row r="60">
          <cell r="B60" t="str">
            <v xml:space="preserve">1 Year </v>
          </cell>
          <cell r="C60" t="str">
            <v>MD 1 Rate</v>
          </cell>
          <cell r="D60" t="str">
            <v>MD 1 P6</v>
          </cell>
          <cell r="E60" t="str">
            <v>S/C</v>
          </cell>
        </row>
        <row r="61">
          <cell r="B61" t="str">
            <v xml:space="preserve">1 Year </v>
          </cell>
          <cell r="C61" t="str">
            <v>MD 1 Rate</v>
          </cell>
          <cell r="D61" t="str">
            <v>MD 1 P6</v>
          </cell>
          <cell r="E61" t="str">
            <v>Cap</v>
          </cell>
        </row>
        <row r="62">
          <cell r="B62" t="str">
            <v xml:space="preserve">1 Year </v>
          </cell>
          <cell r="C62" t="str">
            <v>MD 1 Rate</v>
          </cell>
          <cell r="D62" t="str">
            <v>MD 1 P6</v>
          </cell>
          <cell r="E62" t="str">
            <v>Dem (S)</v>
          </cell>
        </row>
        <row r="63">
          <cell r="B63" t="str">
            <v xml:space="preserve">1 Year </v>
          </cell>
          <cell r="C63" t="str">
            <v>MD 1 Rate</v>
          </cell>
          <cell r="D63" t="str">
            <v>MD 1 P6</v>
          </cell>
          <cell r="E63" t="str">
            <v>Dem (W)</v>
          </cell>
        </row>
        <row r="64">
          <cell r="B64" t="str">
            <v xml:space="preserve">1 Year </v>
          </cell>
          <cell r="C64" t="str">
            <v>MD 1 Rate</v>
          </cell>
          <cell r="D64" t="str">
            <v>MD 1 P6</v>
          </cell>
          <cell r="E64" t="str">
            <v>Units</v>
          </cell>
        </row>
        <row r="65">
          <cell r="B65" t="str">
            <v xml:space="preserve">1 Year </v>
          </cell>
          <cell r="C65" t="str">
            <v>MD 1 Rate</v>
          </cell>
          <cell r="D65" t="str">
            <v>MD 1 P7</v>
          </cell>
          <cell r="E65" t="str">
            <v>S/C</v>
          </cell>
        </row>
        <row r="66">
          <cell r="B66" t="str">
            <v xml:space="preserve">1 Year </v>
          </cell>
          <cell r="C66" t="str">
            <v>MD 1 Rate</v>
          </cell>
          <cell r="D66" t="str">
            <v>MD 1 P7</v>
          </cell>
          <cell r="E66" t="str">
            <v>Cap</v>
          </cell>
        </row>
        <row r="67">
          <cell r="B67" t="str">
            <v xml:space="preserve">1 Year </v>
          </cell>
          <cell r="C67" t="str">
            <v>MD 1 Rate</v>
          </cell>
          <cell r="D67" t="str">
            <v>MD 1 P7</v>
          </cell>
          <cell r="E67" t="str">
            <v>Dem (S)</v>
          </cell>
        </row>
        <row r="68">
          <cell r="B68" t="str">
            <v xml:space="preserve">1 Year </v>
          </cell>
          <cell r="C68" t="str">
            <v>MD 1 Rate</v>
          </cell>
          <cell r="D68" t="str">
            <v>MD 1 P7</v>
          </cell>
          <cell r="E68" t="str">
            <v>Dem (W)</v>
          </cell>
        </row>
        <row r="69">
          <cell r="B69" t="str">
            <v xml:space="preserve">1 Year </v>
          </cell>
          <cell r="C69" t="str">
            <v>MD 1 Rate</v>
          </cell>
          <cell r="D69" t="str">
            <v>MD 1 P7</v>
          </cell>
          <cell r="E69" t="str">
            <v>Units</v>
          </cell>
        </row>
        <row r="70">
          <cell r="B70" t="str">
            <v xml:space="preserve">1 Year </v>
          </cell>
          <cell r="C70" t="str">
            <v>MD 1 Rate</v>
          </cell>
          <cell r="D70" t="str">
            <v>MD 1 P8</v>
          </cell>
          <cell r="E70" t="str">
            <v>S/C</v>
          </cell>
        </row>
        <row r="71">
          <cell r="B71" t="str">
            <v xml:space="preserve">1 Year </v>
          </cell>
          <cell r="C71" t="str">
            <v>MD 1 Rate</v>
          </cell>
          <cell r="D71" t="str">
            <v>MD 1 P8</v>
          </cell>
          <cell r="E71" t="str">
            <v>Cap</v>
          </cell>
        </row>
        <row r="72">
          <cell r="B72" t="str">
            <v xml:space="preserve">1 Year </v>
          </cell>
          <cell r="C72" t="str">
            <v>MD 1 Rate</v>
          </cell>
          <cell r="D72" t="str">
            <v>MD 1 P8</v>
          </cell>
          <cell r="E72" t="str">
            <v>Dem (S)</v>
          </cell>
        </row>
        <row r="73">
          <cell r="B73" t="str">
            <v xml:space="preserve">1 Year </v>
          </cell>
          <cell r="C73" t="str">
            <v>MD 1 Rate</v>
          </cell>
          <cell r="D73" t="str">
            <v>MD 1 P8</v>
          </cell>
          <cell r="E73" t="str">
            <v>Dem (W)</v>
          </cell>
        </row>
        <row r="74">
          <cell r="B74" t="str">
            <v xml:space="preserve">1 Year </v>
          </cell>
          <cell r="C74" t="str">
            <v>MD 1 Rate</v>
          </cell>
          <cell r="D74" t="str">
            <v>MD 1 P8</v>
          </cell>
          <cell r="E74" t="str">
            <v>Units</v>
          </cell>
        </row>
        <row r="75">
          <cell r="B75" t="str">
            <v>1 Year</v>
          </cell>
          <cell r="C75" t="str">
            <v>STOD</v>
          </cell>
          <cell r="D75" t="str">
            <v>STOD P5</v>
          </cell>
          <cell r="E75" t="str">
            <v>S/C</v>
          </cell>
        </row>
        <row r="76">
          <cell r="B76" t="str">
            <v>1 Year</v>
          </cell>
          <cell r="C76" t="str">
            <v>STOD</v>
          </cell>
          <cell r="D76" t="str">
            <v>STOD P5</v>
          </cell>
          <cell r="E76" t="str">
            <v>Cap</v>
          </cell>
        </row>
        <row r="77">
          <cell r="B77" t="str">
            <v>1 Year</v>
          </cell>
          <cell r="C77" t="str">
            <v>STOD</v>
          </cell>
          <cell r="D77" t="str">
            <v>STOD P5</v>
          </cell>
          <cell r="E77" t="str">
            <v>Dem</v>
          </cell>
        </row>
        <row r="78">
          <cell r="B78" t="str">
            <v>1 Year</v>
          </cell>
          <cell r="C78" t="str">
            <v>STOD</v>
          </cell>
          <cell r="D78" t="str">
            <v>STOD P5</v>
          </cell>
          <cell r="E78" t="str">
            <v>WP</v>
          </cell>
        </row>
        <row r="79">
          <cell r="B79" t="str">
            <v>1 Year</v>
          </cell>
          <cell r="C79" t="str">
            <v>STOD</v>
          </cell>
          <cell r="D79" t="str">
            <v>STOD P5</v>
          </cell>
          <cell r="E79" t="str">
            <v>WW</v>
          </cell>
        </row>
        <row r="80">
          <cell r="B80" t="str">
            <v>1 Year</v>
          </cell>
          <cell r="C80" t="str">
            <v>STOD</v>
          </cell>
          <cell r="D80" t="str">
            <v>STOD P5</v>
          </cell>
          <cell r="E80" t="str">
            <v>OD</v>
          </cell>
        </row>
        <row r="81">
          <cell r="B81" t="str">
            <v>1 Year</v>
          </cell>
          <cell r="C81" t="str">
            <v>STOD</v>
          </cell>
          <cell r="D81" t="str">
            <v>STOD P5</v>
          </cell>
          <cell r="E81" t="str">
            <v>Ngt</v>
          </cell>
        </row>
        <row r="82">
          <cell r="B82" t="str">
            <v>1 Year</v>
          </cell>
          <cell r="C82" t="str">
            <v>STOD</v>
          </cell>
          <cell r="D82" t="str">
            <v>STOD P6</v>
          </cell>
          <cell r="E82" t="str">
            <v>S/C</v>
          </cell>
        </row>
        <row r="83">
          <cell r="B83" t="str">
            <v>1 Year</v>
          </cell>
          <cell r="C83" t="str">
            <v>STOD</v>
          </cell>
          <cell r="D83" t="str">
            <v>STOD P6</v>
          </cell>
          <cell r="E83" t="str">
            <v>Cap</v>
          </cell>
        </row>
        <row r="84">
          <cell r="B84" t="str">
            <v>1 Year</v>
          </cell>
          <cell r="C84" t="str">
            <v>STOD</v>
          </cell>
          <cell r="D84" t="str">
            <v>STOD P6</v>
          </cell>
          <cell r="E84" t="str">
            <v>Dem</v>
          </cell>
        </row>
        <row r="85">
          <cell r="B85" t="str">
            <v>1 Year</v>
          </cell>
          <cell r="C85" t="str">
            <v>STOD</v>
          </cell>
          <cell r="D85" t="str">
            <v>STOD P6</v>
          </cell>
          <cell r="E85" t="str">
            <v>WP</v>
          </cell>
        </row>
        <row r="86">
          <cell r="B86" t="str">
            <v>1 Year</v>
          </cell>
          <cell r="C86" t="str">
            <v>STOD</v>
          </cell>
          <cell r="D86" t="str">
            <v>STOD P6</v>
          </cell>
          <cell r="E86" t="str">
            <v>WW</v>
          </cell>
        </row>
        <row r="87">
          <cell r="B87" t="str">
            <v>1 Year</v>
          </cell>
          <cell r="C87" t="str">
            <v>STOD</v>
          </cell>
          <cell r="D87" t="str">
            <v>STOD P6</v>
          </cell>
          <cell r="E87" t="str">
            <v>OD</v>
          </cell>
        </row>
        <row r="88">
          <cell r="B88" t="str">
            <v>1 Year</v>
          </cell>
          <cell r="C88" t="str">
            <v>STOD</v>
          </cell>
          <cell r="D88" t="str">
            <v>STOD P6</v>
          </cell>
          <cell r="E88" t="str">
            <v>Ngt</v>
          </cell>
        </row>
        <row r="89">
          <cell r="B89" t="str">
            <v>1 Year</v>
          </cell>
          <cell r="C89" t="str">
            <v>STOD</v>
          </cell>
          <cell r="D89" t="str">
            <v>STOD P7</v>
          </cell>
          <cell r="E89" t="str">
            <v>S/C</v>
          </cell>
        </row>
        <row r="90">
          <cell r="B90" t="str">
            <v>1 Year</v>
          </cell>
          <cell r="C90" t="str">
            <v>STOD</v>
          </cell>
          <cell r="D90" t="str">
            <v>STOD P7</v>
          </cell>
          <cell r="E90" t="str">
            <v>Cap</v>
          </cell>
        </row>
        <row r="91">
          <cell r="B91" t="str">
            <v>1 Year</v>
          </cell>
          <cell r="C91" t="str">
            <v>STOD</v>
          </cell>
          <cell r="D91" t="str">
            <v>STOD P7</v>
          </cell>
          <cell r="E91" t="str">
            <v>Dem</v>
          </cell>
        </row>
        <row r="92">
          <cell r="B92" t="str">
            <v>1 Year</v>
          </cell>
          <cell r="C92" t="str">
            <v>STOD</v>
          </cell>
          <cell r="D92" t="str">
            <v>STOD P7</v>
          </cell>
          <cell r="E92" t="str">
            <v>WP</v>
          </cell>
        </row>
        <row r="93">
          <cell r="B93" t="str">
            <v>1 Year</v>
          </cell>
          <cell r="C93" t="str">
            <v>STOD</v>
          </cell>
          <cell r="D93" t="str">
            <v>STOD P7</v>
          </cell>
          <cell r="E93" t="str">
            <v>WW</v>
          </cell>
        </row>
        <row r="94">
          <cell r="B94" t="str">
            <v>1 Year</v>
          </cell>
          <cell r="C94" t="str">
            <v>STOD</v>
          </cell>
          <cell r="D94" t="str">
            <v>STOD P7</v>
          </cell>
          <cell r="E94" t="str">
            <v>OD</v>
          </cell>
        </row>
        <row r="95">
          <cell r="B95" t="str">
            <v>1 Year</v>
          </cell>
          <cell r="C95" t="str">
            <v>STOD</v>
          </cell>
          <cell r="D95" t="str">
            <v>STOD P7</v>
          </cell>
          <cell r="E95" t="str">
            <v>Ngt</v>
          </cell>
        </row>
        <row r="96">
          <cell r="B96" t="str">
            <v>1 Year</v>
          </cell>
          <cell r="C96" t="str">
            <v>STOD</v>
          </cell>
          <cell r="D96" t="str">
            <v>STOD P8</v>
          </cell>
          <cell r="E96" t="str">
            <v>S/C</v>
          </cell>
        </row>
        <row r="97">
          <cell r="B97" t="str">
            <v>1 Year</v>
          </cell>
          <cell r="C97" t="str">
            <v>STOD</v>
          </cell>
          <cell r="D97" t="str">
            <v>STOD P8</v>
          </cell>
          <cell r="E97" t="str">
            <v>Cap</v>
          </cell>
        </row>
        <row r="98">
          <cell r="B98" t="str">
            <v>1 Year</v>
          </cell>
          <cell r="C98" t="str">
            <v>STOD</v>
          </cell>
          <cell r="D98" t="str">
            <v>STOD P8</v>
          </cell>
          <cell r="E98" t="str">
            <v>Dem</v>
          </cell>
        </row>
        <row r="99">
          <cell r="B99" t="str">
            <v>1 Year</v>
          </cell>
          <cell r="C99" t="str">
            <v>STOD</v>
          </cell>
          <cell r="D99" t="str">
            <v>STOD P8</v>
          </cell>
          <cell r="E99" t="str">
            <v>WP</v>
          </cell>
        </row>
        <row r="100">
          <cell r="B100" t="str">
            <v>1 Year</v>
          </cell>
          <cell r="C100" t="str">
            <v>STOD</v>
          </cell>
          <cell r="D100" t="str">
            <v>STOD P8</v>
          </cell>
          <cell r="E100" t="str">
            <v>WW</v>
          </cell>
        </row>
        <row r="101">
          <cell r="B101" t="str">
            <v>1 Year</v>
          </cell>
          <cell r="C101" t="str">
            <v>STOD</v>
          </cell>
          <cell r="D101" t="str">
            <v>STOD P8</v>
          </cell>
          <cell r="E101" t="str">
            <v>OD</v>
          </cell>
        </row>
        <row r="102">
          <cell r="B102" t="str">
            <v>1 Year</v>
          </cell>
          <cell r="C102" t="str">
            <v>STOD</v>
          </cell>
          <cell r="D102" t="str">
            <v>STOD P8</v>
          </cell>
          <cell r="E102" t="str">
            <v>Ngt</v>
          </cell>
        </row>
        <row r="103">
          <cell r="A103" t="str">
            <v>2 YearCateringAllTotal</v>
          </cell>
          <cell r="B103" t="str">
            <v>2 Year</v>
          </cell>
          <cell r="C103" t="str">
            <v>Block</v>
          </cell>
          <cell r="D103" t="str">
            <v>Catering</v>
          </cell>
          <cell r="E103" t="str">
            <v>All</v>
          </cell>
          <cell r="F103"/>
          <cell r="G103"/>
          <cell r="H103">
            <v>9.4</v>
          </cell>
          <cell r="I103">
            <v>11.49</v>
          </cell>
          <cell r="J103"/>
          <cell r="K103">
            <v>10.4</v>
          </cell>
          <cell r="L103"/>
          <cell r="M103"/>
          <cell r="N103"/>
          <cell r="O103">
            <v>10.39</v>
          </cell>
          <cell r="P103">
            <v>10.99</v>
          </cell>
          <cell r="Q103"/>
          <cell r="R103">
            <v>9.83</v>
          </cell>
          <cell r="S103">
            <v>11.11</v>
          </cell>
          <cell r="T103">
            <v>10.52</v>
          </cell>
        </row>
        <row r="104">
          <cell r="A104" t="str">
            <v>2 YearCateringS/CTotal</v>
          </cell>
          <cell r="B104" t="str">
            <v>2 Year</v>
          </cell>
          <cell r="C104" t="str">
            <v>Block</v>
          </cell>
          <cell r="D104" t="str">
            <v>Catering</v>
          </cell>
          <cell r="E104" t="str">
            <v>S/C</v>
          </cell>
          <cell r="F104"/>
          <cell r="G104"/>
          <cell r="H104">
            <v>6.22</v>
          </cell>
          <cell r="I104">
            <v>6.14</v>
          </cell>
          <cell r="J104"/>
          <cell r="K104">
            <v>6.25</v>
          </cell>
          <cell r="L104"/>
          <cell r="M104"/>
          <cell r="N104"/>
          <cell r="O104">
            <v>8.61</v>
          </cell>
          <cell r="P104">
            <v>8.59</v>
          </cell>
          <cell r="Q104"/>
          <cell r="R104">
            <v>7.3199999999999994</v>
          </cell>
          <cell r="S104">
            <v>13.37</v>
          </cell>
          <cell r="T104">
            <v>8.08</v>
          </cell>
        </row>
        <row r="105">
          <cell r="A105" t="str">
            <v>2 YearE7DayTotal</v>
          </cell>
          <cell r="B105" t="str">
            <v>2 Year</v>
          </cell>
          <cell r="C105" t="str">
            <v>Block</v>
          </cell>
          <cell r="D105" t="str">
            <v>E7</v>
          </cell>
          <cell r="E105" t="str">
            <v>Day</v>
          </cell>
          <cell r="F105">
            <v>9.48</v>
          </cell>
          <cell r="G105">
            <v>9.83</v>
          </cell>
          <cell r="H105">
            <v>9.5499999999999989</v>
          </cell>
          <cell r="I105">
            <v>11.76</v>
          </cell>
          <cell r="J105">
            <v>10.25</v>
          </cell>
          <cell r="K105">
            <v>11.04</v>
          </cell>
          <cell r="L105">
            <v>10.59</v>
          </cell>
          <cell r="M105">
            <v>9.879999999999999</v>
          </cell>
          <cell r="N105">
            <v>10.77</v>
          </cell>
          <cell r="O105">
            <v>11.09</v>
          </cell>
          <cell r="P105">
            <v>11.1</v>
          </cell>
          <cell r="Q105">
            <v>10.62</v>
          </cell>
          <cell r="R105">
            <v>10.6</v>
          </cell>
          <cell r="S105">
            <v>12.57</v>
          </cell>
          <cell r="T105">
            <v>10.66</v>
          </cell>
        </row>
        <row r="106">
          <cell r="A106" t="str">
            <v>2 YearE7NgtTotal</v>
          </cell>
          <cell r="B106" t="str">
            <v>2 Year</v>
          </cell>
          <cell r="C106" t="str">
            <v>Block</v>
          </cell>
          <cell r="D106" t="str">
            <v>E7</v>
          </cell>
          <cell r="E106" t="str">
            <v>Ngt</v>
          </cell>
          <cell r="F106">
            <v>6.6</v>
          </cell>
          <cell r="G106">
            <v>6.35</v>
          </cell>
          <cell r="H106">
            <v>6.52</v>
          </cell>
          <cell r="I106">
            <v>6.76</v>
          </cell>
          <cell r="J106">
            <v>6.51</v>
          </cell>
          <cell r="K106">
            <v>6.7299999999999995</v>
          </cell>
          <cell r="L106">
            <v>6.6499999999999995</v>
          </cell>
          <cell r="M106">
            <v>6.58</v>
          </cell>
          <cell r="N106">
            <v>6.6899999999999995</v>
          </cell>
          <cell r="O106">
            <v>6.71</v>
          </cell>
          <cell r="P106">
            <v>6.8</v>
          </cell>
          <cell r="Q106">
            <v>6.77</v>
          </cell>
          <cell r="R106">
            <v>6.79</v>
          </cell>
          <cell r="S106">
            <v>7.59</v>
          </cell>
          <cell r="T106">
            <v>6.72</v>
          </cell>
        </row>
        <row r="107">
          <cell r="A107" t="str">
            <v>2 YearE7S/CTotal</v>
          </cell>
          <cell r="B107" t="str">
            <v>2 Year</v>
          </cell>
          <cell r="C107" t="str">
            <v>Block</v>
          </cell>
          <cell r="D107" t="str">
            <v>E7</v>
          </cell>
          <cell r="E107" t="str">
            <v>S/C</v>
          </cell>
          <cell r="F107">
            <v>10.82</v>
          </cell>
          <cell r="G107">
            <v>8.51</v>
          </cell>
          <cell r="H107">
            <v>9.64</v>
          </cell>
          <cell r="I107">
            <v>6.93</v>
          </cell>
          <cell r="J107">
            <v>9.69</v>
          </cell>
          <cell r="K107">
            <v>6.25</v>
          </cell>
          <cell r="L107">
            <v>7.12</v>
          </cell>
          <cell r="M107">
            <v>10.67</v>
          </cell>
          <cell r="N107">
            <v>9.17</v>
          </cell>
          <cell r="O107">
            <v>10.81</v>
          </cell>
          <cell r="P107">
            <v>10.79</v>
          </cell>
          <cell r="Q107">
            <v>6.43</v>
          </cell>
          <cell r="R107">
            <v>8.2200000000000006</v>
          </cell>
          <cell r="S107">
            <v>13.7</v>
          </cell>
          <cell r="T107">
            <v>9.1999999999999993</v>
          </cell>
        </row>
        <row r="108">
          <cell r="A108" t="str">
            <v>2 YearEWDayTotal</v>
          </cell>
          <cell r="B108" t="str">
            <v>2 Year</v>
          </cell>
          <cell r="C108" t="str">
            <v>Block</v>
          </cell>
          <cell r="D108" t="str">
            <v>EW</v>
          </cell>
          <cell r="E108" t="str">
            <v>Day</v>
          </cell>
          <cell r="F108">
            <v>10.02</v>
          </cell>
          <cell r="G108">
            <v>10.34</v>
          </cell>
          <cell r="H108">
            <v>10.07</v>
          </cell>
          <cell r="I108"/>
          <cell r="J108">
            <v>10.709999999999999</v>
          </cell>
          <cell r="K108">
            <v>11.49</v>
          </cell>
          <cell r="L108">
            <v>11.049999999999999</v>
          </cell>
          <cell r="M108"/>
          <cell r="N108">
            <v>11.26</v>
          </cell>
          <cell r="O108">
            <v>11.56</v>
          </cell>
          <cell r="P108"/>
          <cell r="Q108">
            <v>11.09</v>
          </cell>
          <cell r="R108">
            <v>10.98</v>
          </cell>
          <cell r="S108">
            <v>12.93</v>
          </cell>
          <cell r="T108">
            <v>11.049999999999999</v>
          </cell>
        </row>
        <row r="109">
          <cell r="A109" t="str">
            <v>2 YearEWE7DayTotal</v>
          </cell>
          <cell r="B109" t="str">
            <v>2 Year</v>
          </cell>
          <cell r="C109" t="str">
            <v>Block</v>
          </cell>
          <cell r="D109" t="str">
            <v>EWE7</v>
          </cell>
          <cell r="E109" t="str">
            <v>Day</v>
          </cell>
          <cell r="F109">
            <v>9.89</v>
          </cell>
          <cell r="G109">
            <v>10.220000000000001</v>
          </cell>
          <cell r="H109"/>
          <cell r="I109">
            <v>12.14</v>
          </cell>
          <cell r="J109"/>
          <cell r="K109"/>
          <cell r="L109">
            <v>10.95</v>
          </cell>
          <cell r="M109">
            <v>10.15</v>
          </cell>
          <cell r="N109">
            <v>11.11</v>
          </cell>
          <cell r="O109"/>
          <cell r="P109">
            <v>11.379999999999999</v>
          </cell>
          <cell r="Q109">
            <v>10.98</v>
          </cell>
          <cell r="R109"/>
          <cell r="S109"/>
          <cell r="T109">
            <v>10.86</v>
          </cell>
        </row>
        <row r="110">
          <cell r="A110" t="str">
            <v>2 YearEWE7EWTotal</v>
          </cell>
          <cell r="B110" t="str">
            <v>2 Year</v>
          </cell>
          <cell r="C110" t="str">
            <v>Block</v>
          </cell>
          <cell r="D110" t="str">
            <v>EWE7</v>
          </cell>
          <cell r="E110" t="str">
            <v>EW</v>
          </cell>
          <cell r="F110">
            <v>7.55</v>
          </cell>
          <cell r="G110">
            <v>7.54</v>
          </cell>
          <cell r="H110"/>
          <cell r="I110">
            <v>7.89</v>
          </cell>
          <cell r="J110"/>
          <cell r="K110"/>
          <cell r="L110">
            <v>7.75</v>
          </cell>
          <cell r="M110">
            <v>7.72</v>
          </cell>
          <cell r="N110">
            <v>7.75</v>
          </cell>
          <cell r="O110"/>
          <cell r="P110">
            <v>7.8</v>
          </cell>
          <cell r="Q110">
            <v>7.83</v>
          </cell>
          <cell r="R110"/>
          <cell r="S110"/>
          <cell r="T110">
            <v>7.7299999999999995</v>
          </cell>
        </row>
        <row r="111">
          <cell r="A111" t="str">
            <v>2 YearEWE7NgtTotal</v>
          </cell>
          <cell r="B111" t="str">
            <v>2 Year</v>
          </cell>
          <cell r="C111" t="str">
            <v>Block</v>
          </cell>
          <cell r="D111" t="str">
            <v>EWE7</v>
          </cell>
          <cell r="E111" t="str">
            <v>Ngt</v>
          </cell>
          <cell r="F111">
            <v>6.6</v>
          </cell>
          <cell r="G111">
            <v>6.35</v>
          </cell>
          <cell r="H111"/>
          <cell r="I111">
            <v>6.76</v>
          </cell>
          <cell r="J111"/>
          <cell r="K111"/>
          <cell r="L111">
            <v>6.6499999999999995</v>
          </cell>
          <cell r="M111">
            <v>6.58</v>
          </cell>
          <cell r="N111">
            <v>6.6899999999999995</v>
          </cell>
          <cell r="O111"/>
          <cell r="P111">
            <v>6.8</v>
          </cell>
          <cell r="Q111">
            <v>6.77</v>
          </cell>
          <cell r="R111"/>
          <cell r="S111"/>
          <cell r="T111">
            <v>6.65</v>
          </cell>
        </row>
        <row r="112">
          <cell r="A112" t="str">
            <v>2 YearEWE7S/CTotal</v>
          </cell>
          <cell r="B112" t="str">
            <v>2 Year</v>
          </cell>
          <cell r="C112" t="str">
            <v>Block</v>
          </cell>
          <cell r="D112" t="str">
            <v>EWE7</v>
          </cell>
          <cell r="E112" t="str">
            <v>S/C</v>
          </cell>
          <cell r="F112">
            <v>10.82</v>
          </cell>
          <cell r="G112">
            <v>8.51</v>
          </cell>
          <cell r="H112"/>
          <cell r="I112">
            <v>6.93</v>
          </cell>
          <cell r="J112"/>
          <cell r="K112"/>
          <cell r="L112">
            <v>7.12</v>
          </cell>
          <cell r="M112">
            <v>10.67</v>
          </cell>
          <cell r="N112">
            <v>9.17</v>
          </cell>
          <cell r="O112"/>
          <cell r="P112">
            <v>10.79</v>
          </cell>
          <cell r="Q112">
            <v>6.43</v>
          </cell>
          <cell r="R112"/>
          <cell r="S112"/>
          <cell r="T112">
            <v>8.81</v>
          </cell>
        </row>
        <row r="113">
          <cell r="A113" t="str">
            <v>2 YearEWEWTotal</v>
          </cell>
          <cell r="B113" t="str">
            <v>2 Year</v>
          </cell>
          <cell r="C113" t="str">
            <v>Block</v>
          </cell>
          <cell r="D113" t="str">
            <v>EW</v>
          </cell>
          <cell r="E113" t="str">
            <v>EW</v>
          </cell>
          <cell r="F113">
            <v>7.45</v>
          </cell>
          <cell r="G113">
            <v>7.34</v>
          </cell>
          <cell r="H113">
            <v>7.38</v>
          </cell>
          <cell r="I113"/>
          <cell r="J113">
            <v>7.46</v>
          </cell>
          <cell r="K113">
            <v>7.54</v>
          </cell>
          <cell r="L113">
            <v>7.49</v>
          </cell>
          <cell r="M113"/>
          <cell r="N113">
            <v>7.5699999999999994</v>
          </cell>
          <cell r="O113">
            <v>7.55</v>
          </cell>
          <cell r="P113"/>
          <cell r="Q113">
            <v>7.6099999999999994</v>
          </cell>
          <cell r="R113">
            <v>7.56</v>
          </cell>
          <cell r="S113">
            <v>8.2999999999999989</v>
          </cell>
          <cell r="T113">
            <v>7.5699999999999994</v>
          </cell>
        </row>
        <row r="114">
          <cell r="A114" t="str">
            <v>2 YearEWS/CTotal</v>
          </cell>
          <cell r="B114" t="str">
            <v>2 Year</v>
          </cell>
          <cell r="C114" t="str">
            <v>Block</v>
          </cell>
          <cell r="D114" t="str">
            <v>EW</v>
          </cell>
          <cell r="E114" t="str">
            <v>S/C</v>
          </cell>
          <cell r="F114">
            <v>10.82</v>
          </cell>
          <cell r="G114">
            <v>8.51</v>
          </cell>
          <cell r="H114">
            <v>9.64</v>
          </cell>
          <cell r="I114"/>
          <cell r="J114">
            <v>9.69</v>
          </cell>
          <cell r="K114">
            <v>6.25</v>
          </cell>
          <cell r="L114">
            <v>7.12</v>
          </cell>
          <cell r="M114"/>
          <cell r="N114">
            <v>9.17</v>
          </cell>
          <cell r="O114">
            <v>10.81</v>
          </cell>
          <cell r="P114"/>
          <cell r="Q114">
            <v>6.43</v>
          </cell>
          <cell r="R114">
            <v>8.2200000000000006</v>
          </cell>
          <cell r="S114">
            <v>13.7</v>
          </cell>
          <cell r="T114">
            <v>9.129999999999999</v>
          </cell>
        </row>
        <row r="115">
          <cell r="A115" t="str">
            <v>2 YearOff PeakAllTotal</v>
          </cell>
          <cell r="B115" t="str">
            <v>2 Year</v>
          </cell>
          <cell r="C115" t="str">
            <v>Block</v>
          </cell>
          <cell r="D115" t="str">
            <v>Off Peak</v>
          </cell>
          <cell r="E115" t="str">
            <v>All</v>
          </cell>
          <cell r="F115">
            <v>6.55</v>
          </cell>
          <cell r="G115">
            <v>6.5299999999999994</v>
          </cell>
          <cell r="H115">
            <v>6.51</v>
          </cell>
          <cell r="I115">
            <v>0.05</v>
          </cell>
          <cell r="J115">
            <v>6.8999999999999995</v>
          </cell>
          <cell r="K115">
            <v>6.7299999999999995</v>
          </cell>
          <cell r="L115">
            <v>6.71</v>
          </cell>
          <cell r="M115">
            <v>6.71</v>
          </cell>
          <cell r="N115">
            <v>6.52</v>
          </cell>
          <cell r="O115">
            <v>6.63</v>
          </cell>
          <cell r="P115">
            <v>6.38</v>
          </cell>
          <cell r="Q115">
            <v>6.56</v>
          </cell>
          <cell r="R115">
            <v>0.05</v>
          </cell>
          <cell r="S115">
            <v>8</v>
          </cell>
          <cell r="T115">
            <v>5.7799999999999994</v>
          </cell>
        </row>
        <row r="116">
          <cell r="A116" t="str">
            <v>2 YearOff PeakS/CTotal</v>
          </cell>
          <cell r="B116" t="str">
            <v>2 Year</v>
          </cell>
          <cell r="C116" t="str">
            <v>Block</v>
          </cell>
          <cell r="D116" t="str">
            <v>Off Peak</v>
          </cell>
          <cell r="E116" t="str">
            <v>S/C</v>
          </cell>
          <cell r="F116">
            <v>2.57</v>
          </cell>
          <cell r="G116">
            <v>2.1799999999999997</v>
          </cell>
          <cell r="H116">
            <v>2.57</v>
          </cell>
          <cell r="I116">
            <v>1.45</v>
          </cell>
          <cell r="J116">
            <v>2.1799999999999997</v>
          </cell>
          <cell r="K116">
            <v>2.2799999999999998</v>
          </cell>
          <cell r="L116">
            <v>2.2899999999999996</v>
          </cell>
          <cell r="M116">
            <v>2.57</v>
          </cell>
          <cell r="N116">
            <v>2.4299999999999997</v>
          </cell>
          <cell r="O116">
            <v>2.13</v>
          </cell>
          <cell r="P116">
            <v>2.13</v>
          </cell>
          <cell r="Q116">
            <v>2.2799999999999998</v>
          </cell>
          <cell r="R116">
            <v>1.45</v>
          </cell>
          <cell r="S116">
            <v>3.48</v>
          </cell>
          <cell r="T116">
            <v>2.2899999999999996</v>
          </cell>
        </row>
        <row r="117">
          <cell r="A117" t="str">
            <v>2 YearOff-Peak AAllTotal</v>
          </cell>
          <cell r="B117" t="str">
            <v>2 Year</v>
          </cell>
          <cell r="C117" t="str">
            <v>Block</v>
          </cell>
          <cell r="D117" t="str">
            <v>Off-Peak A</v>
          </cell>
          <cell r="E117" t="str">
            <v>All</v>
          </cell>
          <cell r="F117"/>
          <cell r="G117"/>
          <cell r="H117"/>
          <cell r="I117">
            <v>6.39</v>
          </cell>
          <cell r="J117"/>
          <cell r="K117"/>
          <cell r="L117"/>
          <cell r="M117"/>
          <cell r="N117"/>
          <cell r="O117"/>
          <cell r="P117"/>
          <cell r="Q117"/>
          <cell r="R117">
            <v>6.25</v>
          </cell>
          <cell r="S117"/>
          <cell r="T117">
            <v>6.32</v>
          </cell>
        </row>
        <row r="118">
          <cell r="A118" t="str">
            <v>2 YearOff-Peak AS/CTotal</v>
          </cell>
          <cell r="B118" t="str">
            <v>2 Year</v>
          </cell>
          <cell r="C118" t="str">
            <v>Block</v>
          </cell>
          <cell r="D118" t="str">
            <v>Off-Peak A</v>
          </cell>
          <cell r="E118" t="str">
            <v>S/C</v>
          </cell>
          <cell r="F118"/>
          <cell r="G118"/>
          <cell r="H118"/>
          <cell r="I118">
            <v>1.45</v>
          </cell>
          <cell r="J118"/>
          <cell r="K118"/>
          <cell r="L118"/>
          <cell r="M118"/>
          <cell r="N118"/>
          <cell r="O118"/>
          <cell r="P118"/>
          <cell r="Q118"/>
          <cell r="R118">
            <v>1.45</v>
          </cell>
          <cell r="S118"/>
          <cell r="T118">
            <v>1.45</v>
          </cell>
        </row>
        <row r="119">
          <cell r="A119" t="str">
            <v>2 YearOff-Peak CAllTotal</v>
          </cell>
          <cell r="B119" t="str">
            <v>2 Year</v>
          </cell>
          <cell r="C119" t="str">
            <v>Block</v>
          </cell>
          <cell r="D119" t="str">
            <v>Off-Peak C</v>
          </cell>
          <cell r="E119" t="str">
            <v>All</v>
          </cell>
          <cell r="F119"/>
          <cell r="G119"/>
          <cell r="H119"/>
          <cell r="I119">
            <v>5.85</v>
          </cell>
          <cell r="J119"/>
          <cell r="K119"/>
          <cell r="L119"/>
          <cell r="M119"/>
          <cell r="N119"/>
          <cell r="O119"/>
          <cell r="P119"/>
          <cell r="Q119"/>
          <cell r="R119">
            <v>6.63</v>
          </cell>
          <cell r="S119"/>
          <cell r="T119">
            <v>6.24</v>
          </cell>
        </row>
        <row r="120">
          <cell r="A120" t="str">
            <v>2 YearOff-Peak CS/CTotal</v>
          </cell>
          <cell r="B120" t="str">
            <v>2 Year</v>
          </cell>
          <cell r="C120" t="str">
            <v>Block</v>
          </cell>
          <cell r="D120" t="str">
            <v>Off-Peak C</v>
          </cell>
          <cell r="E120" t="str">
            <v>S/C</v>
          </cell>
          <cell r="F120"/>
          <cell r="G120"/>
          <cell r="H120"/>
          <cell r="I120">
            <v>1.45</v>
          </cell>
          <cell r="J120"/>
          <cell r="K120"/>
          <cell r="L120"/>
          <cell r="M120"/>
          <cell r="N120"/>
          <cell r="O120"/>
          <cell r="P120"/>
          <cell r="Q120"/>
          <cell r="R120">
            <v>1.45</v>
          </cell>
          <cell r="S120"/>
          <cell r="T120">
            <v>1.45</v>
          </cell>
        </row>
        <row r="121">
          <cell r="A121" t="str">
            <v>2 YearOff-Peak DAllTotal</v>
          </cell>
          <cell r="B121" t="str">
            <v>2 Year</v>
          </cell>
          <cell r="C121" t="str">
            <v>Block</v>
          </cell>
          <cell r="D121" t="str">
            <v>Off-Peak D</v>
          </cell>
          <cell r="E121" t="str">
            <v>All</v>
          </cell>
          <cell r="F121"/>
          <cell r="G121"/>
          <cell r="H121"/>
          <cell r="I121">
            <v>6.38</v>
          </cell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>
            <v>6.38</v>
          </cell>
        </row>
        <row r="122">
          <cell r="A122" t="str">
            <v>2 YearOff-Peak DS/CTotal</v>
          </cell>
          <cell r="B122" t="str">
            <v>2 Year</v>
          </cell>
          <cell r="C122" t="str">
            <v>Block</v>
          </cell>
          <cell r="D122" t="str">
            <v>Off-Peak D</v>
          </cell>
          <cell r="E122" t="str">
            <v>S/C</v>
          </cell>
          <cell r="F122"/>
          <cell r="G122"/>
          <cell r="H122"/>
          <cell r="I122">
            <v>1.45</v>
          </cell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>
            <v>1.45</v>
          </cell>
        </row>
        <row r="123">
          <cell r="A123" t="str">
            <v>2 YearOff-Peak EAllTotal</v>
          </cell>
          <cell r="B123" t="str">
            <v>2 Year</v>
          </cell>
          <cell r="C123" t="str">
            <v>Block</v>
          </cell>
          <cell r="D123" t="str">
            <v>Off-Peak E</v>
          </cell>
          <cell r="E123" t="str">
            <v>All</v>
          </cell>
          <cell r="F123"/>
          <cell r="G123"/>
          <cell r="H123"/>
          <cell r="I123">
            <v>5.92</v>
          </cell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>
            <v>5.92</v>
          </cell>
        </row>
        <row r="124">
          <cell r="A124" t="str">
            <v>2 YearOff-Peak ES/CTotal</v>
          </cell>
          <cell r="B124" t="str">
            <v>2 Year</v>
          </cell>
          <cell r="C124" t="str">
            <v>Block</v>
          </cell>
          <cell r="D124" t="str">
            <v>Off-Peak E</v>
          </cell>
          <cell r="E124" t="str">
            <v>S/C</v>
          </cell>
          <cell r="F124"/>
          <cell r="G124"/>
          <cell r="H124"/>
          <cell r="I124">
            <v>1.45</v>
          </cell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>
            <v>1.45</v>
          </cell>
        </row>
        <row r="125">
          <cell r="A125" t="str">
            <v>2 YearOff-Peak SAllTotal</v>
          </cell>
          <cell r="B125" t="str">
            <v>2 Year</v>
          </cell>
          <cell r="C125" t="str">
            <v>Block</v>
          </cell>
          <cell r="D125" t="str">
            <v>Off-Peak S</v>
          </cell>
          <cell r="E125" t="str">
            <v>All</v>
          </cell>
          <cell r="F125"/>
          <cell r="G125"/>
          <cell r="H125"/>
          <cell r="I125">
            <v>6.09</v>
          </cell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>
            <v>6.09</v>
          </cell>
        </row>
        <row r="126">
          <cell r="A126" t="str">
            <v>2 YearOff-Peak SS/CTotal</v>
          </cell>
          <cell r="B126" t="str">
            <v>2 Year</v>
          </cell>
          <cell r="C126" t="str">
            <v>Block</v>
          </cell>
          <cell r="D126" t="str">
            <v>Off-Peak S</v>
          </cell>
          <cell r="E126" t="str">
            <v>S/C</v>
          </cell>
          <cell r="F126"/>
          <cell r="G126"/>
          <cell r="H126"/>
          <cell r="I126">
            <v>1.45</v>
          </cell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>
            <v>1.45</v>
          </cell>
        </row>
        <row r="127">
          <cell r="A127" t="str">
            <v>2 YearStandardAllTotal</v>
          </cell>
          <cell r="B127" t="str">
            <v>2 Year</v>
          </cell>
          <cell r="C127" t="str">
            <v>Block</v>
          </cell>
          <cell r="D127" t="str">
            <v>Standard</v>
          </cell>
          <cell r="E127" t="str">
            <v>All</v>
          </cell>
          <cell r="F127">
            <v>9.36</v>
          </cell>
          <cell r="G127">
            <v>9.66</v>
          </cell>
          <cell r="H127">
            <v>9.4</v>
          </cell>
          <cell r="I127">
            <v>11.49</v>
          </cell>
          <cell r="J127">
            <v>9.92</v>
          </cell>
          <cell r="K127">
            <v>10.4</v>
          </cell>
          <cell r="L127">
            <v>10.31</v>
          </cell>
          <cell r="M127">
            <v>9.7899999999999991</v>
          </cell>
          <cell r="N127">
            <v>10.049999999999999</v>
          </cell>
          <cell r="O127">
            <v>10.39</v>
          </cell>
          <cell r="P127">
            <v>10.99</v>
          </cell>
          <cell r="Q127">
            <v>10.07</v>
          </cell>
          <cell r="R127">
            <v>9.83</v>
          </cell>
          <cell r="S127">
            <v>11.11</v>
          </cell>
          <cell r="T127">
            <v>10.199999999999999</v>
          </cell>
        </row>
        <row r="128">
          <cell r="A128" t="str">
            <v>2 YearStandardS/CTotal</v>
          </cell>
          <cell r="B128" t="str">
            <v>2 Year</v>
          </cell>
          <cell r="C128" t="str">
            <v>Block</v>
          </cell>
          <cell r="D128" t="str">
            <v>Standard</v>
          </cell>
          <cell r="E128" t="str">
            <v>S/C</v>
          </cell>
          <cell r="F128">
            <v>7.41</v>
          </cell>
          <cell r="G128">
            <v>7.37</v>
          </cell>
          <cell r="H128">
            <v>6.22</v>
          </cell>
          <cell r="I128">
            <v>6.14</v>
          </cell>
          <cell r="J128">
            <v>8.5399999999999991</v>
          </cell>
          <cell r="K128">
            <v>6.25</v>
          </cell>
          <cell r="L128">
            <v>5.46</v>
          </cell>
          <cell r="M128">
            <v>7.26</v>
          </cell>
          <cell r="N128">
            <v>6.5</v>
          </cell>
          <cell r="O128">
            <v>8.61</v>
          </cell>
          <cell r="P128">
            <v>8.59</v>
          </cell>
          <cell r="Q128">
            <v>6.43</v>
          </cell>
          <cell r="R128">
            <v>7.3199999999999994</v>
          </cell>
          <cell r="S128">
            <v>13.37</v>
          </cell>
          <cell r="T128">
            <v>7.54</v>
          </cell>
        </row>
        <row r="129">
          <cell r="B129" t="str">
            <v>2 Year</v>
          </cell>
          <cell r="C129" t="str">
            <v>MD 2 Rate</v>
          </cell>
          <cell r="D129" t="str">
            <v>MD 2 P5</v>
          </cell>
          <cell r="E129" t="str">
            <v>S/C</v>
          </cell>
        </row>
        <row r="130">
          <cell r="B130" t="str">
            <v>2 Year</v>
          </cell>
          <cell r="C130" t="str">
            <v>MD 2 Rate</v>
          </cell>
          <cell r="D130" t="str">
            <v>MD 2 P5</v>
          </cell>
          <cell r="E130" t="str">
            <v>Cap</v>
          </cell>
        </row>
        <row r="131">
          <cell r="B131" t="str">
            <v>2 Year</v>
          </cell>
          <cell r="C131" t="str">
            <v>MD 2 Rate</v>
          </cell>
          <cell r="D131" t="str">
            <v>MD 2 P5</v>
          </cell>
          <cell r="E131" t="str">
            <v>Dem (S)</v>
          </cell>
        </row>
        <row r="132">
          <cell r="B132" t="str">
            <v>2 Year</v>
          </cell>
          <cell r="C132" t="str">
            <v>MD 2 Rate</v>
          </cell>
          <cell r="D132" t="str">
            <v>MD 2 P5</v>
          </cell>
          <cell r="E132" t="str">
            <v>Dem (W)</v>
          </cell>
        </row>
        <row r="133">
          <cell r="B133" t="str">
            <v>2 Year</v>
          </cell>
          <cell r="C133" t="str">
            <v>MD 2 Rate</v>
          </cell>
          <cell r="D133" t="str">
            <v>MD 2 P5</v>
          </cell>
          <cell r="E133" t="str">
            <v>Day</v>
          </cell>
        </row>
        <row r="134">
          <cell r="B134" t="str">
            <v>2 Year</v>
          </cell>
          <cell r="C134" t="str">
            <v>MD 2 Rate</v>
          </cell>
          <cell r="D134" t="str">
            <v>MD 2 P5</v>
          </cell>
          <cell r="E134" t="str">
            <v>Ngt</v>
          </cell>
        </row>
        <row r="135">
          <cell r="B135" t="str">
            <v>2 Year</v>
          </cell>
          <cell r="C135" t="str">
            <v>MD 2 Rate</v>
          </cell>
          <cell r="D135" t="str">
            <v>MD 2 P6</v>
          </cell>
          <cell r="E135" t="str">
            <v>S/C</v>
          </cell>
        </row>
        <row r="136">
          <cell r="B136" t="str">
            <v>2 Year</v>
          </cell>
          <cell r="C136" t="str">
            <v>MD 2 Rate</v>
          </cell>
          <cell r="D136" t="str">
            <v>MD 2 P6</v>
          </cell>
          <cell r="E136" t="str">
            <v>Cap</v>
          </cell>
        </row>
        <row r="137">
          <cell r="B137" t="str">
            <v>2 Year</v>
          </cell>
          <cell r="C137" t="str">
            <v>MD 2 Rate</v>
          </cell>
          <cell r="D137" t="str">
            <v>MD 2 P6</v>
          </cell>
          <cell r="E137" t="str">
            <v>Dem (S)</v>
          </cell>
        </row>
        <row r="138">
          <cell r="B138" t="str">
            <v>2 Year</v>
          </cell>
          <cell r="C138" t="str">
            <v>MD 2 Rate</v>
          </cell>
          <cell r="D138" t="str">
            <v>MD 2 P6</v>
          </cell>
          <cell r="E138" t="str">
            <v>Dem (W)</v>
          </cell>
        </row>
        <row r="139">
          <cell r="B139" t="str">
            <v>2 Year</v>
          </cell>
          <cell r="C139" t="str">
            <v>MD 2 Rate</v>
          </cell>
          <cell r="D139" t="str">
            <v>MD 2 P6</v>
          </cell>
          <cell r="E139" t="str">
            <v>Day</v>
          </cell>
        </row>
        <row r="140">
          <cell r="B140" t="str">
            <v>2 Year</v>
          </cell>
          <cell r="C140" t="str">
            <v>MD 2 Rate</v>
          </cell>
          <cell r="D140" t="str">
            <v>MD 2 P6</v>
          </cell>
          <cell r="E140" t="str">
            <v>Ngt</v>
          </cell>
        </row>
        <row r="141">
          <cell r="B141" t="str">
            <v>2 Year</v>
          </cell>
          <cell r="C141" t="str">
            <v>MD 2 Rate</v>
          </cell>
          <cell r="D141" t="str">
            <v>MD 2 P7</v>
          </cell>
          <cell r="E141" t="str">
            <v>S/C</v>
          </cell>
        </row>
        <row r="142">
          <cell r="B142" t="str">
            <v>2 Year</v>
          </cell>
          <cell r="C142" t="str">
            <v>MD 2 Rate</v>
          </cell>
          <cell r="D142" t="str">
            <v>MD 2 P7</v>
          </cell>
          <cell r="E142" t="str">
            <v>Cap</v>
          </cell>
        </row>
        <row r="143">
          <cell r="B143" t="str">
            <v>2 Year</v>
          </cell>
          <cell r="C143" t="str">
            <v>MD 2 Rate</v>
          </cell>
          <cell r="D143" t="str">
            <v>MD 2 P7</v>
          </cell>
          <cell r="E143" t="str">
            <v>Dem (S)</v>
          </cell>
        </row>
        <row r="144">
          <cell r="B144" t="str">
            <v>2 Year</v>
          </cell>
          <cell r="C144" t="str">
            <v>MD 2 Rate</v>
          </cell>
          <cell r="D144" t="str">
            <v>MD 2 P7</v>
          </cell>
          <cell r="E144" t="str">
            <v>Dem (W)</v>
          </cell>
        </row>
        <row r="145">
          <cell r="B145" t="str">
            <v>2 Year</v>
          </cell>
          <cell r="C145" t="str">
            <v>MD 2 Rate</v>
          </cell>
          <cell r="D145" t="str">
            <v>MD 2 P7</v>
          </cell>
          <cell r="E145" t="str">
            <v>Day</v>
          </cell>
        </row>
        <row r="146">
          <cell r="B146" t="str">
            <v>2 Year</v>
          </cell>
          <cell r="C146" t="str">
            <v>MD 2 Rate</v>
          </cell>
          <cell r="D146" t="str">
            <v>MD 2 P7</v>
          </cell>
          <cell r="E146" t="str">
            <v>Ngt</v>
          </cell>
        </row>
        <row r="147">
          <cell r="B147" t="str">
            <v>2 Year</v>
          </cell>
          <cell r="C147" t="str">
            <v>MD 2 Rate</v>
          </cell>
          <cell r="D147" t="str">
            <v>MD 2 P8</v>
          </cell>
          <cell r="E147" t="str">
            <v>S/C</v>
          </cell>
        </row>
        <row r="148">
          <cell r="B148" t="str">
            <v>2 Year</v>
          </cell>
          <cell r="C148" t="str">
            <v>MD 2 Rate</v>
          </cell>
          <cell r="D148" t="str">
            <v>MD 2 P8</v>
          </cell>
          <cell r="E148" t="str">
            <v>Cap</v>
          </cell>
        </row>
        <row r="149">
          <cell r="B149" t="str">
            <v>2 Year</v>
          </cell>
          <cell r="C149" t="str">
            <v>MD 2 Rate</v>
          </cell>
          <cell r="D149" t="str">
            <v>MD 2 P8</v>
          </cell>
          <cell r="E149" t="str">
            <v>Dem (S)</v>
          </cell>
        </row>
        <row r="150">
          <cell r="B150" t="str">
            <v>2 Year</v>
          </cell>
          <cell r="C150" t="str">
            <v>MD 2 Rate</v>
          </cell>
          <cell r="D150" t="str">
            <v>MD 2 P8</v>
          </cell>
          <cell r="E150" t="str">
            <v>Dem (W)</v>
          </cell>
        </row>
        <row r="151">
          <cell r="B151" t="str">
            <v>2 Year</v>
          </cell>
          <cell r="C151" t="str">
            <v>MD 2 Rate</v>
          </cell>
          <cell r="D151" t="str">
            <v>MD 2 P8</v>
          </cell>
          <cell r="E151" t="str">
            <v>Day</v>
          </cell>
        </row>
        <row r="152">
          <cell r="B152" t="str">
            <v>2 Year</v>
          </cell>
          <cell r="C152" t="str">
            <v>MD 2 Rate</v>
          </cell>
          <cell r="D152" t="str">
            <v>MD 2 P8</v>
          </cell>
          <cell r="E152" t="str">
            <v>Ngt</v>
          </cell>
        </row>
        <row r="153">
          <cell r="B153" t="str">
            <v>2 Year</v>
          </cell>
          <cell r="C153" t="str">
            <v>MD 1 Rate</v>
          </cell>
          <cell r="D153" t="str">
            <v>MD 1 P5</v>
          </cell>
          <cell r="E153" t="str">
            <v>S/C</v>
          </cell>
        </row>
        <row r="154">
          <cell r="B154" t="str">
            <v>2 Year</v>
          </cell>
          <cell r="C154" t="str">
            <v>MD 1 Rate</v>
          </cell>
          <cell r="D154" t="str">
            <v>MD 1 P5</v>
          </cell>
          <cell r="E154" t="str">
            <v>Cap</v>
          </cell>
        </row>
        <row r="155">
          <cell r="B155" t="str">
            <v>2 Year</v>
          </cell>
          <cell r="C155" t="str">
            <v>MD 1 Rate</v>
          </cell>
          <cell r="D155" t="str">
            <v>MD 1 P5</v>
          </cell>
          <cell r="E155" t="str">
            <v>Dem (S)</v>
          </cell>
        </row>
        <row r="156">
          <cell r="B156" t="str">
            <v>2 Year</v>
          </cell>
          <cell r="C156" t="str">
            <v>MD 1 Rate</v>
          </cell>
          <cell r="D156" t="str">
            <v>MD 1 P5</v>
          </cell>
          <cell r="E156" t="str">
            <v>Dem (W)</v>
          </cell>
        </row>
        <row r="157">
          <cell r="B157" t="str">
            <v>2 Year</v>
          </cell>
          <cell r="C157" t="str">
            <v>MD 1 Rate</v>
          </cell>
          <cell r="D157" t="str">
            <v>MD 1 P5</v>
          </cell>
          <cell r="E157" t="str">
            <v>Units</v>
          </cell>
        </row>
        <row r="158">
          <cell r="B158" t="str">
            <v>2 Year</v>
          </cell>
          <cell r="C158" t="str">
            <v>MD 1 Rate</v>
          </cell>
          <cell r="D158" t="str">
            <v>MD 1 P6</v>
          </cell>
          <cell r="E158" t="str">
            <v>S/C</v>
          </cell>
        </row>
        <row r="159">
          <cell r="B159" t="str">
            <v>2 Year</v>
          </cell>
          <cell r="C159" t="str">
            <v>MD 1 Rate</v>
          </cell>
          <cell r="D159" t="str">
            <v>MD 1 P6</v>
          </cell>
          <cell r="E159" t="str">
            <v>Cap</v>
          </cell>
        </row>
        <row r="160">
          <cell r="B160" t="str">
            <v>2 Year</v>
          </cell>
          <cell r="C160" t="str">
            <v>MD 1 Rate</v>
          </cell>
          <cell r="D160" t="str">
            <v>MD 1 P6</v>
          </cell>
          <cell r="E160" t="str">
            <v>Dem (S)</v>
          </cell>
        </row>
        <row r="161">
          <cell r="B161" t="str">
            <v>2 Year</v>
          </cell>
          <cell r="C161" t="str">
            <v>MD 1 Rate</v>
          </cell>
          <cell r="D161" t="str">
            <v>MD 1 P6</v>
          </cell>
          <cell r="E161" t="str">
            <v>Dem (W)</v>
          </cell>
        </row>
        <row r="162">
          <cell r="B162" t="str">
            <v>2 Year</v>
          </cell>
          <cell r="C162" t="str">
            <v>MD 1 Rate</v>
          </cell>
          <cell r="D162" t="str">
            <v>MD 1 P6</v>
          </cell>
          <cell r="E162" t="str">
            <v>Units</v>
          </cell>
        </row>
        <row r="163">
          <cell r="B163" t="str">
            <v>2 Year</v>
          </cell>
          <cell r="C163" t="str">
            <v>MD 1 Rate</v>
          </cell>
          <cell r="D163" t="str">
            <v>MD 1 P7</v>
          </cell>
          <cell r="E163" t="str">
            <v>S/C</v>
          </cell>
        </row>
        <row r="164">
          <cell r="B164" t="str">
            <v>2 Year</v>
          </cell>
          <cell r="C164" t="str">
            <v>MD 1 Rate</v>
          </cell>
          <cell r="D164" t="str">
            <v>MD 1 P7</v>
          </cell>
          <cell r="E164" t="str">
            <v>Cap</v>
          </cell>
        </row>
        <row r="165">
          <cell r="B165" t="str">
            <v>2 Year</v>
          </cell>
          <cell r="C165" t="str">
            <v>MD 1 Rate</v>
          </cell>
          <cell r="D165" t="str">
            <v>MD 1 P7</v>
          </cell>
          <cell r="E165" t="str">
            <v>Dem (S)</v>
          </cell>
        </row>
        <row r="166">
          <cell r="B166" t="str">
            <v>2 Year</v>
          </cell>
          <cell r="C166" t="str">
            <v>MD 1 Rate</v>
          </cell>
          <cell r="D166" t="str">
            <v>MD 1 P7</v>
          </cell>
          <cell r="E166" t="str">
            <v>Dem (W)</v>
          </cell>
        </row>
        <row r="167">
          <cell r="B167" t="str">
            <v>2 Year</v>
          </cell>
          <cell r="C167" t="str">
            <v>MD 1 Rate</v>
          </cell>
          <cell r="D167" t="str">
            <v>MD 1 P7</v>
          </cell>
          <cell r="E167" t="str">
            <v>Units</v>
          </cell>
        </row>
        <row r="168">
          <cell r="B168" t="str">
            <v>2 Year</v>
          </cell>
          <cell r="C168" t="str">
            <v>MD 1 Rate</v>
          </cell>
          <cell r="D168" t="str">
            <v>MD 1 P8</v>
          </cell>
          <cell r="E168" t="str">
            <v>S/C</v>
          </cell>
        </row>
        <row r="169">
          <cell r="B169" t="str">
            <v>2 Year</v>
          </cell>
          <cell r="C169" t="str">
            <v>MD 1 Rate</v>
          </cell>
          <cell r="D169" t="str">
            <v>MD 1 P8</v>
          </cell>
          <cell r="E169" t="str">
            <v>Cap</v>
          </cell>
        </row>
        <row r="170">
          <cell r="B170" t="str">
            <v>2 Year</v>
          </cell>
          <cell r="C170" t="str">
            <v>MD 1 Rate</v>
          </cell>
          <cell r="D170" t="str">
            <v>MD 1 P8</v>
          </cell>
          <cell r="E170" t="str">
            <v>Dem (S)</v>
          </cell>
        </row>
        <row r="171">
          <cell r="B171" t="str">
            <v>2 Year</v>
          </cell>
          <cell r="C171" t="str">
            <v>MD 1 Rate</v>
          </cell>
          <cell r="D171" t="str">
            <v>MD 1 P8</v>
          </cell>
          <cell r="E171" t="str">
            <v>Dem (W)</v>
          </cell>
        </row>
        <row r="172">
          <cell r="B172" t="str">
            <v>2 Year</v>
          </cell>
          <cell r="C172" t="str">
            <v>MD 1 Rate</v>
          </cell>
          <cell r="D172" t="str">
            <v>MD 1 P8</v>
          </cell>
          <cell r="E172" t="str">
            <v>Units</v>
          </cell>
        </row>
        <row r="173">
          <cell r="B173" t="str">
            <v>2 Year</v>
          </cell>
          <cell r="C173" t="str">
            <v>STOD</v>
          </cell>
          <cell r="D173" t="str">
            <v>STOD P5</v>
          </cell>
          <cell r="E173" t="str">
            <v>S/C</v>
          </cell>
        </row>
        <row r="174">
          <cell r="B174" t="str">
            <v>2 Year</v>
          </cell>
          <cell r="C174" t="str">
            <v>STOD</v>
          </cell>
          <cell r="D174" t="str">
            <v>STOD P5</v>
          </cell>
          <cell r="E174" t="str">
            <v>Cap</v>
          </cell>
        </row>
        <row r="175">
          <cell r="B175" t="str">
            <v>2 Year</v>
          </cell>
          <cell r="C175" t="str">
            <v>STOD</v>
          </cell>
          <cell r="D175" t="str">
            <v>STOD P5</v>
          </cell>
          <cell r="E175" t="str">
            <v>Dem</v>
          </cell>
        </row>
        <row r="176">
          <cell r="B176" t="str">
            <v>2 Year</v>
          </cell>
          <cell r="C176" t="str">
            <v>STOD</v>
          </cell>
          <cell r="D176" t="str">
            <v>STOD P5</v>
          </cell>
          <cell r="E176" t="str">
            <v>WP</v>
          </cell>
        </row>
        <row r="177">
          <cell r="B177" t="str">
            <v>2 Year</v>
          </cell>
          <cell r="C177" t="str">
            <v>STOD</v>
          </cell>
          <cell r="D177" t="str">
            <v>STOD P5</v>
          </cell>
          <cell r="E177" t="str">
            <v>WW</v>
          </cell>
        </row>
        <row r="178">
          <cell r="B178" t="str">
            <v>2 Year</v>
          </cell>
          <cell r="C178" t="str">
            <v>STOD</v>
          </cell>
          <cell r="D178" t="str">
            <v>STOD P5</v>
          </cell>
          <cell r="E178" t="str">
            <v>OD</v>
          </cell>
        </row>
        <row r="179">
          <cell r="B179" t="str">
            <v>2 Year</v>
          </cell>
          <cell r="C179" t="str">
            <v>STOD</v>
          </cell>
          <cell r="D179" t="str">
            <v>STOD P5</v>
          </cell>
          <cell r="E179" t="str">
            <v>Ngt</v>
          </cell>
        </row>
        <row r="180">
          <cell r="B180" t="str">
            <v>2 Year</v>
          </cell>
          <cell r="C180" t="str">
            <v>STOD</v>
          </cell>
          <cell r="D180" t="str">
            <v>STOD P6</v>
          </cell>
          <cell r="E180" t="str">
            <v>S/C</v>
          </cell>
        </row>
        <row r="181">
          <cell r="B181" t="str">
            <v>2 Year</v>
          </cell>
          <cell r="C181" t="str">
            <v>STOD</v>
          </cell>
          <cell r="D181" t="str">
            <v>STOD P6</v>
          </cell>
          <cell r="E181" t="str">
            <v>Cap</v>
          </cell>
        </row>
        <row r="182">
          <cell r="B182" t="str">
            <v>2 Year</v>
          </cell>
          <cell r="C182" t="str">
            <v>STOD</v>
          </cell>
          <cell r="D182" t="str">
            <v>STOD P6</v>
          </cell>
          <cell r="E182" t="str">
            <v>Dem</v>
          </cell>
        </row>
        <row r="183">
          <cell r="B183" t="str">
            <v>2 Year</v>
          </cell>
          <cell r="C183" t="str">
            <v>STOD</v>
          </cell>
          <cell r="D183" t="str">
            <v>STOD P6</v>
          </cell>
          <cell r="E183" t="str">
            <v>WP</v>
          </cell>
        </row>
        <row r="184">
          <cell r="B184" t="str">
            <v>2 Year</v>
          </cell>
          <cell r="C184" t="str">
            <v>STOD</v>
          </cell>
          <cell r="D184" t="str">
            <v>STOD P6</v>
          </cell>
          <cell r="E184" t="str">
            <v>WW</v>
          </cell>
        </row>
        <row r="185">
          <cell r="B185" t="str">
            <v>2 Year</v>
          </cell>
          <cell r="C185" t="str">
            <v>STOD</v>
          </cell>
          <cell r="D185" t="str">
            <v>STOD P6</v>
          </cell>
          <cell r="E185" t="str">
            <v>OD</v>
          </cell>
        </row>
        <row r="186">
          <cell r="B186" t="str">
            <v>2 Year</v>
          </cell>
          <cell r="C186" t="str">
            <v>STOD</v>
          </cell>
          <cell r="D186" t="str">
            <v>STOD P6</v>
          </cell>
          <cell r="E186" t="str">
            <v>Ngt</v>
          </cell>
        </row>
        <row r="187">
          <cell r="B187" t="str">
            <v>2 Year</v>
          </cell>
          <cell r="C187" t="str">
            <v>STOD</v>
          </cell>
          <cell r="D187" t="str">
            <v>STOD P7</v>
          </cell>
          <cell r="E187" t="str">
            <v>S/C</v>
          </cell>
        </row>
        <row r="188">
          <cell r="B188" t="str">
            <v>2 Year</v>
          </cell>
          <cell r="C188" t="str">
            <v>STOD</v>
          </cell>
          <cell r="D188" t="str">
            <v>STOD P7</v>
          </cell>
          <cell r="E188" t="str">
            <v>Cap</v>
          </cell>
        </row>
        <row r="189">
          <cell r="B189" t="str">
            <v>2 Year</v>
          </cell>
          <cell r="C189" t="str">
            <v>STOD</v>
          </cell>
          <cell r="D189" t="str">
            <v>STOD P7</v>
          </cell>
          <cell r="E189" t="str">
            <v>Dem</v>
          </cell>
        </row>
        <row r="190">
          <cell r="B190" t="str">
            <v>2 Year</v>
          </cell>
          <cell r="C190" t="str">
            <v>STOD</v>
          </cell>
          <cell r="D190" t="str">
            <v>STOD P7</v>
          </cell>
          <cell r="E190" t="str">
            <v>WP</v>
          </cell>
        </row>
        <row r="191">
          <cell r="B191" t="str">
            <v>2 Year</v>
          </cell>
          <cell r="C191" t="str">
            <v>STOD</v>
          </cell>
          <cell r="D191" t="str">
            <v>STOD P7</v>
          </cell>
          <cell r="E191" t="str">
            <v>WW</v>
          </cell>
        </row>
        <row r="192">
          <cell r="B192" t="str">
            <v>2 Year</v>
          </cell>
          <cell r="C192" t="str">
            <v>STOD</v>
          </cell>
          <cell r="D192" t="str">
            <v>STOD P7</v>
          </cell>
          <cell r="E192" t="str">
            <v>OD</v>
          </cell>
        </row>
        <row r="193">
          <cell r="B193" t="str">
            <v>2 Year</v>
          </cell>
          <cell r="C193" t="str">
            <v>STOD</v>
          </cell>
          <cell r="D193" t="str">
            <v>STOD P7</v>
          </cell>
          <cell r="E193" t="str">
            <v>Ngt</v>
          </cell>
        </row>
        <row r="194">
          <cell r="B194" t="str">
            <v>2 Year</v>
          </cell>
          <cell r="C194" t="str">
            <v>STOD</v>
          </cell>
          <cell r="D194" t="str">
            <v>STOD P8</v>
          </cell>
          <cell r="E194" t="str">
            <v>S/C</v>
          </cell>
        </row>
        <row r="195">
          <cell r="B195" t="str">
            <v>2 Year</v>
          </cell>
          <cell r="C195" t="str">
            <v>STOD</v>
          </cell>
          <cell r="D195" t="str">
            <v>STOD P8</v>
          </cell>
          <cell r="E195" t="str">
            <v>Cap</v>
          </cell>
        </row>
        <row r="196">
          <cell r="B196" t="str">
            <v>2 Year</v>
          </cell>
          <cell r="C196" t="str">
            <v>STOD</v>
          </cell>
          <cell r="D196" t="str">
            <v>STOD P8</v>
          </cell>
          <cell r="E196" t="str">
            <v>Dem</v>
          </cell>
        </row>
        <row r="197">
          <cell r="B197" t="str">
            <v>2 Year</v>
          </cell>
          <cell r="C197" t="str">
            <v>STOD</v>
          </cell>
          <cell r="D197" t="str">
            <v>STOD P8</v>
          </cell>
          <cell r="E197" t="str">
            <v>WP</v>
          </cell>
        </row>
        <row r="198">
          <cell r="B198" t="str">
            <v>2 Year</v>
          </cell>
          <cell r="C198" t="str">
            <v>STOD</v>
          </cell>
          <cell r="D198" t="str">
            <v>STOD P8</v>
          </cell>
          <cell r="E198" t="str">
            <v>WW</v>
          </cell>
        </row>
        <row r="199">
          <cell r="B199" t="str">
            <v>2 Year</v>
          </cell>
          <cell r="C199" t="str">
            <v>STOD</v>
          </cell>
          <cell r="D199" t="str">
            <v>STOD P8</v>
          </cell>
          <cell r="E199" t="str">
            <v>OD</v>
          </cell>
        </row>
        <row r="200">
          <cell r="B200" t="str">
            <v>2 Year</v>
          </cell>
          <cell r="C200" t="str">
            <v>STOD</v>
          </cell>
          <cell r="D200" t="str">
            <v>STOD P8</v>
          </cell>
          <cell r="E200" t="str">
            <v>Ngt</v>
          </cell>
        </row>
        <row r="201">
          <cell r="A201" t="str">
            <v>3 YearCateringAllTotal</v>
          </cell>
          <cell r="B201" t="str">
            <v>3 Year</v>
          </cell>
          <cell r="C201" t="str">
            <v>Block</v>
          </cell>
          <cell r="D201" t="str">
            <v>Catering</v>
          </cell>
          <cell r="E201" t="str">
            <v>All</v>
          </cell>
          <cell r="F201"/>
          <cell r="G201"/>
          <cell r="H201">
            <v>10.11</v>
          </cell>
          <cell r="I201">
            <v>12.27</v>
          </cell>
          <cell r="J201"/>
          <cell r="K201">
            <v>10.93</v>
          </cell>
          <cell r="L201"/>
          <cell r="M201"/>
          <cell r="N201"/>
          <cell r="O201">
            <v>11.19</v>
          </cell>
          <cell r="P201">
            <v>11.81</v>
          </cell>
          <cell r="Q201"/>
          <cell r="R201">
            <v>10.41</v>
          </cell>
          <cell r="S201">
            <v>12.12</v>
          </cell>
          <cell r="T201">
            <v>11.27</v>
          </cell>
        </row>
        <row r="202">
          <cell r="A202" t="str">
            <v>3 YearCateringS/CTotal</v>
          </cell>
          <cell r="B202" t="str">
            <v>3 Year</v>
          </cell>
          <cell r="C202" t="str">
            <v>Block</v>
          </cell>
          <cell r="D202" t="str">
            <v>Catering</v>
          </cell>
          <cell r="E202" t="str">
            <v>S/C</v>
          </cell>
          <cell r="F202"/>
          <cell r="G202"/>
          <cell r="H202">
            <v>6.3199999999999994</v>
          </cell>
          <cell r="I202">
            <v>6.26</v>
          </cell>
          <cell r="J202"/>
          <cell r="K202">
            <v>6.34</v>
          </cell>
          <cell r="L202"/>
          <cell r="M202"/>
          <cell r="N202"/>
          <cell r="O202">
            <v>8.74</v>
          </cell>
          <cell r="P202">
            <v>8.7200000000000006</v>
          </cell>
          <cell r="Q202"/>
          <cell r="R202">
            <v>7.47</v>
          </cell>
          <cell r="S202">
            <v>13.51</v>
          </cell>
          <cell r="T202">
            <v>8.1999999999999993</v>
          </cell>
        </row>
        <row r="203">
          <cell r="A203" t="str">
            <v>3 YearE7DayTotal</v>
          </cell>
          <cell r="B203" t="str">
            <v>3 Year</v>
          </cell>
          <cell r="C203" t="str">
            <v>Block</v>
          </cell>
          <cell r="D203" t="str">
            <v>E7</v>
          </cell>
          <cell r="E203" t="str">
            <v>Day</v>
          </cell>
          <cell r="F203">
            <v>10.35</v>
          </cell>
          <cell r="G203">
            <v>10.64</v>
          </cell>
          <cell r="H203">
            <v>10.27</v>
          </cell>
          <cell r="I203">
            <v>12.57</v>
          </cell>
          <cell r="J203">
            <v>11.03</v>
          </cell>
          <cell r="K203">
            <v>11.56</v>
          </cell>
          <cell r="L203">
            <v>11.42</v>
          </cell>
          <cell r="M203">
            <v>10.66</v>
          </cell>
          <cell r="N203">
            <v>11.67</v>
          </cell>
          <cell r="O203">
            <v>11.94</v>
          </cell>
          <cell r="P203">
            <v>11.94</v>
          </cell>
          <cell r="Q203">
            <v>11.22</v>
          </cell>
          <cell r="R203">
            <v>11.17</v>
          </cell>
          <cell r="S203">
            <v>13.62</v>
          </cell>
          <cell r="T203">
            <v>11.44</v>
          </cell>
        </row>
        <row r="204">
          <cell r="A204" t="str">
            <v>3 YearE7NgtTotal</v>
          </cell>
          <cell r="B204" t="str">
            <v>3 Year</v>
          </cell>
          <cell r="C204" t="str">
            <v>Block</v>
          </cell>
          <cell r="D204" t="str">
            <v>E7</v>
          </cell>
          <cell r="E204" t="str">
            <v>Ngt</v>
          </cell>
          <cell r="F204">
            <v>7.1</v>
          </cell>
          <cell r="G204">
            <v>6.84</v>
          </cell>
          <cell r="H204">
            <v>7.01</v>
          </cell>
          <cell r="I204">
            <v>7.26</v>
          </cell>
          <cell r="J204">
            <v>7</v>
          </cell>
          <cell r="K204">
            <v>7.21</v>
          </cell>
          <cell r="L204">
            <v>7.1499999999999995</v>
          </cell>
          <cell r="M204">
            <v>7.0699999999999994</v>
          </cell>
          <cell r="N204">
            <v>7.18</v>
          </cell>
          <cell r="O204">
            <v>7.22</v>
          </cell>
          <cell r="P204">
            <v>7.3</v>
          </cell>
          <cell r="Q204">
            <v>7.25</v>
          </cell>
          <cell r="R204">
            <v>7.2799999999999994</v>
          </cell>
          <cell r="S204">
            <v>8.15</v>
          </cell>
          <cell r="T204">
            <v>7.22</v>
          </cell>
        </row>
        <row r="205">
          <cell r="A205" t="str">
            <v>3 YearE7S/CTotal</v>
          </cell>
          <cell r="B205" t="str">
            <v>3 Year</v>
          </cell>
          <cell r="C205" t="str">
            <v>Block</v>
          </cell>
          <cell r="D205" t="str">
            <v>E7</v>
          </cell>
          <cell r="E205" t="str">
            <v>S/C</v>
          </cell>
          <cell r="F205">
            <v>10.94</v>
          </cell>
          <cell r="G205">
            <v>8.6199999999999992</v>
          </cell>
          <cell r="H205">
            <v>9.73</v>
          </cell>
          <cell r="I205">
            <v>7.05</v>
          </cell>
          <cell r="J205">
            <v>9.81</v>
          </cell>
          <cell r="K205">
            <v>6.34</v>
          </cell>
          <cell r="L205">
            <v>7.22</v>
          </cell>
          <cell r="M205">
            <v>10.799999999999999</v>
          </cell>
          <cell r="N205">
            <v>9.19</v>
          </cell>
          <cell r="O205">
            <v>10.93</v>
          </cell>
          <cell r="P205">
            <v>10.91</v>
          </cell>
          <cell r="Q205">
            <v>6.51</v>
          </cell>
          <cell r="R205">
            <v>8.36</v>
          </cell>
          <cell r="S205">
            <v>13.84</v>
          </cell>
          <cell r="T205">
            <v>9.31</v>
          </cell>
        </row>
        <row r="206">
          <cell r="A206" t="str">
            <v>3 YearEWDayTotal</v>
          </cell>
          <cell r="B206" t="str">
            <v>3 Year</v>
          </cell>
          <cell r="C206" t="str">
            <v>Block</v>
          </cell>
          <cell r="D206" t="str">
            <v>EW</v>
          </cell>
          <cell r="E206" t="str">
            <v>Day</v>
          </cell>
          <cell r="F206">
            <v>10.97</v>
          </cell>
          <cell r="G206">
            <v>11.24</v>
          </cell>
          <cell r="H206">
            <v>10.879999999999999</v>
          </cell>
          <cell r="I206"/>
          <cell r="J206">
            <v>11.58</v>
          </cell>
          <cell r="K206">
            <v>12.09</v>
          </cell>
          <cell r="L206">
            <v>11.959999999999999</v>
          </cell>
          <cell r="M206"/>
          <cell r="N206">
            <v>12.24</v>
          </cell>
          <cell r="O206">
            <v>12.49</v>
          </cell>
          <cell r="P206"/>
          <cell r="Q206">
            <v>11.77</v>
          </cell>
          <cell r="R206">
            <v>11.61</v>
          </cell>
          <cell r="S206">
            <v>14.06</v>
          </cell>
          <cell r="T206">
            <v>11.9</v>
          </cell>
        </row>
        <row r="207">
          <cell r="A207" t="str">
            <v>3 YearEWE7DayTotal</v>
          </cell>
          <cell r="B207" t="str">
            <v>3 Year</v>
          </cell>
          <cell r="C207" t="str">
            <v>Block</v>
          </cell>
          <cell r="D207" t="str">
            <v>EWE7</v>
          </cell>
          <cell r="E207" t="str">
            <v>Day</v>
          </cell>
          <cell r="F207">
            <v>10.84</v>
          </cell>
          <cell r="G207">
            <v>11.11</v>
          </cell>
          <cell r="H207"/>
          <cell r="I207">
            <v>13.02</v>
          </cell>
          <cell r="J207"/>
          <cell r="K207"/>
          <cell r="L207">
            <v>11.86</v>
          </cell>
          <cell r="M207">
            <v>11</v>
          </cell>
          <cell r="N207">
            <v>12.08</v>
          </cell>
          <cell r="O207"/>
          <cell r="P207">
            <v>12.28</v>
          </cell>
          <cell r="Q207">
            <v>11.65</v>
          </cell>
          <cell r="R207"/>
          <cell r="S207"/>
          <cell r="T207">
            <v>11.73</v>
          </cell>
        </row>
        <row r="208">
          <cell r="A208" t="str">
            <v>3 YearEWE7EWTotal</v>
          </cell>
          <cell r="B208" t="str">
            <v>3 Year</v>
          </cell>
          <cell r="C208" t="str">
            <v>Block</v>
          </cell>
          <cell r="D208" t="str">
            <v>EWE7</v>
          </cell>
          <cell r="E208" t="str">
            <v>EW</v>
          </cell>
          <cell r="F208">
            <v>8.129999999999999</v>
          </cell>
          <cell r="G208">
            <v>8.1199999999999992</v>
          </cell>
          <cell r="H208"/>
          <cell r="I208">
            <v>8.48</v>
          </cell>
          <cell r="J208"/>
          <cell r="K208"/>
          <cell r="L208">
            <v>8.35</v>
          </cell>
          <cell r="M208">
            <v>8.31</v>
          </cell>
          <cell r="N208">
            <v>8.34</v>
          </cell>
          <cell r="O208"/>
          <cell r="P208">
            <v>8.379999999999999</v>
          </cell>
          <cell r="Q208">
            <v>8.39</v>
          </cell>
          <cell r="R208"/>
          <cell r="S208"/>
          <cell r="T208">
            <v>8.32</v>
          </cell>
        </row>
        <row r="209">
          <cell r="A209" t="str">
            <v>3 YearEWE7NgtTotal</v>
          </cell>
          <cell r="B209" t="str">
            <v>3 Year</v>
          </cell>
          <cell r="C209" t="str">
            <v>Block</v>
          </cell>
          <cell r="D209" t="str">
            <v>EWE7</v>
          </cell>
          <cell r="E209" t="str">
            <v>Ngt</v>
          </cell>
          <cell r="F209">
            <v>7.1</v>
          </cell>
          <cell r="G209">
            <v>6.84</v>
          </cell>
          <cell r="H209"/>
          <cell r="I209">
            <v>7.26</v>
          </cell>
          <cell r="J209"/>
          <cell r="K209"/>
          <cell r="L209">
            <v>7.1499999999999995</v>
          </cell>
          <cell r="M209">
            <v>7.0699999999999994</v>
          </cell>
          <cell r="N209">
            <v>7.18</v>
          </cell>
          <cell r="O209"/>
          <cell r="P209">
            <v>7.3</v>
          </cell>
          <cell r="Q209">
            <v>7.25</v>
          </cell>
          <cell r="R209"/>
          <cell r="S209"/>
          <cell r="T209">
            <v>7.1499999999999995</v>
          </cell>
        </row>
        <row r="210">
          <cell r="A210" t="str">
            <v>3 YearEWE7S/CTotal</v>
          </cell>
          <cell r="B210" t="str">
            <v>3 Year</v>
          </cell>
          <cell r="C210" t="str">
            <v>Block</v>
          </cell>
          <cell r="D210" t="str">
            <v>EWE7</v>
          </cell>
          <cell r="E210" t="str">
            <v>S/C</v>
          </cell>
          <cell r="F210">
            <v>10.94</v>
          </cell>
          <cell r="G210">
            <v>8.6199999999999992</v>
          </cell>
          <cell r="H210"/>
          <cell r="I210">
            <v>7.05</v>
          </cell>
          <cell r="J210"/>
          <cell r="K210"/>
          <cell r="L210">
            <v>7.22</v>
          </cell>
          <cell r="M210">
            <v>10.799999999999999</v>
          </cell>
          <cell r="N210">
            <v>9.19</v>
          </cell>
          <cell r="O210"/>
          <cell r="P210">
            <v>10.91</v>
          </cell>
          <cell r="Q210">
            <v>6.51</v>
          </cell>
          <cell r="R210"/>
          <cell r="S210"/>
          <cell r="T210">
            <v>8.91</v>
          </cell>
        </row>
        <row r="211">
          <cell r="A211" t="str">
            <v>3 YearEWEWTotal</v>
          </cell>
          <cell r="B211" t="str">
            <v>3 Year</v>
          </cell>
          <cell r="C211" t="str">
            <v>Block</v>
          </cell>
          <cell r="D211" t="str">
            <v>EW</v>
          </cell>
          <cell r="E211" t="str">
            <v>EW</v>
          </cell>
          <cell r="F211">
            <v>7.99</v>
          </cell>
          <cell r="G211">
            <v>7.88</v>
          </cell>
          <cell r="H211">
            <v>7.92</v>
          </cell>
          <cell r="I211"/>
          <cell r="J211">
            <v>7.99</v>
          </cell>
          <cell r="K211">
            <v>8.07</v>
          </cell>
          <cell r="L211">
            <v>8.0299999999999994</v>
          </cell>
          <cell r="M211"/>
          <cell r="N211">
            <v>8.11</v>
          </cell>
          <cell r="O211">
            <v>8.09</v>
          </cell>
          <cell r="P211"/>
          <cell r="Q211">
            <v>8.14</v>
          </cell>
          <cell r="R211">
            <v>8.08</v>
          </cell>
          <cell r="S211">
            <v>8.89</v>
          </cell>
          <cell r="T211">
            <v>8.11</v>
          </cell>
        </row>
        <row r="212">
          <cell r="A212" t="str">
            <v>3 YearEWS/CTotal</v>
          </cell>
          <cell r="B212" t="str">
            <v>3 Year</v>
          </cell>
          <cell r="C212" t="str">
            <v>Block</v>
          </cell>
          <cell r="D212" t="str">
            <v>EW</v>
          </cell>
          <cell r="E212" t="str">
            <v>S/C</v>
          </cell>
          <cell r="F212">
            <v>10.94</v>
          </cell>
          <cell r="G212">
            <v>8.6199999999999992</v>
          </cell>
          <cell r="H212">
            <v>9.73</v>
          </cell>
          <cell r="I212"/>
          <cell r="J212">
            <v>9.81</v>
          </cell>
          <cell r="K212">
            <v>6.34</v>
          </cell>
          <cell r="L212">
            <v>7.22</v>
          </cell>
          <cell r="M212"/>
          <cell r="N212">
            <v>9.19</v>
          </cell>
          <cell r="O212">
            <v>10.93</v>
          </cell>
          <cell r="P212"/>
          <cell r="Q212">
            <v>6.51</v>
          </cell>
          <cell r="R212">
            <v>8.36</v>
          </cell>
          <cell r="S212">
            <v>13.84</v>
          </cell>
          <cell r="T212">
            <v>9.23</v>
          </cell>
        </row>
        <row r="213">
          <cell r="A213" t="str">
            <v>3 YearOff PeakAllTotal</v>
          </cell>
          <cell r="B213" t="str">
            <v>3 Year</v>
          </cell>
          <cell r="C213" t="str">
            <v>Block</v>
          </cell>
          <cell r="D213" t="str">
            <v>Off Peak</v>
          </cell>
          <cell r="E213" t="str">
            <v>All</v>
          </cell>
          <cell r="F213">
            <v>7.2</v>
          </cell>
          <cell r="G213">
            <v>7.1899999999999995</v>
          </cell>
          <cell r="H213">
            <v>7.12</v>
          </cell>
          <cell r="I213">
            <v>0.05</v>
          </cell>
          <cell r="J213">
            <v>7.58</v>
          </cell>
          <cell r="K213">
            <v>7.35</v>
          </cell>
          <cell r="L213">
            <v>7.3599999999999994</v>
          </cell>
          <cell r="M213">
            <v>7.37</v>
          </cell>
          <cell r="N213">
            <v>7.16</v>
          </cell>
          <cell r="O213">
            <v>7.29</v>
          </cell>
          <cell r="P213">
            <v>6.9799999999999995</v>
          </cell>
          <cell r="Q213">
            <v>7.14</v>
          </cell>
          <cell r="R213">
            <v>0.05</v>
          </cell>
          <cell r="S213">
            <v>8.85</v>
          </cell>
          <cell r="T213">
            <v>6.34</v>
          </cell>
        </row>
        <row r="214">
          <cell r="A214" t="str">
            <v>3 YearOff PeakS/CTotal</v>
          </cell>
          <cell r="B214" t="str">
            <v>3 Year</v>
          </cell>
          <cell r="C214" t="str">
            <v>Block</v>
          </cell>
          <cell r="D214" t="str">
            <v>Off Peak</v>
          </cell>
          <cell r="E214" t="str">
            <v>S/C</v>
          </cell>
          <cell r="F214">
            <v>2.57</v>
          </cell>
          <cell r="G214">
            <v>2.1799999999999997</v>
          </cell>
          <cell r="H214">
            <v>2.57</v>
          </cell>
          <cell r="I214">
            <v>1.45</v>
          </cell>
          <cell r="J214">
            <v>2.1799999999999997</v>
          </cell>
          <cell r="K214">
            <v>2.2799999999999998</v>
          </cell>
          <cell r="L214">
            <v>2.2899999999999996</v>
          </cell>
          <cell r="M214">
            <v>2.57</v>
          </cell>
          <cell r="N214">
            <v>2.4299999999999997</v>
          </cell>
          <cell r="O214">
            <v>2.13</v>
          </cell>
          <cell r="P214">
            <v>2.13</v>
          </cell>
          <cell r="Q214">
            <v>2.2799999999999998</v>
          </cell>
          <cell r="R214">
            <v>1.45</v>
          </cell>
          <cell r="S214">
            <v>3.48</v>
          </cell>
          <cell r="T214">
            <v>2.2899999999999996</v>
          </cell>
        </row>
        <row r="215">
          <cell r="A215" t="str">
            <v>3 YearOff-Peak AAllTotal</v>
          </cell>
          <cell r="B215" t="str">
            <v>3 Year</v>
          </cell>
          <cell r="C215" t="str">
            <v>Block</v>
          </cell>
          <cell r="D215" t="str">
            <v>Off-Peak A</v>
          </cell>
          <cell r="E215" t="str">
            <v>All</v>
          </cell>
          <cell r="F215"/>
          <cell r="G215"/>
          <cell r="H215"/>
          <cell r="I215">
            <v>6.87</v>
          </cell>
          <cell r="J215"/>
          <cell r="K215"/>
          <cell r="L215"/>
          <cell r="M215"/>
          <cell r="N215"/>
          <cell r="O215"/>
          <cell r="P215"/>
          <cell r="Q215"/>
          <cell r="R215">
            <v>6.71</v>
          </cell>
          <cell r="S215"/>
          <cell r="T215">
            <v>6.79</v>
          </cell>
        </row>
        <row r="216">
          <cell r="A216" t="str">
            <v>3 YearOff-Peak AS/CTotal</v>
          </cell>
          <cell r="B216" t="str">
            <v>3 Year</v>
          </cell>
          <cell r="C216" t="str">
            <v>Block</v>
          </cell>
          <cell r="D216" t="str">
            <v>Off-Peak A</v>
          </cell>
          <cell r="E216" t="str">
            <v>S/C</v>
          </cell>
          <cell r="F216"/>
          <cell r="G216"/>
          <cell r="H216"/>
          <cell r="I216">
            <v>1.45</v>
          </cell>
          <cell r="J216"/>
          <cell r="K216"/>
          <cell r="L216"/>
          <cell r="M216"/>
          <cell r="N216"/>
          <cell r="O216"/>
          <cell r="P216"/>
          <cell r="Q216"/>
          <cell r="R216">
            <v>1.45</v>
          </cell>
          <cell r="S216"/>
          <cell r="T216">
            <v>1.45</v>
          </cell>
        </row>
        <row r="217">
          <cell r="A217" t="str">
            <v>3 YearOff-Peak CAllTotal</v>
          </cell>
          <cell r="B217" t="str">
            <v>3 Year</v>
          </cell>
          <cell r="C217" t="str">
            <v>Block</v>
          </cell>
          <cell r="D217" t="str">
            <v>Off-Peak C</v>
          </cell>
          <cell r="E217" t="str">
            <v>All</v>
          </cell>
          <cell r="F217"/>
          <cell r="G217"/>
          <cell r="H217"/>
          <cell r="I217">
            <v>6.2799999999999994</v>
          </cell>
          <cell r="J217"/>
          <cell r="K217"/>
          <cell r="L217"/>
          <cell r="M217"/>
          <cell r="N217"/>
          <cell r="O217"/>
          <cell r="P217"/>
          <cell r="Q217"/>
          <cell r="R217">
            <v>7.14</v>
          </cell>
          <cell r="S217"/>
          <cell r="T217">
            <v>6.71</v>
          </cell>
        </row>
        <row r="218">
          <cell r="A218" t="str">
            <v>3 YearOff-Peak CS/CTotal</v>
          </cell>
          <cell r="B218" t="str">
            <v>3 Year</v>
          </cell>
          <cell r="C218" t="str">
            <v>Block</v>
          </cell>
          <cell r="D218" t="str">
            <v>Off-Peak C</v>
          </cell>
          <cell r="E218" t="str">
            <v>S/C</v>
          </cell>
          <cell r="F218"/>
          <cell r="G218"/>
          <cell r="H218"/>
          <cell r="I218">
            <v>1.45</v>
          </cell>
          <cell r="J218"/>
          <cell r="K218"/>
          <cell r="L218"/>
          <cell r="M218"/>
          <cell r="N218"/>
          <cell r="O218"/>
          <cell r="P218"/>
          <cell r="Q218"/>
          <cell r="R218">
            <v>1.45</v>
          </cell>
          <cell r="S218"/>
          <cell r="T218">
            <v>1.45</v>
          </cell>
        </row>
        <row r="219">
          <cell r="A219" t="str">
            <v>3 YearOff-Peak DAllTotal</v>
          </cell>
          <cell r="B219" t="str">
            <v>3 Year</v>
          </cell>
          <cell r="C219" t="str">
            <v>Block</v>
          </cell>
          <cell r="D219" t="str">
            <v>Off-Peak D</v>
          </cell>
          <cell r="E219" t="str">
            <v>All</v>
          </cell>
          <cell r="F219"/>
          <cell r="G219"/>
          <cell r="H219"/>
          <cell r="I219">
            <v>6.87</v>
          </cell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>
            <v>6.87</v>
          </cell>
        </row>
        <row r="220">
          <cell r="A220" t="str">
            <v>3 YearOff-Peak DS/CTotal</v>
          </cell>
          <cell r="B220" t="str">
            <v>3 Year</v>
          </cell>
          <cell r="C220" t="str">
            <v>Block</v>
          </cell>
          <cell r="D220" t="str">
            <v>Off-Peak D</v>
          </cell>
          <cell r="E220" t="str">
            <v>S/C</v>
          </cell>
          <cell r="F220"/>
          <cell r="G220"/>
          <cell r="H220"/>
          <cell r="I220">
            <v>1.45</v>
          </cell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>
            <v>1.45</v>
          </cell>
        </row>
        <row r="221">
          <cell r="A221" t="str">
            <v>3 YearOff-Peak EAllTotal</v>
          </cell>
          <cell r="B221" t="str">
            <v>3 Year</v>
          </cell>
          <cell r="C221" t="str">
            <v>Block</v>
          </cell>
          <cell r="D221" t="str">
            <v>Off-Peak E</v>
          </cell>
          <cell r="E221" t="str">
            <v>All</v>
          </cell>
          <cell r="F221"/>
          <cell r="G221"/>
          <cell r="H221"/>
          <cell r="I221">
            <v>6.37</v>
          </cell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>
            <v>6.37</v>
          </cell>
        </row>
        <row r="222">
          <cell r="A222" t="str">
            <v>3 YearOff-Peak ES/CTotal</v>
          </cell>
          <cell r="B222" t="str">
            <v>3 Year</v>
          </cell>
          <cell r="C222" t="str">
            <v>Block</v>
          </cell>
          <cell r="D222" t="str">
            <v>Off-Peak E</v>
          </cell>
          <cell r="E222" t="str">
            <v>S/C</v>
          </cell>
          <cell r="F222"/>
          <cell r="G222"/>
          <cell r="H222"/>
          <cell r="I222">
            <v>1.45</v>
          </cell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>
            <v>1.45</v>
          </cell>
        </row>
        <row r="223">
          <cell r="A223" t="str">
            <v>3 YearOff-Peak SAllTotal</v>
          </cell>
          <cell r="B223" t="str">
            <v>3 Year</v>
          </cell>
          <cell r="C223" t="str">
            <v>Block</v>
          </cell>
          <cell r="D223" t="str">
            <v>Off-Peak S</v>
          </cell>
          <cell r="E223" t="str">
            <v>All</v>
          </cell>
          <cell r="F223"/>
          <cell r="G223"/>
          <cell r="H223"/>
          <cell r="I223">
            <v>6.5299999999999994</v>
          </cell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>
            <v>6.53</v>
          </cell>
        </row>
        <row r="224">
          <cell r="A224" t="str">
            <v>3 YearOff-Peak SS/CTotal</v>
          </cell>
          <cell r="B224" t="str">
            <v>3 Year</v>
          </cell>
          <cell r="C224" t="str">
            <v>Block</v>
          </cell>
          <cell r="D224" t="str">
            <v>Off-Peak S</v>
          </cell>
          <cell r="E224" t="str">
            <v>S/C</v>
          </cell>
          <cell r="F224"/>
          <cell r="G224"/>
          <cell r="H224"/>
          <cell r="I224">
            <v>1.45</v>
          </cell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>
            <v>1.45</v>
          </cell>
        </row>
        <row r="225">
          <cell r="A225" t="str">
            <v>3 YearStandardAllTotal</v>
          </cell>
          <cell r="B225" t="str">
            <v>3 Year</v>
          </cell>
          <cell r="C225" t="str">
            <v>Block</v>
          </cell>
          <cell r="D225" t="str">
            <v>Standard</v>
          </cell>
          <cell r="E225" t="str">
            <v>All</v>
          </cell>
          <cell r="F225">
            <v>10.19</v>
          </cell>
          <cell r="G225">
            <v>10.45</v>
          </cell>
          <cell r="H225">
            <v>10.11</v>
          </cell>
          <cell r="I225">
            <v>12.27</v>
          </cell>
          <cell r="J225">
            <v>10.68</v>
          </cell>
          <cell r="K225">
            <v>10.93</v>
          </cell>
          <cell r="L225">
            <v>11.11</v>
          </cell>
          <cell r="M225">
            <v>10.549999999999999</v>
          </cell>
          <cell r="N225">
            <v>10.89</v>
          </cell>
          <cell r="O225">
            <v>11.19</v>
          </cell>
          <cell r="P225">
            <v>11.81</v>
          </cell>
          <cell r="Q225">
            <v>10.67</v>
          </cell>
          <cell r="R225">
            <v>10.41</v>
          </cell>
          <cell r="S225">
            <v>12.12</v>
          </cell>
          <cell r="T225">
            <v>10.959999999999999</v>
          </cell>
        </row>
        <row r="226">
          <cell r="A226" t="str">
            <v>3 YearStandardS/CTotal</v>
          </cell>
          <cell r="B226" t="str">
            <v>3 Year</v>
          </cell>
          <cell r="C226" t="str">
            <v>Block</v>
          </cell>
          <cell r="D226" t="str">
            <v>Standard</v>
          </cell>
          <cell r="E226" t="str">
            <v>S/C</v>
          </cell>
          <cell r="F226">
            <v>7.52</v>
          </cell>
          <cell r="G226">
            <v>7.4799999999999995</v>
          </cell>
          <cell r="H226">
            <v>6.3199999999999994</v>
          </cell>
          <cell r="I226">
            <v>6.26</v>
          </cell>
          <cell r="J226">
            <v>8.67</v>
          </cell>
          <cell r="K226">
            <v>6.34</v>
          </cell>
          <cell r="L226">
            <v>5.56</v>
          </cell>
          <cell r="M226">
            <v>7.38</v>
          </cell>
          <cell r="N226">
            <v>6.5299999999999994</v>
          </cell>
          <cell r="O226">
            <v>8.74</v>
          </cell>
          <cell r="P226">
            <v>8.7200000000000006</v>
          </cell>
          <cell r="Q226">
            <v>6.51</v>
          </cell>
          <cell r="R226">
            <v>7.47</v>
          </cell>
          <cell r="S226">
            <v>13.51</v>
          </cell>
          <cell r="T226">
            <v>7.6499999999999995</v>
          </cell>
        </row>
        <row r="227">
          <cell r="B227" t="str">
            <v>3 Year</v>
          </cell>
          <cell r="C227" t="str">
            <v>MD 2 Rate</v>
          </cell>
          <cell r="D227" t="str">
            <v>MD 2 P5</v>
          </cell>
          <cell r="E227" t="str">
            <v>S/C</v>
          </cell>
        </row>
        <row r="228">
          <cell r="B228" t="str">
            <v>3 Year</v>
          </cell>
          <cell r="C228" t="str">
            <v>MD 2 Rate</v>
          </cell>
          <cell r="D228" t="str">
            <v>MD 2 P5</v>
          </cell>
          <cell r="E228" t="str">
            <v>Cap</v>
          </cell>
        </row>
        <row r="229">
          <cell r="B229" t="str">
            <v>3 Year</v>
          </cell>
          <cell r="C229" t="str">
            <v>MD 2 Rate</v>
          </cell>
          <cell r="D229" t="str">
            <v>MD 2 P5</v>
          </cell>
          <cell r="E229" t="str">
            <v>Dem (S)</v>
          </cell>
        </row>
        <row r="230">
          <cell r="B230" t="str">
            <v>3 Year</v>
          </cell>
          <cell r="C230" t="str">
            <v>MD 2 Rate</v>
          </cell>
          <cell r="D230" t="str">
            <v>MD 2 P5</v>
          </cell>
          <cell r="E230" t="str">
            <v>Dem (W)</v>
          </cell>
        </row>
        <row r="231">
          <cell r="B231" t="str">
            <v>3 Year</v>
          </cell>
          <cell r="C231" t="str">
            <v>MD 2 Rate</v>
          </cell>
          <cell r="D231" t="str">
            <v>MD 2 P5</v>
          </cell>
          <cell r="E231" t="str">
            <v>Day</v>
          </cell>
        </row>
        <row r="232">
          <cell r="B232" t="str">
            <v>3 Year</v>
          </cell>
          <cell r="C232" t="str">
            <v>MD 2 Rate</v>
          </cell>
          <cell r="D232" t="str">
            <v>MD 2 P5</v>
          </cell>
          <cell r="E232" t="str">
            <v>Ngt</v>
          </cell>
        </row>
        <row r="233">
          <cell r="B233" t="str">
            <v>3 Year</v>
          </cell>
          <cell r="C233" t="str">
            <v>MD 2 Rate</v>
          </cell>
          <cell r="D233" t="str">
            <v>MD 2 P6</v>
          </cell>
          <cell r="E233" t="str">
            <v>S/C</v>
          </cell>
        </row>
        <row r="234">
          <cell r="B234" t="str">
            <v>3 Year</v>
          </cell>
          <cell r="C234" t="str">
            <v>MD 2 Rate</v>
          </cell>
          <cell r="D234" t="str">
            <v>MD 2 P6</v>
          </cell>
          <cell r="E234" t="str">
            <v>Cap</v>
          </cell>
        </row>
        <row r="235">
          <cell r="B235" t="str">
            <v>3 Year</v>
          </cell>
          <cell r="C235" t="str">
            <v>MD 2 Rate</v>
          </cell>
          <cell r="D235" t="str">
            <v>MD 2 P6</v>
          </cell>
          <cell r="E235" t="str">
            <v>Dem (S)</v>
          </cell>
        </row>
        <row r="236">
          <cell r="B236" t="str">
            <v>3 Year</v>
          </cell>
          <cell r="C236" t="str">
            <v>MD 2 Rate</v>
          </cell>
          <cell r="D236" t="str">
            <v>MD 2 P6</v>
          </cell>
          <cell r="E236" t="str">
            <v>Dem (W)</v>
          </cell>
        </row>
        <row r="237">
          <cell r="B237" t="str">
            <v>3 Year</v>
          </cell>
          <cell r="C237" t="str">
            <v>MD 2 Rate</v>
          </cell>
          <cell r="D237" t="str">
            <v>MD 2 P6</v>
          </cell>
          <cell r="E237" t="str">
            <v>Day</v>
          </cell>
        </row>
        <row r="238">
          <cell r="B238" t="str">
            <v>3 Year</v>
          </cell>
          <cell r="C238" t="str">
            <v>MD 2 Rate</v>
          </cell>
          <cell r="D238" t="str">
            <v>MD 2 P6</v>
          </cell>
          <cell r="E238" t="str">
            <v>Ngt</v>
          </cell>
        </row>
        <row r="239">
          <cell r="B239" t="str">
            <v>3 Year</v>
          </cell>
          <cell r="C239" t="str">
            <v>MD 2 Rate</v>
          </cell>
          <cell r="D239" t="str">
            <v>MD 2 P7</v>
          </cell>
          <cell r="E239" t="str">
            <v>S/C</v>
          </cell>
        </row>
        <row r="240">
          <cell r="B240" t="str">
            <v>3 Year</v>
          </cell>
          <cell r="C240" t="str">
            <v>MD 2 Rate</v>
          </cell>
          <cell r="D240" t="str">
            <v>MD 2 P7</v>
          </cell>
          <cell r="E240" t="str">
            <v>Cap</v>
          </cell>
        </row>
        <row r="241">
          <cell r="B241" t="str">
            <v>3 Year</v>
          </cell>
          <cell r="C241" t="str">
            <v>MD 2 Rate</v>
          </cell>
          <cell r="D241" t="str">
            <v>MD 2 P7</v>
          </cell>
          <cell r="E241" t="str">
            <v>Dem (S)</v>
          </cell>
        </row>
        <row r="242">
          <cell r="B242" t="str">
            <v>3 Year</v>
          </cell>
          <cell r="C242" t="str">
            <v>MD 2 Rate</v>
          </cell>
          <cell r="D242" t="str">
            <v>MD 2 P7</v>
          </cell>
          <cell r="E242" t="str">
            <v>Dem (W)</v>
          </cell>
        </row>
        <row r="243">
          <cell r="B243" t="str">
            <v>3 Year</v>
          </cell>
          <cell r="C243" t="str">
            <v>MD 2 Rate</v>
          </cell>
          <cell r="D243" t="str">
            <v>MD 2 P7</v>
          </cell>
          <cell r="E243" t="str">
            <v>Day</v>
          </cell>
        </row>
        <row r="244">
          <cell r="B244" t="str">
            <v>3 Year</v>
          </cell>
          <cell r="C244" t="str">
            <v>MD 2 Rate</v>
          </cell>
          <cell r="D244" t="str">
            <v>MD 2 P7</v>
          </cell>
          <cell r="E244" t="str">
            <v>Ngt</v>
          </cell>
        </row>
        <row r="245">
          <cell r="B245" t="str">
            <v>3 Year</v>
          </cell>
          <cell r="C245" t="str">
            <v>MD 2 Rate</v>
          </cell>
          <cell r="D245" t="str">
            <v>MD 2 P8</v>
          </cell>
          <cell r="E245" t="str">
            <v>S/C</v>
          </cell>
        </row>
        <row r="246">
          <cell r="B246" t="str">
            <v>3 Year</v>
          </cell>
          <cell r="C246" t="str">
            <v>MD 2 Rate</v>
          </cell>
          <cell r="D246" t="str">
            <v>MD 2 P8</v>
          </cell>
          <cell r="E246" t="str">
            <v>Cap</v>
          </cell>
        </row>
        <row r="247">
          <cell r="B247" t="str">
            <v>3 Year</v>
          </cell>
          <cell r="C247" t="str">
            <v>MD 2 Rate</v>
          </cell>
          <cell r="D247" t="str">
            <v>MD 2 P8</v>
          </cell>
          <cell r="E247" t="str">
            <v>Dem (S)</v>
          </cell>
        </row>
        <row r="248">
          <cell r="B248" t="str">
            <v>3 Year</v>
          </cell>
          <cell r="C248" t="str">
            <v>MD 2 Rate</v>
          </cell>
          <cell r="D248" t="str">
            <v>MD 2 P8</v>
          </cell>
          <cell r="E248" t="str">
            <v>Dem (W)</v>
          </cell>
        </row>
        <row r="249">
          <cell r="B249" t="str">
            <v>3 Year</v>
          </cell>
          <cell r="C249" t="str">
            <v>MD 2 Rate</v>
          </cell>
          <cell r="D249" t="str">
            <v>MD 2 P8</v>
          </cell>
          <cell r="E249" t="str">
            <v>Day</v>
          </cell>
        </row>
        <row r="250">
          <cell r="B250" t="str">
            <v>3 Year</v>
          </cell>
          <cell r="C250" t="str">
            <v>MD 2 Rate</v>
          </cell>
          <cell r="D250" t="str">
            <v>MD 2 P8</v>
          </cell>
          <cell r="E250" t="str">
            <v>Ngt</v>
          </cell>
        </row>
        <row r="251">
          <cell r="B251" t="str">
            <v>3 Year</v>
          </cell>
          <cell r="C251" t="str">
            <v>MD 1 Rate</v>
          </cell>
          <cell r="D251" t="str">
            <v>MD 1 P5</v>
          </cell>
          <cell r="E251" t="str">
            <v>S/C</v>
          </cell>
        </row>
        <row r="252">
          <cell r="B252" t="str">
            <v>3 Year</v>
          </cell>
          <cell r="C252" t="str">
            <v>MD 1 Rate</v>
          </cell>
          <cell r="D252" t="str">
            <v>MD 1 P5</v>
          </cell>
          <cell r="E252" t="str">
            <v>Cap</v>
          </cell>
        </row>
        <row r="253">
          <cell r="B253" t="str">
            <v>3 Year</v>
          </cell>
          <cell r="C253" t="str">
            <v>MD 1 Rate</v>
          </cell>
          <cell r="D253" t="str">
            <v>MD 1 P5</v>
          </cell>
          <cell r="E253" t="str">
            <v>Dem (S)</v>
          </cell>
        </row>
        <row r="254">
          <cell r="B254" t="str">
            <v>3 Year</v>
          </cell>
          <cell r="C254" t="str">
            <v>MD 1 Rate</v>
          </cell>
          <cell r="D254" t="str">
            <v>MD 1 P5</v>
          </cell>
          <cell r="E254" t="str">
            <v>Dem (W)</v>
          </cell>
        </row>
        <row r="255">
          <cell r="B255" t="str">
            <v>3 Year</v>
          </cell>
          <cell r="C255" t="str">
            <v>MD 1 Rate</v>
          </cell>
          <cell r="D255" t="str">
            <v>MD 1 P5</v>
          </cell>
          <cell r="E255" t="str">
            <v>Units</v>
          </cell>
        </row>
        <row r="256">
          <cell r="B256" t="str">
            <v>3 Year</v>
          </cell>
          <cell r="C256" t="str">
            <v>MD 1 Rate</v>
          </cell>
          <cell r="D256" t="str">
            <v>MD 1 P6</v>
          </cell>
          <cell r="E256" t="str">
            <v>S/C</v>
          </cell>
        </row>
        <row r="257">
          <cell r="B257" t="str">
            <v>3 Year</v>
          </cell>
          <cell r="C257" t="str">
            <v>MD 1 Rate</v>
          </cell>
          <cell r="D257" t="str">
            <v>MD 1 P6</v>
          </cell>
          <cell r="E257" t="str">
            <v>Cap</v>
          </cell>
        </row>
        <row r="258">
          <cell r="B258" t="str">
            <v>3 Year</v>
          </cell>
          <cell r="C258" t="str">
            <v>MD 1 Rate</v>
          </cell>
          <cell r="D258" t="str">
            <v>MD 1 P6</v>
          </cell>
          <cell r="E258" t="str">
            <v>Dem (S)</v>
          </cell>
        </row>
        <row r="259">
          <cell r="B259" t="str">
            <v>3 Year</v>
          </cell>
          <cell r="C259" t="str">
            <v>MD 1 Rate</v>
          </cell>
          <cell r="D259" t="str">
            <v>MD 1 P6</v>
          </cell>
          <cell r="E259" t="str">
            <v>Dem (W)</v>
          </cell>
        </row>
        <row r="260">
          <cell r="B260" t="str">
            <v>3 Year</v>
          </cell>
          <cell r="C260" t="str">
            <v>MD 1 Rate</v>
          </cell>
          <cell r="D260" t="str">
            <v>MD 1 P6</v>
          </cell>
          <cell r="E260" t="str">
            <v>Units</v>
          </cell>
        </row>
        <row r="261">
          <cell r="B261" t="str">
            <v>3 Year</v>
          </cell>
          <cell r="C261" t="str">
            <v>MD 1 Rate</v>
          </cell>
          <cell r="D261" t="str">
            <v>MD 1 P7</v>
          </cell>
          <cell r="E261" t="str">
            <v>S/C</v>
          </cell>
        </row>
        <row r="262">
          <cell r="B262" t="str">
            <v>3 Year</v>
          </cell>
          <cell r="C262" t="str">
            <v>MD 1 Rate</v>
          </cell>
          <cell r="D262" t="str">
            <v>MD 1 P7</v>
          </cell>
          <cell r="E262" t="str">
            <v>Cap</v>
          </cell>
        </row>
        <row r="263">
          <cell r="B263" t="str">
            <v>3 Year</v>
          </cell>
          <cell r="C263" t="str">
            <v>MD 1 Rate</v>
          </cell>
          <cell r="D263" t="str">
            <v>MD 1 P7</v>
          </cell>
          <cell r="E263" t="str">
            <v>Dem (S)</v>
          </cell>
        </row>
        <row r="264">
          <cell r="B264" t="str">
            <v>3 Year</v>
          </cell>
          <cell r="C264" t="str">
            <v>MD 1 Rate</v>
          </cell>
          <cell r="D264" t="str">
            <v>MD 1 P7</v>
          </cell>
          <cell r="E264" t="str">
            <v>Dem (W)</v>
          </cell>
        </row>
        <row r="265">
          <cell r="B265" t="str">
            <v>3 Year</v>
          </cell>
          <cell r="C265" t="str">
            <v>MD 1 Rate</v>
          </cell>
          <cell r="D265" t="str">
            <v>MD 1 P7</v>
          </cell>
          <cell r="E265" t="str">
            <v>Units</v>
          </cell>
        </row>
        <row r="266">
          <cell r="B266" t="str">
            <v>3 Year</v>
          </cell>
          <cell r="C266" t="str">
            <v>MD 1 Rate</v>
          </cell>
          <cell r="D266" t="str">
            <v>MD 1 P8</v>
          </cell>
          <cell r="E266" t="str">
            <v>S/C</v>
          </cell>
        </row>
        <row r="267">
          <cell r="B267" t="str">
            <v>3 Year</v>
          </cell>
          <cell r="C267" t="str">
            <v>MD 1 Rate</v>
          </cell>
          <cell r="D267" t="str">
            <v>MD 1 P8</v>
          </cell>
          <cell r="E267" t="str">
            <v>Cap</v>
          </cell>
        </row>
        <row r="268">
          <cell r="B268" t="str">
            <v>3 Year</v>
          </cell>
          <cell r="C268" t="str">
            <v>MD 1 Rate</v>
          </cell>
          <cell r="D268" t="str">
            <v>MD 1 P8</v>
          </cell>
          <cell r="E268" t="str">
            <v>Dem (S)</v>
          </cell>
        </row>
        <row r="269">
          <cell r="B269" t="str">
            <v>3 Year</v>
          </cell>
          <cell r="C269" t="str">
            <v>MD 1 Rate</v>
          </cell>
          <cell r="D269" t="str">
            <v>MD 1 P8</v>
          </cell>
          <cell r="E269" t="str">
            <v>Dem (W)</v>
          </cell>
        </row>
        <row r="270">
          <cell r="B270" t="str">
            <v>3 Year</v>
          </cell>
          <cell r="C270" t="str">
            <v>MD 1 Rate</v>
          </cell>
          <cell r="D270" t="str">
            <v>MD 1 P8</v>
          </cell>
          <cell r="E270" t="str">
            <v>Units</v>
          </cell>
        </row>
        <row r="271">
          <cell r="B271" t="str">
            <v>3 Year</v>
          </cell>
          <cell r="C271" t="str">
            <v>STOD</v>
          </cell>
          <cell r="D271" t="str">
            <v>STOD P5</v>
          </cell>
          <cell r="E271" t="str">
            <v>S/C</v>
          </cell>
        </row>
        <row r="272">
          <cell r="B272" t="str">
            <v>3 Year</v>
          </cell>
          <cell r="C272" t="str">
            <v>STOD</v>
          </cell>
          <cell r="D272" t="str">
            <v>STOD P5</v>
          </cell>
          <cell r="E272" t="str">
            <v>Cap</v>
          </cell>
        </row>
        <row r="273">
          <cell r="B273" t="str">
            <v>3 Year</v>
          </cell>
          <cell r="C273" t="str">
            <v>STOD</v>
          </cell>
          <cell r="D273" t="str">
            <v>STOD P5</v>
          </cell>
          <cell r="E273" t="str">
            <v>Dem</v>
          </cell>
        </row>
        <row r="274">
          <cell r="B274" t="str">
            <v>3 Year</v>
          </cell>
          <cell r="C274" t="str">
            <v>STOD</v>
          </cell>
          <cell r="D274" t="str">
            <v>STOD P5</v>
          </cell>
          <cell r="E274" t="str">
            <v>WP</v>
          </cell>
        </row>
        <row r="275">
          <cell r="B275" t="str">
            <v>3 Year</v>
          </cell>
          <cell r="C275" t="str">
            <v>STOD</v>
          </cell>
          <cell r="D275" t="str">
            <v>STOD P5</v>
          </cell>
          <cell r="E275" t="str">
            <v>WW</v>
          </cell>
        </row>
        <row r="276">
          <cell r="B276" t="str">
            <v>3 Year</v>
          </cell>
          <cell r="C276" t="str">
            <v>STOD</v>
          </cell>
          <cell r="D276" t="str">
            <v>STOD P5</v>
          </cell>
          <cell r="E276" t="str">
            <v>OD</v>
          </cell>
        </row>
        <row r="277">
          <cell r="B277" t="str">
            <v>3 Year</v>
          </cell>
          <cell r="C277" t="str">
            <v>STOD</v>
          </cell>
          <cell r="D277" t="str">
            <v>STOD P5</v>
          </cell>
          <cell r="E277" t="str">
            <v>Ngt</v>
          </cell>
        </row>
        <row r="278">
          <cell r="B278" t="str">
            <v>3 Year</v>
          </cell>
          <cell r="C278" t="str">
            <v>STOD</v>
          </cell>
          <cell r="D278" t="str">
            <v>STOD P6</v>
          </cell>
          <cell r="E278" t="str">
            <v>S/C</v>
          </cell>
        </row>
        <row r="279">
          <cell r="B279" t="str">
            <v>3 Year</v>
          </cell>
          <cell r="C279" t="str">
            <v>STOD</v>
          </cell>
          <cell r="D279" t="str">
            <v>STOD P6</v>
          </cell>
          <cell r="E279" t="str">
            <v>Cap</v>
          </cell>
        </row>
        <row r="280">
          <cell r="B280" t="str">
            <v>3 Year</v>
          </cell>
          <cell r="C280" t="str">
            <v>STOD</v>
          </cell>
          <cell r="D280" t="str">
            <v>STOD P6</v>
          </cell>
          <cell r="E280" t="str">
            <v>Dem</v>
          </cell>
        </row>
        <row r="281">
          <cell r="B281" t="str">
            <v>3 Year</v>
          </cell>
          <cell r="C281" t="str">
            <v>STOD</v>
          </cell>
          <cell r="D281" t="str">
            <v>STOD P6</v>
          </cell>
          <cell r="E281" t="str">
            <v>WP</v>
          </cell>
        </row>
        <row r="282">
          <cell r="B282" t="str">
            <v>3 Year</v>
          </cell>
          <cell r="C282" t="str">
            <v>STOD</v>
          </cell>
          <cell r="D282" t="str">
            <v>STOD P6</v>
          </cell>
          <cell r="E282" t="str">
            <v>WW</v>
          </cell>
        </row>
        <row r="283">
          <cell r="B283" t="str">
            <v>3 Year</v>
          </cell>
          <cell r="C283" t="str">
            <v>STOD</v>
          </cell>
          <cell r="D283" t="str">
            <v>STOD P6</v>
          </cell>
          <cell r="E283" t="str">
            <v>OD</v>
          </cell>
        </row>
        <row r="284">
          <cell r="B284" t="str">
            <v>3 Year</v>
          </cell>
          <cell r="C284" t="str">
            <v>STOD</v>
          </cell>
          <cell r="D284" t="str">
            <v>STOD P6</v>
          </cell>
          <cell r="E284" t="str">
            <v>Ngt</v>
          </cell>
        </row>
        <row r="285">
          <cell r="B285" t="str">
            <v>3 Year</v>
          </cell>
          <cell r="C285" t="str">
            <v>STOD</v>
          </cell>
          <cell r="D285" t="str">
            <v>STOD P7</v>
          </cell>
          <cell r="E285" t="str">
            <v>S/C</v>
          </cell>
        </row>
        <row r="286">
          <cell r="B286" t="str">
            <v>3 Year</v>
          </cell>
          <cell r="C286" t="str">
            <v>STOD</v>
          </cell>
          <cell r="D286" t="str">
            <v>STOD P7</v>
          </cell>
          <cell r="E286" t="str">
            <v>Cap</v>
          </cell>
        </row>
        <row r="287">
          <cell r="B287" t="str">
            <v>3 Year</v>
          </cell>
          <cell r="C287" t="str">
            <v>STOD</v>
          </cell>
          <cell r="D287" t="str">
            <v>STOD P7</v>
          </cell>
          <cell r="E287" t="str">
            <v>Dem</v>
          </cell>
        </row>
        <row r="288">
          <cell r="B288" t="str">
            <v>3 Year</v>
          </cell>
          <cell r="C288" t="str">
            <v>STOD</v>
          </cell>
          <cell r="D288" t="str">
            <v>STOD P7</v>
          </cell>
          <cell r="E288" t="str">
            <v>WP</v>
          </cell>
        </row>
        <row r="289">
          <cell r="B289" t="str">
            <v>3 Year</v>
          </cell>
          <cell r="C289" t="str">
            <v>STOD</v>
          </cell>
          <cell r="D289" t="str">
            <v>STOD P7</v>
          </cell>
          <cell r="E289" t="str">
            <v>WW</v>
          </cell>
        </row>
        <row r="290">
          <cell r="B290" t="str">
            <v>3 Year</v>
          </cell>
          <cell r="C290" t="str">
            <v>STOD</v>
          </cell>
          <cell r="D290" t="str">
            <v>STOD P7</v>
          </cell>
          <cell r="E290" t="str">
            <v>OD</v>
          </cell>
        </row>
        <row r="291">
          <cell r="B291" t="str">
            <v>3 Year</v>
          </cell>
          <cell r="C291" t="str">
            <v>STOD</v>
          </cell>
          <cell r="D291" t="str">
            <v>STOD P7</v>
          </cell>
          <cell r="E291" t="str">
            <v>Ngt</v>
          </cell>
        </row>
        <row r="292">
          <cell r="B292" t="str">
            <v>3 Year</v>
          </cell>
          <cell r="C292" t="str">
            <v>STOD</v>
          </cell>
          <cell r="D292" t="str">
            <v>STOD P8</v>
          </cell>
          <cell r="E292" t="str">
            <v>S/C</v>
          </cell>
        </row>
        <row r="293">
          <cell r="B293" t="str">
            <v>3 Year</v>
          </cell>
          <cell r="C293" t="str">
            <v>STOD</v>
          </cell>
          <cell r="D293" t="str">
            <v>STOD P8</v>
          </cell>
          <cell r="E293" t="str">
            <v>Cap</v>
          </cell>
        </row>
        <row r="294">
          <cell r="B294" t="str">
            <v>3 Year</v>
          </cell>
          <cell r="C294" t="str">
            <v>STOD</v>
          </cell>
          <cell r="D294" t="str">
            <v>STOD P8</v>
          </cell>
          <cell r="E294" t="str">
            <v>Dem</v>
          </cell>
        </row>
        <row r="295">
          <cell r="B295" t="str">
            <v>3 Year</v>
          </cell>
          <cell r="C295" t="str">
            <v>STOD</v>
          </cell>
          <cell r="D295" t="str">
            <v>STOD P8</v>
          </cell>
          <cell r="E295" t="str">
            <v>WP</v>
          </cell>
        </row>
        <row r="296">
          <cell r="B296" t="str">
            <v>3 Year</v>
          </cell>
          <cell r="C296" t="str">
            <v>STOD</v>
          </cell>
          <cell r="D296" t="str">
            <v>STOD P8</v>
          </cell>
          <cell r="E296" t="str">
            <v>WW</v>
          </cell>
        </row>
        <row r="297">
          <cell r="B297" t="str">
            <v>3 Year</v>
          </cell>
          <cell r="C297" t="str">
            <v>STOD</v>
          </cell>
          <cell r="D297" t="str">
            <v>STOD P8</v>
          </cell>
          <cell r="E297" t="str">
            <v>OD</v>
          </cell>
        </row>
        <row r="298">
          <cell r="B298" t="str">
            <v>3 Year</v>
          </cell>
          <cell r="C298" t="str">
            <v>STOD</v>
          </cell>
          <cell r="D298" t="str">
            <v>STOD P8</v>
          </cell>
          <cell r="E298" t="str">
            <v>Ngt</v>
          </cell>
        </row>
        <row r="299">
          <cell r="A299" t="str">
            <v>4 YearCateringAllTotal</v>
          </cell>
          <cell r="B299" t="str">
            <v>4 Year</v>
          </cell>
          <cell r="C299" t="str">
            <v>Block</v>
          </cell>
          <cell r="D299" t="str">
            <v>Catering</v>
          </cell>
          <cell r="E299" t="str">
            <v>All</v>
          </cell>
          <cell r="F299"/>
          <cell r="G299"/>
          <cell r="H299">
            <v>0</v>
          </cell>
          <cell r="I299">
            <v>0</v>
          </cell>
          <cell r="J299"/>
          <cell r="K299">
            <v>0</v>
          </cell>
          <cell r="L299"/>
          <cell r="M299"/>
          <cell r="N299"/>
          <cell r="O299">
            <v>0</v>
          </cell>
          <cell r="P299">
            <v>0</v>
          </cell>
          <cell r="Q299"/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4 YearCateringS/CTotal</v>
          </cell>
          <cell r="B300" t="str">
            <v>4 Year</v>
          </cell>
          <cell r="C300" t="str">
            <v>Block</v>
          </cell>
          <cell r="D300" t="str">
            <v>Catering</v>
          </cell>
          <cell r="E300" t="str">
            <v>S/C</v>
          </cell>
          <cell r="F300"/>
          <cell r="G300"/>
          <cell r="H300">
            <v>0</v>
          </cell>
          <cell r="I300">
            <v>0</v>
          </cell>
          <cell r="J300"/>
          <cell r="K300">
            <v>0</v>
          </cell>
          <cell r="L300"/>
          <cell r="M300"/>
          <cell r="N300"/>
          <cell r="O300">
            <v>0</v>
          </cell>
          <cell r="P300">
            <v>0</v>
          </cell>
          <cell r="Q300"/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4 YearE7DayTotal</v>
          </cell>
          <cell r="B301" t="str">
            <v>4 Year</v>
          </cell>
          <cell r="C301" t="str">
            <v>Block</v>
          </cell>
          <cell r="D301" t="str">
            <v>E7</v>
          </cell>
          <cell r="E301" t="str">
            <v>Day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4 YearE7NgtTotal</v>
          </cell>
          <cell r="B302" t="str">
            <v>4 Year</v>
          </cell>
          <cell r="C302" t="str">
            <v>Block</v>
          </cell>
          <cell r="D302" t="str">
            <v>E7</v>
          </cell>
          <cell r="E302" t="str">
            <v>Ngt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A303" t="str">
            <v>4 YearE7S/CTotal</v>
          </cell>
          <cell r="B303" t="str">
            <v>4 Year</v>
          </cell>
          <cell r="C303" t="str">
            <v>Block</v>
          </cell>
          <cell r="D303" t="str">
            <v>E7</v>
          </cell>
          <cell r="E303" t="str">
            <v>S/C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A304" t="str">
            <v>4 YearEWDayTotal</v>
          </cell>
          <cell r="B304" t="str">
            <v>4 Year</v>
          </cell>
          <cell r="C304" t="str">
            <v>Block</v>
          </cell>
          <cell r="D304" t="str">
            <v>EW</v>
          </cell>
          <cell r="E304" t="str">
            <v>Day</v>
          </cell>
          <cell r="F304">
            <v>0</v>
          </cell>
          <cell r="G304">
            <v>0</v>
          </cell>
          <cell r="H304">
            <v>0</v>
          </cell>
          <cell r="I304"/>
          <cell r="J304">
            <v>0</v>
          </cell>
          <cell r="K304">
            <v>0</v>
          </cell>
          <cell r="L304">
            <v>0</v>
          </cell>
          <cell r="M304"/>
          <cell r="N304">
            <v>0</v>
          </cell>
          <cell r="O304">
            <v>0</v>
          </cell>
          <cell r="P304"/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 YearEWE7DayTotal</v>
          </cell>
          <cell r="B305" t="str">
            <v>4 Year</v>
          </cell>
          <cell r="C305" t="str">
            <v>Block</v>
          </cell>
          <cell r="D305" t="str">
            <v>EWE7</v>
          </cell>
          <cell r="E305" t="str">
            <v>Day</v>
          </cell>
          <cell r="F305">
            <v>0</v>
          </cell>
          <cell r="G305">
            <v>0</v>
          </cell>
          <cell r="H305"/>
          <cell r="I305">
            <v>0</v>
          </cell>
          <cell r="J305"/>
          <cell r="K305"/>
          <cell r="L305">
            <v>0</v>
          </cell>
          <cell r="M305">
            <v>0</v>
          </cell>
          <cell r="N305">
            <v>0</v>
          </cell>
          <cell r="O305"/>
          <cell r="P305">
            <v>0</v>
          </cell>
          <cell r="Q305">
            <v>0</v>
          </cell>
          <cell r="R305"/>
          <cell r="S305"/>
          <cell r="T305">
            <v>0</v>
          </cell>
        </row>
        <row r="306">
          <cell r="A306" t="str">
            <v>4 YearEWE7EWTotal</v>
          </cell>
          <cell r="B306" t="str">
            <v>4 Year</v>
          </cell>
          <cell r="C306" t="str">
            <v>Block</v>
          </cell>
          <cell r="D306" t="str">
            <v>EWE7</v>
          </cell>
          <cell r="E306" t="str">
            <v>EW</v>
          </cell>
          <cell r="F306">
            <v>0</v>
          </cell>
          <cell r="G306">
            <v>0</v>
          </cell>
          <cell r="H306"/>
          <cell r="I306">
            <v>0</v>
          </cell>
          <cell r="J306"/>
          <cell r="K306"/>
          <cell r="L306">
            <v>0</v>
          </cell>
          <cell r="M306">
            <v>0</v>
          </cell>
          <cell r="N306">
            <v>0</v>
          </cell>
          <cell r="O306"/>
          <cell r="P306">
            <v>0</v>
          </cell>
          <cell r="Q306">
            <v>0</v>
          </cell>
          <cell r="R306"/>
          <cell r="S306"/>
          <cell r="T306">
            <v>0</v>
          </cell>
        </row>
        <row r="307">
          <cell r="A307" t="str">
            <v>4 YearEWE7NgtTotal</v>
          </cell>
          <cell r="B307" t="str">
            <v>4 Year</v>
          </cell>
          <cell r="C307" t="str">
            <v>Block</v>
          </cell>
          <cell r="D307" t="str">
            <v>EWE7</v>
          </cell>
          <cell r="E307" t="str">
            <v>Ngt</v>
          </cell>
          <cell r="F307">
            <v>0</v>
          </cell>
          <cell r="G307">
            <v>0</v>
          </cell>
          <cell r="H307"/>
          <cell r="I307">
            <v>0</v>
          </cell>
          <cell r="J307"/>
          <cell r="K307"/>
          <cell r="L307">
            <v>0</v>
          </cell>
          <cell r="M307">
            <v>0</v>
          </cell>
          <cell r="N307">
            <v>0</v>
          </cell>
          <cell r="O307"/>
          <cell r="P307">
            <v>0</v>
          </cell>
          <cell r="Q307">
            <v>0</v>
          </cell>
          <cell r="R307"/>
          <cell r="S307"/>
          <cell r="T307">
            <v>0</v>
          </cell>
        </row>
        <row r="308">
          <cell r="A308" t="str">
            <v>4 YearEWE7S/CTotal</v>
          </cell>
          <cell r="B308" t="str">
            <v>4 Year</v>
          </cell>
          <cell r="C308" t="str">
            <v>Block</v>
          </cell>
          <cell r="D308" t="str">
            <v>EWE7</v>
          </cell>
          <cell r="E308" t="str">
            <v>S/C</v>
          </cell>
          <cell r="F308">
            <v>0</v>
          </cell>
          <cell r="G308">
            <v>0</v>
          </cell>
          <cell r="H308"/>
          <cell r="I308">
            <v>0</v>
          </cell>
          <cell r="J308"/>
          <cell r="K308"/>
          <cell r="L308">
            <v>0</v>
          </cell>
          <cell r="M308">
            <v>0</v>
          </cell>
          <cell r="N308">
            <v>0</v>
          </cell>
          <cell r="O308"/>
          <cell r="P308">
            <v>0</v>
          </cell>
          <cell r="Q308">
            <v>0</v>
          </cell>
          <cell r="R308"/>
          <cell r="S308"/>
          <cell r="T308">
            <v>0</v>
          </cell>
        </row>
        <row r="309">
          <cell r="A309" t="str">
            <v>4 YearEWEWTotal</v>
          </cell>
          <cell r="B309" t="str">
            <v>4 Year</v>
          </cell>
          <cell r="C309" t="str">
            <v>Block</v>
          </cell>
          <cell r="D309" t="str">
            <v>EW</v>
          </cell>
          <cell r="E309" t="str">
            <v>EW</v>
          </cell>
          <cell r="F309">
            <v>0</v>
          </cell>
          <cell r="G309">
            <v>0</v>
          </cell>
          <cell r="H309">
            <v>0</v>
          </cell>
          <cell r="I309"/>
          <cell r="J309">
            <v>0</v>
          </cell>
          <cell r="K309">
            <v>0</v>
          </cell>
          <cell r="L309">
            <v>0</v>
          </cell>
          <cell r="M309"/>
          <cell r="N309">
            <v>0</v>
          </cell>
          <cell r="O309">
            <v>0</v>
          </cell>
          <cell r="P309"/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 YearEWS/CTotal</v>
          </cell>
          <cell r="B310" t="str">
            <v>4 Year</v>
          </cell>
          <cell r="C310" t="str">
            <v>Block</v>
          </cell>
          <cell r="D310" t="str">
            <v>EW</v>
          </cell>
          <cell r="E310" t="str">
            <v>S/C</v>
          </cell>
          <cell r="F310">
            <v>0</v>
          </cell>
          <cell r="G310">
            <v>0</v>
          </cell>
          <cell r="H310">
            <v>0</v>
          </cell>
          <cell r="I310"/>
          <cell r="J310">
            <v>0</v>
          </cell>
          <cell r="K310">
            <v>0</v>
          </cell>
          <cell r="L310">
            <v>0</v>
          </cell>
          <cell r="M310"/>
          <cell r="N310">
            <v>0</v>
          </cell>
          <cell r="O310">
            <v>0</v>
          </cell>
          <cell r="P310"/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A311" t="str">
            <v>4 YearOff PeakAllTotal</v>
          </cell>
          <cell r="B311" t="str">
            <v>4 Year</v>
          </cell>
          <cell r="C311" t="str">
            <v>Block</v>
          </cell>
          <cell r="D311" t="str">
            <v>Off Peak</v>
          </cell>
          <cell r="E311" t="str">
            <v>All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 YearOff PeakS/CTotal</v>
          </cell>
          <cell r="B312" t="str">
            <v>4 Year</v>
          </cell>
          <cell r="C312" t="str">
            <v>Block</v>
          </cell>
          <cell r="D312" t="str">
            <v>Off Peak</v>
          </cell>
          <cell r="E312" t="str">
            <v>S/C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</row>
        <row r="313">
          <cell r="A313" t="str">
            <v>4 YearOff-Peak AAllTotal</v>
          </cell>
          <cell r="B313" t="str">
            <v>4 Year</v>
          </cell>
          <cell r="C313" t="str">
            <v>Block</v>
          </cell>
          <cell r="D313" t="str">
            <v>Off-Peak A</v>
          </cell>
          <cell r="E313" t="str">
            <v>All</v>
          </cell>
          <cell r="F313"/>
          <cell r="G313"/>
          <cell r="H313"/>
          <cell r="I313">
            <v>0</v>
          </cell>
          <cell r="J313"/>
          <cell r="K313"/>
          <cell r="L313"/>
          <cell r="M313"/>
          <cell r="N313"/>
          <cell r="O313"/>
          <cell r="P313"/>
          <cell r="Q313"/>
          <cell r="R313">
            <v>0</v>
          </cell>
          <cell r="S313"/>
          <cell r="T313">
            <v>0</v>
          </cell>
        </row>
        <row r="314">
          <cell r="A314" t="str">
            <v>4 YearOff-Peak AS/CTotal</v>
          </cell>
          <cell r="B314" t="str">
            <v>4 Year</v>
          </cell>
          <cell r="C314" t="str">
            <v>Block</v>
          </cell>
          <cell r="D314" t="str">
            <v>Off-Peak A</v>
          </cell>
          <cell r="E314" t="str">
            <v>S/C</v>
          </cell>
          <cell r="F314"/>
          <cell r="G314"/>
          <cell r="H314"/>
          <cell r="I314">
            <v>0</v>
          </cell>
          <cell r="J314"/>
          <cell r="K314"/>
          <cell r="L314"/>
          <cell r="M314"/>
          <cell r="N314"/>
          <cell r="O314"/>
          <cell r="P314"/>
          <cell r="Q314"/>
          <cell r="R314">
            <v>0</v>
          </cell>
          <cell r="S314"/>
          <cell r="T314">
            <v>0</v>
          </cell>
        </row>
        <row r="315">
          <cell r="A315" t="str">
            <v>4 YearOff-Peak CAllTotal</v>
          </cell>
          <cell r="B315" t="str">
            <v>4 Year</v>
          </cell>
          <cell r="C315" t="str">
            <v>Block</v>
          </cell>
          <cell r="D315" t="str">
            <v>Off-Peak C</v>
          </cell>
          <cell r="E315" t="str">
            <v>All</v>
          </cell>
          <cell r="F315"/>
          <cell r="G315"/>
          <cell r="H315"/>
          <cell r="I315">
            <v>0</v>
          </cell>
          <cell r="J315"/>
          <cell r="K315"/>
          <cell r="L315"/>
          <cell r="M315"/>
          <cell r="N315"/>
          <cell r="O315"/>
          <cell r="P315"/>
          <cell r="Q315"/>
          <cell r="R315">
            <v>0</v>
          </cell>
          <cell r="S315"/>
          <cell r="T315">
            <v>0</v>
          </cell>
        </row>
        <row r="316">
          <cell r="A316" t="str">
            <v>4 YearOff-Peak CS/CTotal</v>
          </cell>
          <cell r="B316" t="str">
            <v>4 Year</v>
          </cell>
          <cell r="C316" t="str">
            <v>Block</v>
          </cell>
          <cell r="D316" t="str">
            <v>Off-Peak C</v>
          </cell>
          <cell r="E316" t="str">
            <v>S/C</v>
          </cell>
          <cell r="F316"/>
          <cell r="G316"/>
          <cell r="H316"/>
          <cell r="I316">
            <v>0</v>
          </cell>
          <cell r="J316"/>
          <cell r="K316"/>
          <cell r="L316"/>
          <cell r="M316"/>
          <cell r="N316"/>
          <cell r="O316"/>
          <cell r="P316"/>
          <cell r="Q316"/>
          <cell r="R316">
            <v>0</v>
          </cell>
          <cell r="S316"/>
          <cell r="T316">
            <v>0</v>
          </cell>
        </row>
        <row r="317">
          <cell r="A317" t="str">
            <v>4 YearOff-Peak DAllTotal</v>
          </cell>
          <cell r="B317" t="str">
            <v>4 Year</v>
          </cell>
          <cell r="C317" t="str">
            <v>Block</v>
          </cell>
          <cell r="D317" t="str">
            <v>Off-Peak D</v>
          </cell>
          <cell r="E317" t="str">
            <v>All</v>
          </cell>
          <cell r="F317"/>
          <cell r="G317"/>
          <cell r="H317"/>
          <cell r="I317">
            <v>0</v>
          </cell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>
            <v>0</v>
          </cell>
        </row>
        <row r="318">
          <cell r="A318" t="str">
            <v>4 YearOff-Peak DS/CTotal</v>
          </cell>
          <cell r="B318" t="str">
            <v>4 Year</v>
          </cell>
          <cell r="C318" t="str">
            <v>Block</v>
          </cell>
          <cell r="D318" t="str">
            <v>Off-Peak D</v>
          </cell>
          <cell r="E318" t="str">
            <v>S/C</v>
          </cell>
          <cell r="F318"/>
          <cell r="G318"/>
          <cell r="H318"/>
          <cell r="I318">
            <v>0</v>
          </cell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>
            <v>0</v>
          </cell>
        </row>
        <row r="319">
          <cell r="A319" t="str">
            <v>4 YearOff-Peak EAllTotal</v>
          </cell>
          <cell r="B319" t="str">
            <v>4 Year</v>
          </cell>
          <cell r="C319" t="str">
            <v>Block</v>
          </cell>
          <cell r="D319" t="str">
            <v>Off-Peak E</v>
          </cell>
          <cell r="E319" t="str">
            <v>All</v>
          </cell>
          <cell r="F319"/>
          <cell r="G319"/>
          <cell r="H319"/>
          <cell r="I319">
            <v>0</v>
          </cell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>
            <v>0</v>
          </cell>
        </row>
        <row r="320">
          <cell r="A320" t="str">
            <v>4 YearOff-Peak ES/CTotal</v>
          </cell>
          <cell r="B320" t="str">
            <v>4 Year</v>
          </cell>
          <cell r="C320" t="str">
            <v>Block</v>
          </cell>
          <cell r="D320" t="str">
            <v>Off-Peak E</v>
          </cell>
          <cell r="E320" t="str">
            <v>S/C</v>
          </cell>
          <cell r="F320"/>
          <cell r="G320"/>
          <cell r="H320"/>
          <cell r="I320">
            <v>0</v>
          </cell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>
            <v>0</v>
          </cell>
        </row>
        <row r="321">
          <cell r="A321" t="str">
            <v>4 YearOff-Peak SAllTotal</v>
          </cell>
          <cell r="B321" t="str">
            <v>4 Year</v>
          </cell>
          <cell r="C321" t="str">
            <v>Block</v>
          </cell>
          <cell r="D321" t="str">
            <v>Off-Peak S</v>
          </cell>
          <cell r="E321" t="str">
            <v>All</v>
          </cell>
          <cell r="F321"/>
          <cell r="G321"/>
          <cell r="H321"/>
          <cell r="I321">
            <v>0</v>
          </cell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>
            <v>0</v>
          </cell>
        </row>
        <row r="322">
          <cell r="A322" t="str">
            <v>4 YearOff-Peak SS/CTotal</v>
          </cell>
          <cell r="B322" t="str">
            <v>4 Year</v>
          </cell>
          <cell r="C322" t="str">
            <v>Block</v>
          </cell>
          <cell r="D322" t="str">
            <v>Off-Peak S</v>
          </cell>
          <cell r="E322" t="str">
            <v>S/C</v>
          </cell>
          <cell r="F322"/>
          <cell r="G322"/>
          <cell r="H322"/>
          <cell r="I322">
            <v>0</v>
          </cell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>
            <v>0</v>
          </cell>
        </row>
        <row r="323">
          <cell r="A323" t="str">
            <v>4 YearStandardAllTotal</v>
          </cell>
          <cell r="B323" t="str">
            <v>4 Year</v>
          </cell>
          <cell r="C323" t="str">
            <v>Block</v>
          </cell>
          <cell r="D323" t="str">
            <v>Standard</v>
          </cell>
          <cell r="E323" t="str">
            <v>All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 YearStandardS/CTotal</v>
          </cell>
          <cell r="B324" t="str">
            <v>4 Year</v>
          </cell>
          <cell r="C324" t="str">
            <v>Block</v>
          </cell>
          <cell r="D324" t="str">
            <v>Standard</v>
          </cell>
          <cell r="E324" t="str">
            <v>S/C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B325" t="str">
            <v>4 Year</v>
          </cell>
          <cell r="C325" t="str">
            <v>MD 2 Rate</v>
          </cell>
          <cell r="D325" t="str">
            <v>MD 2 P5</v>
          </cell>
          <cell r="E325" t="str">
            <v>S/C</v>
          </cell>
        </row>
        <row r="326">
          <cell r="B326" t="str">
            <v>4 Year</v>
          </cell>
          <cell r="C326" t="str">
            <v>MD 2 Rate</v>
          </cell>
          <cell r="D326" t="str">
            <v>MD 2 P5</v>
          </cell>
          <cell r="E326" t="str">
            <v>Cap</v>
          </cell>
        </row>
        <row r="327">
          <cell r="B327" t="str">
            <v>4 Year</v>
          </cell>
          <cell r="C327" t="str">
            <v>MD 2 Rate</v>
          </cell>
          <cell r="D327" t="str">
            <v>MD 2 P5</v>
          </cell>
          <cell r="E327" t="str">
            <v>Dem (S)</v>
          </cell>
        </row>
        <row r="328">
          <cell r="B328" t="str">
            <v>4 Year</v>
          </cell>
          <cell r="C328" t="str">
            <v>MD 2 Rate</v>
          </cell>
          <cell r="D328" t="str">
            <v>MD 2 P5</v>
          </cell>
          <cell r="E328" t="str">
            <v>Dem (W)</v>
          </cell>
        </row>
        <row r="329">
          <cell r="B329" t="str">
            <v>4 Year</v>
          </cell>
          <cell r="C329" t="str">
            <v>MD 2 Rate</v>
          </cell>
          <cell r="D329" t="str">
            <v>MD 2 P5</v>
          </cell>
          <cell r="E329" t="str">
            <v>Day</v>
          </cell>
        </row>
        <row r="330">
          <cell r="B330" t="str">
            <v>4 Year</v>
          </cell>
          <cell r="C330" t="str">
            <v>MD 2 Rate</v>
          </cell>
          <cell r="D330" t="str">
            <v>MD 2 P5</v>
          </cell>
          <cell r="E330" t="str">
            <v>Ngt</v>
          </cell>
        </row>
        <row r="331">
          <cell r="B331" t="str">
            <v>4 Year</v>
          </cell>
          <cell r="C331" t="str">
            <v>MD 2 Rate</v>
          </cell>
          <cell r="D331" t="str">
            <v>MD 2 P6</v>
          </cell>
          <cell r="E331" t="str">
            <v>S/C</v>
          </cell>
        </row>
        <row r="332">
          <cell r="B332" t="str">
            <v>4 Year</v>
          </cell>
          <cell r="C332" t="str">
            <v>MD 2 Rate</v>
          </cell>
          <cell r="D332" t="str">
            <v>MD 2 P6</v>
          </cell>
          <cell r="E332" t="str">
            <v>Cap</v>
          </cell>
        </row>
        <row r="333">
          <cell r="B333" t="str">
            <v>4 Year</v>
          </cell>
          <cell r="C333" t="str">
            <v>MD 2 Rate</v>
          </cell>
          <cell r="D333" t="str">
            <v>MD 2 P6</v>
          </cell>
          <cell r="E333" t="str">
            <v>Dem (S)</v>
          </cell>
        </row>
        <row r="334">
          <cell r="B334" t="str">
            <v>4 Year</v>
          </cell>
          <cell r="C334" t="str">
            <v>MD 2 Rate</v>
          </cell>
          <cell r="D334" t="str">
            <v>MD 2 P6</v>
          </cell>
          <cell r="E334" t="str">
            <v>Dem (W)</v>
          </cell>
        </row>
        <row r="335">
          <cell r="B335" t="str">
            <v>4 Year</v>
          </cell>
          <cell r="C335" t="str">
            <v>MD 2 Rate</v>
          </cell>
          <cell r="D335" t="str">
            <v>MD 2 P6</v>
          </cell>
          <cell r="E335" t="str">
            <v>Day</v>
          </cell>
        </row>
        <row r="336">
          <cell r="B336" t="str">
            <v>4 Year</v>
          </cell>
          <cell r="C336" t="str">
            <v>MD 2 Rate</v>
          </cell>
          <cell r="D336" t="str">
            <v>MD 2 P6</v>
          </cell>
          <cell r="E336" t="str">
            <v>Ngt</v>
          </cell>
        </row>
        <row r="337">
          <cell r="B337" t="str">
            <v>4 Year</v>
          </cell>
          <cell r="C337" t="str">
            <v>MD 2 Rate</v>
          </cell>
          <cell r="D337" t="str">
            <v>MD 2 P7</v>
          </cell>
          <cell r="E337" t="str">
            <v>S/C</v>
          </cell>
        </row>
        <row r="338">
          <cell r="B338" t="str">
            <v>4 Year</v>
          </cell>
          <cell r="C338" t="str">
            <v>MD 2 Rate</v>
          </cell>
          <cell r="D338" t="str">
            <v>MD 2 P7</v>
          </cell>
          <cell r="E338" t="str">
            <v>Cap</v>
          </cell>
        </row>
        <row r="339">
          <cell r="B339" t="str">
            <v>4 Year</v>
          </cell>
          <cell r="C339" t="str">
            <v>MD 2 Rate</v>
          </cell>
          <cell r="D339" t="str">
            <v>MD 2 P7</v>
          </cell>
          <cell r="E339" t="str">
            <v>Dem (S)</v>
          </cell>
        </row>
        <row r="340">
          <cell r="B340" t="str">
            <v>4 Year</v>
          </cell>
          <cell r="C340" t="str">
            <v>MD 2 Rate</v>
          </cell>
          <cell r="D340" t="str">
            <v>MD 2 P7</v>
          </cell>
          <cell r="E340" t="str">
            <v>Dem (W)</v>
          </cell>
        </row>
        <row r="341">
          <cell r="B341" t="str">
            <v>4 Year</v>
          </cell>
          <cell r="C341" t="str">
            <v>MD 2 Rate</v>
          </cell>
          <cell r="D341" t="str">
            <v>MD 2 P7</v>
          </cell>
          <cell r="E341" t="str">
            <v>Day</v>
          </cell>
        </row>
        <row r="342">
          <cell r="B342" t="str">
            <v>4 Year</v>
          </cell>
          <cell r="C342" t="str">
            <v>MD 2 Rate</v>
          </cell>
          <cell r="D342" t="str">
            <v>MD 2 P7</v>
          </cell>
          <cell r="E342" t="str">
            <v>Ngt</v>
          </cell>
        </row>
        <row r="343">
          <cell r="B343" t="str">
            <v>4 Year</v>
          </cell>
          <cell r="C343" t="str">
            <v>MD 2 Rate</v>
          </cell>
          <cell r="D343" t="str">
            <v>MD 2 P8</v>
          </cell>
          <cell r="E343" t="str">
            <v>S/C</v>
          </cell>
        </row>
        <row r="344">
          <cell r="B344" t="str">
            <v>4 Year</v>
          </cell>
          <cell r="C344" t="str">
            <v>MD 2 Rate</v>
          </cell>
          <cell r="D344" t="str">
            <v>MD 2 P8</v>
          </cell>
          <cell r="E344" t="str">
            <v>Cap</v>
          </cell>
        </row>
        <row r="345">
          <cell r="B345" t="str">
            <v>4 Year</v>
          </cell>
          <cell r="C345" t="str">
            <v>MD 2 Rate</v>
          </cell>
          <cell r="D345" t="str">
            <v>MD 2 P8</v>
          </cell>
          <cell r="E345" t="str">
            <v>Dem (S)</v>
          </cell>
        </row>
        <row r="346">
          <cell r="B346" t="str">
            <v>4 Year</v>
          </cell>
          <cell r="C346" t="str">
            <v>MD 2 Rate</v>
          </cell>
          <cell r="D346" t="str">
            <v>MD 2 P8</v>
          </cell>
          <cell r="E346" t="str">
            <v>Dem (W)</v>
          </cell>
        </row>
        <row r="347">
          <cell r="B347" t="str">
            <v>4 Year</v>
          </cell>
          <cell r="C347" t="str">
            <v>MD 2 Rate</v>
          </cell>
          <cell r="D347" t="str">
            <v>MD 2 P8</v>
          </cell>
          <cell r="E347" t="str">
            <v>Day</v>
          </cell>
        </row>
        <row r="348">
          <cell r="B348" t="str">
            <v>4 Year</v>
          </cell>
          <cell r="C348" t="str">
            <v>MD 2 Rate</v>
          </cell>
          <cell r="D348" t="str">
            <v>MD 2 P8</v>
          </cell>
          <cell r="E348" t="str">
            <v>Ngt</v>
          </cell>
        </row>
        <row r="349">
          <cell r="B349" t="str">
            <v>4 Year</v>
          </cell>
          <cell r="C349" t="str">
            <v>MD 1 Rate</v>
          </cell>
          <cell r="D349" t="str">
            <v>MD 1 P5</v>
          </cell>
          <cell r="E349" t="str">
            <v>S/C</v>
          </cell>
        </row>
        <row r="350">
          <cell r="B350" t="str">
            <v>4 Year</v>
          </cell>
          <cell r="C350" t="str">
            <v>MD 1 Rate</v>
          </cell>
          <cell r="D350" t="str">
            <v>MD 1 P5</v>
          </cell>
          <cell r="E350" t="str">
            <v>Cap</v>
          </cell>
        </row>
        <row r="351">
          <cell r="B351" t="str">
            <v>4 Year</v>
          </cell>
          <cell r="C351" t="str">
            <v>MD 1 Rate</v>
          </cell>
          <cell r="D351" t="str">
            <v>MD 1 P5</v>
          </cell>
          <cell r="E351" t="str">
            <v>Dem (S)</v>
          </cell>
        </row>
        <row r="352">
          <cell r="B352" t="str">
            <v>4 Year</v>
          </cell>
          <cell r="C352" t="str">
            <v>MD 1 Rate</v>
          </cell>
          <cell r="D352" t="str">
            <v>MD 1 P5</v>
          </cell>
          <cell r="E352" t="str">
            <v>Dem (W)</v>
          </cell>
        </row>
        <row r="353">
          <cell r="B353" t="str">
            <v>4 Year</v>
          </cell>
          <cell r="C353" t="str">
            <v>MD 1 Rate</v>
          </cell>
          <cell r="D353" t="str">
            <v>MD 1 P5</v>
          </cell>
          <cell r="E353" t="str">
            <v>Units</v>
          </cell>
        </row>
        <row r="354">
          <cell r="B354" t="str">
            <v>4 Year</v>
          </cell>
          <cell r="C354" t="str">
            <v>MD 1 Rate</v>
          </cell>
          <cell r="D354" t="str">
            <v>MD 1 P6</v>
          </cell>
          <cell r="E354" t="str">
            <v>S/C</v>
          </cell>
        </row>
        <row r="355">
          <cell r="B355" t="str">
            <v>4 Year</v>
          </cell>
          <cell r="C355" t="str">
            <v>MD 1 Rate</v>
          </cell>
          <cell r="D355" t="str">
            <v>MD 1 P6</v>
          </cell>
          <cell r="E355" t="str">
            <v>Cap</v>
          </cell>
        </row>
        <row r="356">
          <cell r="B356" t="str">
            <v>4 Year</v>
          </cell>
          <cell r="C356" t="str">
            <v>MD 1 Rate</v>
          </cell>
          <cell r="D356" t="str">
            <v>MD 1 P6</v>
          </cell>
          <cell r="E356" t="str">
            <v>Dem (S)</v>
          </cell>
        </row>
        <row r="357">
          <cell r="B357" t="str">
            <v>4 Year</v>
          </cell>
          <cell r="C357" t="str">
            <v>MD 1 Rate</v>
          </cell>
          <cell r="D357" t="str">
            <v>MD 1 P6</v>
          </cell>
          <cell r="E357" t="str">
            <v>Dem (W)</v>
          </cell>
        </row>
        <row r="358">
          <cell r="B358" t="str">
            <v>4 Year</v>
          </cell>
          <cell r="C358" t="str">
            <v>MD 1 Rate</v>
          </cell>
          <cell r="D358" t="str">
            <v>MD 1 P6</v>
          </cell>
          <cell r="E358" t="str">
            <v>Units</v>
          </cell>
        </row>
        <row r="359">
          <cell r="B359" t="str">
            <v>4 Year</v>
          </cell>
          <cell r="C359" t="str">
            <v>MD 1 Rate</v>
          </cell>
          <cell r="D359" t="str">
            <v>MD 1 P7</v>
          </cell>
          <cell r="E359" t="str">
            <v>S/C</v>
          </cell>
        </row>
        <row r="360">
          <cell r="B360" t="str">
            <v>4 Year</v>
          </cell>
          <cell r="C360" t="str">
            <v>MD 1 Rate</v>
          </cell>
          <cell r="D360" t="str">
            <v>MD 1 P7</v>
          </cell>
          <cell r="E360" t="str">
            <v>Cap</v>
          </cell>
        </row>
        <row r="361">
          <cell r="B361" t="str">
            <v>4 Year</v>
          </cell>
          <cell r="C361" t="str">
            <v>MD 1 Rate</v>
          </cell>
          <cell r="D361" t="str">
            <v>MD 1 P7</v>
          </cell>
          <cell r="E361" t="str">
            <v>Dem (S)</v>
          </cell>
        </row>
        <row r="362">
          <cell r="B362" t="str">
            <v>4 Year</v>
          </cell>
          <cell r="C362" t="str">
            <v>MD 1 Rate</v>
          </cell>
          <cell r="D362" t="str">
            <v>MD 1 P7</v>
          </cell>
          <cell r="E362" t="str">
            <v>Dem (W)</v>
          </cell>
        </row>
        <row r="363">
          <cell r="B363" t="str">
            <v>4 Year</v>
          </cell>
          <cell r="C363" t="str">
            <v>MD 1 Rate</v>
          </cell>
          <cell r="D363" t="str">
            <v>MD 1 P7</v>
          </cell>
          <cell r="E363" t="str">
            <v>Units</v>
          </cell>
        </row>
        <row r="364">
          <cell r="B364" t="str">
            <v>4 Year</v>
          </cell>
          <cell r="C364" t="str">
            <v>MD 1 Rate</v>
          </cell>
          <cell r="D364" t="str">
            <v>MD 1 P8</v>
          </cell>
          <cell r="E364" t="str">
            <v>S/C</v>
          </cell>
        </row>
        <row r="365">
          <cell r="B365" t="str">
            <v>4 Year</v>
          </cell>
          <cell r="C365" t="str">
            <v>MD 1 Rate</v>
          </cell>
          <cell r="D365" t="str">
            <v>MD 1 P8</v>
          </cell>
          <cell r="E365" t="str">
            <v>Cap</v>
          </cell>
        </row>
        <row r="366">
          <cell r="B366" t="str">
            <v>4 Year</v>
          </cell>
          <cell r="C366" t="str">
            <v>MD 1 Rate</v>
          </cell>
          <cell r="D366" t="str">
            <v>MD 1 P8</v>
          </cell>
          <cell r="E366" t="str">
            <v>Dem (S)</v>
          </cell>
        </row>
        <row r="367">
          <cell r="B367" t="str">
            <v>4 Year</v>
          </cell>
          <cell r="C367" t="str">
            <v>MD 1 Rate</v>
          </cell>
          <cell r="D367" t="str">
            <v>MD 1 P8</v>
          </cell>
          <cell r="E367" t="str">
            <v>Dem (W)</v>
          </cell>
        </row>
        <row r="368">
          <cell r="B368" t="str">
            <v>4 Year</v>
          </cell>
          <cell r="C368" t="str">
            <v>MD 1 Rate</v>
          </cell>
          <cell r="D368" t="str">
            <v>MD 1 P8</v>
          </cell>
          <cell r="E368" t="str">
            <v>Units</v>
          </cell>
        </row>
        <row r="369">
          <cell r="B369" t="str">
            <v>4 Year</v>
          </cell>
          <cell r="C369" t="str">
            <v>STOD</v>
          </cell>
          <cell r="D369" t="str">
            <v>STOD P5</v>
          </cell>
          <cell r="E369" t="str">
            <v>S/C</v>
          </cell>
        </row>
        <row r="370">
          <cell r="B370" t="str">
            <v>4 Year</v>
          </cell>
          <cell r="C370" t="str">
            <v>STOD</v>
          </cell>
          <cell r="D370" t="str">
            <v>STOD P5</v>
          </cell>
          <cell r="E370" t="str">
            <v>Cap</v>
          </cell>
        </row>
        <row r="371">
          <cell r="B371" t="str">
            <v>4 Year</v>
          </cell>
          <cell r="C371" t="str">
            <v>STOD</v>
          </cell>
          <cell r="D371" t="str">
            <v>STOD P5</v>
          </cell>
          <cell r="E371" t="str">
            <v>Dem</v>
          </cell>
        </row>
        <row r="372">
          <cell r="B372" t="str">
            <v>4 Year</v>
          </cell>
          <cell r="C372" t="str">
            <v>STOD</v>
          </cell>
          <cell r="D372" t="str">
            <v>STOD P5</v>
          </cell>
          <cell r="E372" t="str">
            <v>WP</v>
          </cell>
        </row>
        <row r="373">
          <cell r="B373" t="str">
            <v>4 Year</v>
          </cell>
          <cell r="C373" t="str">
            <v>STOD</v>
          </cell>
          <cell r="D373" t="str">
            <v>STOD P5</v>
          </cell>
          <cell r="E373" t="str">
            <v>WW</v>
          </cell>
        </row>
        <row r="374">
          <cell r="B374" t="str">
            <v>4 Year</v>
          </cell>
          <cell r="C374" t="str">
            <v>STOD</v>
          </cell>
          <cell r="D374" t="str">
            <v>STOD P5</v>
          </cell>
          <cell r="E374" t="str">
            <v>OD</v>
          </cell>
        </row>
        <row r="375">
          <cell r="B375" t="str">
            <v>4 Year</v>
          </cell>
          <cell r="C375" t="str">
            <v>STOD</v>
          </cell>
          <cell r="D375" t="str">
            <v>STOD P5</v>
          </cell>
          <cell r="E375" t="str">
            <v>Ngt</v>
          </cell>
        </row>
        <row r="376">
          <cell r="B376" t="str">
            <v>4 Year</v>
          </cell>
          <cell r="C376" t="str">
            <v>STOD</v>
          </cell>
          <cell r="D376" t="str">
            <v>STOD P6</v>
          </cell>
          <cell r="E376" t="str">
            <v>S/C</v>
          </cell>
        </row>
        <row r="377">
          <cell r="B377" t="str">
            <v>4 Year</v>
          </cell>
          <cell r="C377" t="str">
            <v>STOD</v>
          </cell>
          <cell r="D377" t="str">
            <v>STOD P6</v>
          </cell>
          <cell r="E377" t="str">
            <v>Cap</v>
          </cell>
        </row>
        <row r="378">
          <cell r="B378" t="str">
            <v>4 Year</v>
          </cell>
          <cell r="C378" t="str">
            <v>STOD</v>
          </cell>
          <cell r="D378" t="str">
            <v>STOD P6</v>
          </cell>
          <cell r="E378" t="str">
            <v>Dem</v>
          </cell>
        </row>
        <row r="379">
          <cell r="B379" t="str">
            <v>4 Year</v>
          </cell>
          <cell r="C379" t="str">
            <v>STOD</v>
          </cell>
          <cell r="D379" t="str">
            <v>STOD P6</v>
          </cell>
          <cell r="E379" t="str">
            <v>WP</v>
          </cell>
        </row>
        <row r="380">
          <cell r="B380" t="str">
            <v>4 Year</v>
          </cell>
          <cell r="C380" t="str">
            <v>STOD</v>
          </cell>
          <cell r="D380" t="str">
            <v>STOD P6</v>
          </cell>
          <cell r="E380" t="str">
            <v>WW</v>
          </cell>
        </row>
        <row r="381">
          <cell r="B381" t="str">
            <v>4 Year</v>
          </cell>
          <cell r="C381" t="str">
            <v>STOD</v>
          </cell>
          <cell r="D381" t="str">
            <v>STOD P6</v>
          </cell>
          <cell r="E381" t="str">
            <v>OD</v>
          </cell>
        </row>
        <row r="382">
          <cell r="B382" t="str">
            <v>4 Year</v>
          </cell>
          <cell r="C382" t="str">
            <v>STOD</v>
          </cell>
          <cell r="D382" t="str">
            <v>STOD P6</v>
          </cell>
          <cell r="E382" t="str">
            <v>Ngt</v>
          </cell>
        </row>
        <row r="383">
          <cell r="B383" t="str">
            <v>4 Year</v>
          </cell>
          <cell r="C383" t="str">
            <v>STOD</v>
          </cell>
          <cell r="D383" t="str">
            <v>STOD P7</v>
          </cell>
          <cell r="E383" t="str">
            <v>S/C</v>
          </cell>
        </row>
        <row r="384">
          <cell r="B384" t="str">
            <v>4 Year</v>
          </cell>
          <cell r="C384" t="str">
            <v>STOD</v>
          </cell>
          <cell r="D384" t="str">
            <v>STOD P7</v>
          </cell>
          <cell r="E384" t="str">
            <v>Cap</v>
          </cell>
        </row>
        <row r="385">
          <cell r="B385" t="str">
            <v>4 Year</v>
          </cell>
          <cell r="C385" t="str">
            <v>STOD</v>
          </cell>
          <cell r="D385" t="str">
            <v>STOD P7</v>
          </cell>
          <cell r="E385" t="str">
            <v>Dem</v>
          </cell>
        </row>
        <row r="386">
          <cell r="B386" t="str">
            <v>4 Year</v>
          </cell>
          <cell r="C386" t="str">
            <v>STOD</v>
          </cell>
          <cell r="D386" t="str">
            <v>STOD P7</v>
          </cell>
          <cell r="E386" t="str">
            <v>WP</v>
          </cell>
        </row>
        <row r="387">
          <cell r="B387" t="str">
            <v>4 Year</v>
          </cell>
          <cell r="C387" t="str">
            <v>STOD</v>
          </cell>
          <cell r="D387" t="str">
            <v>STOD P7</v>
          </cell>
          <cell r="E387" t="str">
            <v>WW</v>
          </cell>
        </row>
        <row r="388">
          <cell r="B388" t="str">
            <v>4 Year</v>
          </cell>
          <cell r="C388" t="str">
            <v>STOD</v>
          </cell>
          <cell r="D388" t="str">
            <v>STOD P7</v>
          </cell>
          <cell r="E388" t="str">
            <v>OD</v>
          </cell>
        </row>
        <row r="389">
          <cell r="B389" t="str">
            <v>4 Year</v>
          </cell>
          <cell r="C389" t="str">
            <v>STOD</v>
          </cell>
          <cell r="D389" t="str">
            <v>STOD P7</v>
          </cell>
          <cell r="E389" t="str">
            <v>Ngt</v>
          </cell>
        </row>
        <row r="390">
          <cell r="B390" t="str">
            <v>4 Year</v>
          </cell>
          <cell r="C390" t="str">
            <v>STOD</v>
          </cell>
          <cell r="D390" t="str">
            <v>STOD P8</v>
          </cell>
          <cell r="E390" t="str">
            <v>S/C</v>
          </cell>
        </row>
        <row r="391">
          <cell r="B391" t="str">
            <v>4 Year</v>
          </cell>
          <cell r="C391" t="str">
            <v>STOD</v>
          </cell>
          <cell r="D391" t="str">
            <v>STOD P8</v>
          </cell>
          <cell r="E391" t="str">
            <v>Cap</v>
          </cell>
        </row>
        <row r="392">
          <cell r="B392" t="str">
            <v>4 Year</v>
          </cell>
          <cell r="C392" t="str">
            <v>STOD</v>
          </cell>
          <cell r="D392" t="str">
            <v>STOD P8</v>
          </cell>
          <cell r="E392" t="str">
            <v>Dem</v>
          </cell>
        </row>
        <row r="393">
          <cell r="B393" t="str">
            <v>4 Year</v>
          </cell>
          <cell r="C393" t="str">
            <v>STOD</v>
          </cell>
          <cell r="D393" t="str">
            <v>STOD P8</v>
          </cell>
          <cell r="E393" t="str">
            <v>WP</v>
          </cell>
        </row>
        <row r="394">
          <cell r="B394" t="str">
            <v>4 Year</v>
          </cell>
          <cell r="C394" t="str">
            <v>STOD</v>
          </cell>
          <cell r="D394" t="str">
            <v>STOD P8</v>
          </cell>
          <cell r="E394" t="str">
            <v>WW</v>
          </cell>
        </row>
        <row r="395">
          <cell r="B395" t="str">
            <v>4 Year</v>
          </cell>
          <cell r="C395" t="str">
            <v>STOD</v>
          </cell>
          <cell r="D395" t="str">
            <v>STOD P8</v>
          </cell>
          <cell r="E395" t="str">
            <v>OD</v>
          </cell>
        </row>
        <row r="396">
          <cell r="B396" t="str">
            <v>4 Year</v>
          </cell>
          <cell r="C396" t="str">
            <v>STOD</v>
          </cell>
          <cell r="D396" t="str">
            <v>STOD P8</v>
          </cell>
          <cell r="E396" t="str">
            <v>Ngt</v>
          </cell>
        </row>
        <row r="397">
          <cell r="A397" t="str">
            <v>5 YearCateringAllTotal</v>
          </cell>
          <cell r="B397" t="str">
            <v>5 Year</v>
          </cell>
          <cell r="C397" t="str">
            <v>Block</v>
          </cell>
          <cell r="D397" t="str">
            <v>Catering</v>
          </cell>
          <cell r="E397" t="str">
            <v>All</v>
          </cell>
          <cell r="F397"/>
          <cell r="G397"/>
          <cell r="H397">
            <v>0</v>
          </cell>
          <cell r="I397">
            <v>0</v>
          </cell>
          <cell r="J397"/>
          <cell r="K397">
            <v>0</v>
          </cell>
          <cell r="L397"/>
          <cell r="M397"/>
          <cell r="N397"/>
          <cell r="O397">
            <v>0</v>
          </cell>
          <cell r="P397">
            <v>0</v>
          </cell>
          <cell r="Q397"/>
          <cell r="R397">
            <v>0</v>
          </cell>
          <cell r="S397">
            <v>0</v>
          </cell>
          <cell r="T397">
            <v>0</v>
          </cell>
        </row>
        <row r="398">
          <cell r="A398" t="str">
            <v>5 YearCateringS/CTotal</v>
          </cell>
          <cell r="B398" t="str">
            <v>5 Year</v>
          </cell>
          <cell r="C398" t="str">
            <v>Block</v>
          </cell>
          <cell r="D398" t="str">
            <v>Catering</v>
          </cell>
          <cell r="E398" t="str">
            <v>S/C</v>
          </cell>
          <cell r="F398"/>
          <cell r="G398"/>
          <cell r="H398">
            <v>0</v>
          </cell>
          <cell r="I398">
            <v>0</v>
          </cell>
          <cell r="J398"/>
          <cell r="K398">
            <v>0</v>
          </cell>
          <cell r="L398"/>
          <cell r="M398"/>
          <cell r="N398"/>
          <cell r="O398">
            <v>0</v>
          </cell>
          <cell r="P398">
            <v>0</v>
          </cell>
          <cell r="Q398"/>
          <cell r="R398">
            <v>0</v>
          </cell>
          <cell r="S398">
            <v>0</v>
          </cell>
          <cell r="T398">
            <v>0</v>
          </cell>
        </row>
        <row r="399">
          <cell r="A399" t="str">
            <v>5 YearE7DayTotal</v>
          </cell>
          <cell r="B399" t="str">
            <v>5 Year</v>
          </cell>
          <cell r="C399" t="str">
            <v>Block</v>
          </cell>
          <cell r="D399" t="str">
            <v>E7</v>
          </cell>
          <cell r="E399" t="str">
            <v>Day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A400" t="str">
            <v>5 YearE7NgtTotal</v>
          </cell>
          <cell r="B400" t="str">
            <v>5 Year</v>
          </cell>
          <cell r="C400" t="str">
            <v>Block</v>
          </cell>
          <cell r="D400" t="str">
            <v>E7</v>
          </cell>
          <cell r="E400" t="str">
            <v>Ngt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</row>
        <row r="401">
          <cell r="A401" t="str">
            <v>5 YearE7S/CTotal</v>
          </cell>
          <cell r="B401" t="str">
            <v>5 Year</v>
          </cell>
          <cell r="C401" t="str">
            <v>Block</v>
          </cell>
          <cell r="D401" t="str">
            <v>E7</v>
          </cell>
          <cell r="E401" t="str">
            <v>S/C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</row>
        <row r="402">
          <cell r="A402" t="str">
            <v>5 YearEWDayTotal</v>
          </cell>
          <cell r="B402" t="str">
            <v>5 Year</v>
          </cell>
          <cell r="C402" t="str">
            <v>Block</v>
          </cell>
          <cell r="D402" t="str">
            <v>EW</v>
          </cell>
          <cell r="E402" t="str">
            <v>Day</v>
          </cell>
          <cell r="F402">
            <v>0</v>
          </cell>
          <cell r="G402">
            <v>0</v>
          </cell>
          <cell r="H402">
            <v>0</v>
          </cell>
          <cell r="I402"/>
          <cell r="J402">
            <v>0</v>
          </cell>
          <cell r="K402">
            <v>0</v>
          </cell>
          <cell r="L402">
            <v>0</v>
          </cell>
          <cell r="M402"/>
          <cell r="N402">
            <v>0</v>
          </cell>
          <cell r="O402">
            <v>0</v>
          </cell>
          <cell r="P402"/>
          <cell r="Q402">
            <v>0</v>
          </cell>
          <cell r="R402">
            <v>0</v>
          </cell>
          <cell r="S402">
            <v>0</v>
          </cell>
          <cell r="T402">
            <v>0</v>
          </cell>
        </row>
        <row r="403">
          <cell r="A403" t="str">
            <v>5 YearEWE7DayTotal</v>
          </cell>
          <cell r="B403" t="str">
            <v>5 Year</v>
          </cell>
          <cell r="C403" t="str">
            <v>Block</v>
          </cell>
          <cell r="D403" t="str">
            <v>EWE7</v>
          </cell>
          <cell r="E403" t="str">
            <v>Day</v>
          </cell>
          <cell r="F403">
            <v>0</v>
          </cell>
          <cell r="G403">
            <v>0</v>
          </cell>
          <cell r="H403"/>
          <cell r="I403">
            <v>0</v>
          </cell>
          <cell r="J403"/>
          <cell r="K403"/>
          <cell r="L403">
            <v>0</v>
          </cell>
          <cell r="M403">
            <v>0</v>
          </cell>
          <cell r="N403">
            <v>0</v>
          </cell>
          <cell r="O403"/>
          <cell r="P403">
            <v>0</v>
          </cell>
          <cell r="Q403">
            <v>0</v>
          </cell>
          <cell r="R403"/>
          <cell r="S403"/>
          <cell r="T403">
            <v>0</v>
          </cell>
        </row>
        <row r="404">
          <cell r="A404" t="str">
            <v>5 YearEWE7EWTotal</v>
          </cell>
          <cell r="B404" t="str">
            <v>5 Year</v>
          </cell>
          <cell r="C404" t="str">
            <v>Block</v>
          </cell>
          <cell r="D404" t="str">
            <v>EWE7</v>
          </cell>
          <cell r="E404" t="str">
            <v>EW</v>
          </cell>
          <cell r="F404">
            <v>0</v>
          </cell>
          <cell r="G404">
            <v>0</v>
          </cell>
          <cell r="H404"/>
          <cell r="I404">
            <v>0</v>
          </cell>
          <cell r="J404"/>
          <cell r="K404"/>
          <cell r="L404">
            <v>0</v>
          </cell>
          <cell r="M404">
            <v>0</v>
          </cell>
          <cell r="N404">
            <v>0</v>
          </cell>
          <cell r="O404"/>
          <cell r="P404">
            <v>0</v>
          </cell>
          <cell r="Q404">
            <v>0</v>
          </cell>
          <cell r="R404"/>
          <cell r="S404"/>
          <cell r="T404">
            <v>0</v>
          </cell>
        </row>
        <row r="405">
          <cell r="A405" t="str">
            <v>5 YearEWE7NgtTotal</v>
          </cell>
          <cell r="B405" t="str">
            <v>5 Year</v>
          </cell>
          <cell r="C405" t="str">
            <v>Block</v>
          </cell>
          <cell r="D405" t="str">
            <v>EWE7</v>
          </cell>
          <cell r="E405" t="str">
            <v>Ngt</v>
          </cell>
          <cell r="F405">
            <v>0</v>
          </cell>
          <cell r="G405">
            <v>0</v>
          </cell>
          <cell r="H405"/>
          <cell r="I405">
            <v>0</v>
          </cell>
          <cell r="J405"/>
          <cell r="K405"/>
          <cell r="L405">
            <v>0</v>
          </cell>
          <cell r="M405">
            <v>0</v>
          </cell>
          <cell r="N405">
            <v>0</v>
          </cell>
          <cell r="O405"/>
          <cell r="P405">
            <v>0</v>
          </cell>
          <cell r="Q405">
            <v>0</v>
          </cell>
          <cell r="R405"/>
          <cell r="S405"/>
          <cell r="T405">
            <v>0</v>
          </cell>
        </row>
        <row r="406">
          <cell r="A406" t="str">
            <v>5 YearEWE7S/CTotal</v>
          </cell>
          <cell r="B406" t="str">
            <v>5 Year</v>
          </cell>
          <cell r="C406" t="str">
            <v>Block</v>
          </cell>
          <cell r="D406" t="str">
            <v>EWE7</v>
          </cell>
          <cell r="E406" t="str">
            <v>S/C</v>
          </cell>
          <cell r="F406">
            <v>0</v>
          </cell>
          <cell r="G406">
            <v>0</v>
          </cell>
          <cell r="H406"/>
          <cell r="I406">
            <v>0</v>
          </cell>
          <cell r="J406"/>
          <cell r="K406"/>
          <cell r="L406">
            <v>0</v>
          </cell>
          <cell r="M406">
            <v>0</v>
          </cell>
          <cell r="N406">
            <v>0</v>
          </cell>
          <cell r="O406"/>
          <cell r="P406">
            <v>0</v>
          </cell>
          <cell r="Q406">
            <v>0</v>
          </cell>
          <cell r="R406"/>
          <cell r="S406"/>
          <cell r="T406">
            <v>0</v>
          </cell>
        </row>
        <row r="407">
          <cell r="A407" t="str">
            <v>5 YearEWEWTotal</v>
          </cell>
          <cell r="B407" t="str">
            <v>5 Year</v>
          </cell>
          <cell r="C407" t="str">
            <v>Block</v>
          </cell>
          <cell r="D407" t="str">
            <v>EW</v>
          </cell>
          <cell r="E407" t="str">
            <v>EW</v>
          </cell>
          <cell r="F407">
            <v>0</v>
          </cell>
          <cell r="G407">
            <v>0</v>
          </cell>
          <cell r="H407">
            <v>0</v>
          </cell>
          <cell r="I407"/>
          <cell r="J407">
            <v>0</v>
          </cell>
          <cell r="K407">
            <v>0</v>
          </cell>
          <cell r="L407">
            <v>0</v>
          </cell>
          <cell r="M407"/>
          <cell r="N407">
            <v>0</v>
          </cell>
          <cell r="O407">
            <v>0</v>
          </cell>
          <cell r="P407"/>
          <cell r="Q407">
            <v>0</v>
          </cell>
          <cell r="R407">
            <v>0</v>
          </cell>
          <cell r="S407">
            <v>0</v>
          </cell>
          <cell r="T407">
            <v>0</v>
          </cell>
        </row>
        <row r="408">
          <cell r="A408" t="str">
            <v>5 YearEWS/CTotal</v>
          </cell>
          <cell r="B408" t="str">
            <v>5 Year</v>
          </cell>
          <cell r="C408" t="str">
            <v>Block</v>
          </cell>
          <cell r="D408" t="str">
            <v>EW</v>
          </cell>
          <cell r="E408" t="str">
            <v>S/C</v>
          </cell>
          <cell r="F408">
            <v>0</v>
          </cell>
          <cell r="G408">
            <v>0</v>
          </cell>
          <cell r="H408">
            <v>0</v>
          </cell>
          <cell r="I408"/>
          <cell r="J408">
            <v>0</v>
          </cell>
          <cell r="K408">
            <v>0</v>
          </cell>
          <cell r="L408">
            <v>0</v>
          </cell>
          <cell r="M408"/>
          <cell r="N408">
            <v>0</v>
          </cell>
          <cell r="O408">
            <v>0</v>
          </cell>
          <cell r="P408"/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A409" t="str">
            <v>5 YearOff PeakAllTotal</v>
          </cell>
          <cell r="B409" t="str">
            <v>5 Year</v>
          </cell>
          <cell r="C409" t="str">
            <v>Block</v>
          </cell>
          <cell r="D409" t="str">
            <v>Off Peak</v>
          </cell>
          <cell r="E409" t="str">
            <v>All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A410" t="str">
            <v>5 YearOff PeakS/CTotal</v>
          </cell>
          <cell r="B410" t="str">
            <v>5 Year</v>
          </cell>
          <cell r="C410" t="str">
            <v>Block</v>
          </cell>
          <cell r="D410" t="str">
            <v>Off Peak</v>
          </cell>
          <cell r="E410" t="str">
            <v>S/C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A411" t="str">
            <v>5 YearOff-Peak AAllTotal</v>
          </cell>
          <cell r="B411" t="str">
            <v>5 Year</v>
          </cell>
          <cell r="C411" t="str">
            <v>Block</v>
          </cell>
          <cell r="D411" t="str">
            <v>Off-Peak A</v>
          </cell>
          <cell r="E411" t="str">
            <v>All</v>
          </cell>
          <cell r="F411"/>
          <cell r="G411"/>
          <cell r="H411"/>
          <cell r="I411">
            <v>0</v>
          </cell>
          <cell r="J411"/>
          <cell r="K411"/>
          <cell r="L411"/>
          <cell r="M411"/>
          <cell r="N411"/>
          <cell r="O411"/>
          <cell r="P411"/>
          <cell r="Q411"/>
          <cell r="R411">
            <v>0</v>
          </cell>
          <cell r="S411"/>
          <cell r="T411">
            <v>0</v>
          </cell>
        </row>
        <row r="412">
          <cell r="A412" t="str">
            <v>5 YearOff-Peak AS/CTotal</v>
          </cell>
          <cell r="B412" t="str">
            <v>5 Year</v>
          </cell>
          <cell r="C412" t="str">
            <v>Block</v>
          </cell>
          <cell r="D412" t="str">
            <v>Off-Peak A</v>
          </cell>
          <cell r="E412" t="str">
            <v>S/C</v>
          </cell>
          <cell r="F412"/>
          <cell r="G412"/>
          <cell r="H412"/>
          <cell r="I412">
            <v>0</v>
          </cell>
          <cell r="J412"/>
          <cell r="K412"/>
          <cell r="L412"/>
          <cell r="M412"/>
          <cell r="N412"/>
          <cell r="O412"/>
          <cell r="P412"/>
          <cell r="Q412"/>
          <cell r="R412">
            <v>0</v>
          </cell>
          <cell r="S412"/>
          <cell r="T412">
            <v>0</v>
          </cell>
        </row>
        <row r="413">
          <cell r="A413" t="str">
            <v>5 YearOff-Peak CAllTotal</v>
          </cell>
          <cell r="B413" t="str">
            <v>5 Year</v>
          </cell>
          <cell r="C413" t="str">
            <v>Block</v>
          </cell>
          <cell r="D413" t="str">
            <v>Off-Peak C</v>
          </cell>
          <cell r="E413" t="str">
            <v>All</v>
          </cell>
          <cell r="F413"/>
          <cell r="G413"/>
          <cell r="H413"/>
          <cell r="I413">
            <v>0</v>
          </cell>
          <cell r="J413"/>
          <cell r="K413"/>
          <cell r="L413"/>
          <cell r="M413"/>
          <cell r="N413"/>
          <cell r="O413"/>
          <cell r="P413"/>
          <cell r="Q413"/>
          <cell r="R413">
            <v>0</v>
          </cell>
          <cell r="S413"/>
          <cell r="T413">
            <v>0</v>
          </cell>
        </row>
        <row r="414">
          <cell r="A414" t="str">
            <v>5 YearOff-Peak CS/CTotal</v>
          </cell>
          <cell r="B414" t="str">
            <v>5 Year</v>
          </cell>
          <cell r="C414" t="str">
            <v>Block</v>
          </cell>
          <cell r="D414" t="str">
            <v>Off-Peak C</v>
          </cell>
          <cell r="E414" t="str">
            <v>S/C</v>
          </cell>
          <cell r="F414"/>
          <cell r="G414"/>
          <cell r="H414"/>
          <cell r="I414">
            <v>0</v>
          </cell>
          <cell r="J414"/>
          <cell r="K414"/>
          <cell r="L414"/>
          <cell r="M414"/>
          <cell r="N414"/>
          <cell r="O414"/>
          <cell r="P414"/>
          <cell r="Q414"/>
          <cell r="R414">
            <v>0</v>
          </cell>
          <cell r="S414"/>
          <cell r="T414">
            <v>0</v>
          </cell>
        </row>
        <row r="415">
          <cell r="A415" t="str">
            <v>5 YearOff-Peak DAllTotal</v>
          </cell>
          <cell r="B415" t="str">
            <v>5 Year</v>
          </cell>
          <cell r="C415" t="str">
            <v>Block</v>
          </cell>
          <cell r="D415" t="str">
            <v>Off-Peak D</v>
          </cell>
          <cell r="E415" t="str">
            <v>All</v>
          </cell>
          <cell r="F415"/>
          <cell r="G415"/>
          <cell r="H415"/>
          <cell r="I415">
            <v>0</v>
          </cell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>
            <v>0</v>
          </cell>
        </row>
        <row r="416">
          <cell r="A416" t="str">
            <v>5 YearOff-Peak DS/CTotal</v>
          </cell>
          <cell r="B416" t="str">
            <v>5 Year</v>
          </cell>
          <cell r="C416" t="str">
            <v>Block</v>
          </cell>
          <cell r="D416" t="str">
            <v>Off-Peak D</v>
          </cell>
          <cell r="E416" t="str">
            <v>S/C</v>
          </cell>
          <cell r="F416"/>
          <cell r="G416"/>
          <cell r="H416"/>
          <cell r="I416">
            <v>0</v>
          </cell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>
            <v>0</v>
          </cell>
        </row>
        <row r="417">
          <cell r="A417" t="str">
            <v>5 YearOff-Peak EAllTotal</v>
          </cell>
          <cell r="B417" t="str">
            <v>5 Year</v>
          </cell>
          <cell r="C417" t="str">
            <v>Block</v>
          </cell>
          <cell r="D417" t="str">
            <v>Off-Peak E</v>
          </cell>
          <cell r="E417" t="str">
            <v>All</v>
          </cell>
          <cell r="F417"/>
          <cell r="G417"/>
          <cell r="H417"/>
          <cell r="I417">
            <v>0</v>
          </cell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>
            <v>0</v>
          </cell>
        </row>
        <row r="418">
          <cell r="A418" t="str">
            <v>5 YearOff-Peak ES/CTotal</v>
          </cell>
          <cell r="B418" t="str">
            <v>5 Year</v>
          </cell>
          <cell r="C418" t="str">
            <v>Block</v>
          </cell>
          <cell r="D418" t="str">
            <v>Off-Peak E</v>
          </cell>
          <cell r="E418" t="str">
            <v>S/C</v>
          </cell>
          <cell r="F418"/>
          <cell r="G418"/>
          <cell r="H418"/>
          <cell r="I418">
            <v>0</v>
          </cell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>
            <v>0</v>
          </cell>
        </row>
        <row r="419">
          <cell r="A419" t="str">
            <v>5 YearOff-Peak SAllTotal</v>
          </cell>
          <cell r="B419" t="str">
            <v>5 Year</v>
          </cell>
          <cell r="C419" t="str">
            <v>Block</v>
          </cell>
          <cell r="D419" t="str">
            <v>Off-Peak S</v>
          </cell>
          <cell r="E419" t="str">
            <v>All</v>
          </cell>
          <cell r="F419"/>
          <cell r="G419"/>
          <cell r="H419"/>
          <cell r="I419">
            <v>0</v>
          </cell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>
            <v>0</v>
          </cell>
        </row>
        <row r="420">
          <cell r="A420" t="str">
            <v>5 YearOff-Peak SS/CTotal</v>
          </cell>
          <cell r="B420" t="str">
            <v>5 Year</v>
          </cell>
          <cell r="C420" t="str">
            <v>Block</v>
          </cell>
          <cell r="D420" t="str">
            <v>Off-Peak S</v>
          </cell>
          <cell r="E420" t="str">
            <v>S/C</v>
          </cell>
          <cell r="F420"/>
          <cell r="G420"/>
          <cell r="H420"/>
          <cell r="I420">
            <v>0</v>
          </cell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>
            <v>0</v>
          </cell>
        </row>
        <row r="421">
          <cell r="A421" t="str">
            <v>5 YearStandardAllTotal</v>
          </cell>
          <cell r="B421" t="str">
            <v>5 Year</v>
          </cell>
          <cell r="C421" t="str">
            <v>Block</v>
          </cell>
          <cell r="D421" t="str">
            <v>Standard</v>
          </cell>
          <cell r="E421" t="str">
            <v>All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2">
          <cell r="A422" t="str">
            <v>5 YearStandardS/CTotal</v>
          </cell>
          <cell r="B422" t="str">
            <v>5 Year</v>
          </cell>
          <cell r="C422" t="str">
            <v>Block</v>
          </cell>
          <cell r="D422" t="str">
            <v>Standard</v>
          </cell>
          <cell r="E422" t="str">
            <v>S/C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B423" t="str">
            <v>5 Year</v>
          </cell>
          <cell r="C423" t="str">
            <v>MD 2 Rate</v>
          </cell>
          <cell r="D423" t="str">
            <v>MD 2 P5</v>
          </cell>
          <cell r="E423" t="str">
            <v>S/C</v>
          </cell>
        </row>
        <row r="424">
          <cell r="B424" t="str">
            <v>5 Year</v>
          </cell>
          <cell r="C424" t="str">
            <v>MD 2 Rate</v>
          </cell>
          <cell r="D424" t="str">
            <v>MD 2 P5</v>
          </cell>
          <cell r="E424" t="str">
            <v>Cap</v>
          </cell>
        </row>
        <row r="425">
          <cell r="B425" t="str">
            <v>5 Year</v>
          </cell>
          <cell r="C425" t="str">
            <v>MD 2 Rate</v>
          </cell>
          <cell r="D425" t="str">
            <v>MD 2 P5</v>
          </cell>
          <cell r="E425" t="str">
            <v>Dem (S)</v>
          </cell>
        </row>
        <row r="426">
          <cell r="B426" t="str">
            <v>5 Year</v>
          </cell>
          <cell r="C426" t="str">
            <v>MD 2 Rate</v>
          </cell>
          <cell r="D426" t="str">
            <v>MD 2 P5</v>
          </cell>
          <cell r="E426" t="str">
            <v>Dem (W)</v>
          </cell>
        </row>
        <row r="427">
          <cell r="B427" t="str">
            <v>5 Year</v>
          </cell>
          <cell r="C427" t="str">
            <v>MD 2 Rate</v>
          </cell>
          <cell r="D427" t="str">
            <v>MD 2 P5</v>
          </cell>
          <cell r="E427" t="str">
            <v>Day</v>
          </cell>
        </row>
        <row r="428">
          <cell r="B428" t="str">
            <v>5 Year</v>
          </cell>
          <cell r="C428" t="str">
            <v>MD 2 Rate</v>
          </cell>
          <cell r="D428" t="str">
            <v>MD 2 P5</v>
          </cell>
          <cell r="E428" t="str">
            <v>Ngt</v>
          </cell>
        </row>
        <row r="429">
          <cell r="B429" t="str">
            <v>5 Year</v>
          </cell>
          <cell r="C429" t="str">
            <v>MD 2 Rate</v>
          </cell>
          <cell r="D429" t="str">
            <v>MD 2 P6</v>
          </cell>
          <cell r="E429" t="str">
            <v>S/C</v>
          </cell>
        </row>
        <row r="430">
          <cell r="B430" t="str">
            <v>5 Year</v>
          </cell>
          <cell r="C430" t="str">
            <v>MD 2 Rate</v>
          </cell>
          <cell r="D430" t="str">
            <v>MD 2 P6</v>
          </cell>
          <cell r="E430" t="str">
            <v>Cap</v>
          </cell>
        </row>
        <row r="431">
          <cell r="B431" t="str">
            <v>5 Year</v>
          </cell>
          <cell r="C431" t="str">
            <v>MD 2 Rate</v>
          </cell>
          <cell r="D431" t="str">
            <v>MD 2 P6</v>
          </cell>
          <cell r="E431" t="str">
            <v>Dem (S)</v>
          </cell>
        </row>
        <row r="432">
          <cell r="B432" t="str">
            <v>5 Year</v>
          </cell>
          <cell r="C432" t="str">
            <v>MD 2 Rate</v>
          </cell>
          <cell r="D432" t="str">
            <v>MD 2 P6</v>
          </cell>
          <cell r="E432" t="str">
            <v>Dem (W)</v>
          </cell>
        </row>
        <row r="433">
          <cell r="B433" t="str">
            <v>5 Year</v>
          </cell>
          <cell r="C433" t="str">
            <v>MD 2 Rate</v>
          </cell>
          <cell r="D433" t="str">
            <v>MD 2 P6</v>
          </cell>
          <cell r="E433" t="str">
            <v>Day</v>
          </cell>
        </row>
        <row r="434">
          <cell r="B434" t="str">
            <v>5 Year</v>
          </cell>
          <cell r="C434" t="str">
            <v>MD 2 Rate</v>
          </cell>
          <cell r="D434" t="str">
            <v>MD 2 P6</v>
          </cell>
          <cell r="E434" t="str">
            <v>Ngt</v>
          </cell>
        </row>
        <row r="435">
          <cell r="B435" t="str">
            <v>5 Year</v>
          </cell>
          <cell r="C435" t="str">
            <v>MD 2 Rate</v>
          </cell>
          <cell r="D435" t="str">
            <v>MD 2 P7</v>
          </cell>
          <cell r="E435" t="str">
            <v>S/C</v>
          </cell>
        </row>
        <row r="436">
          <cell r="B436" t="str">
            <v>5 Year</v>
          </cell>
          <cell r="C436" t="str">
            <v>MD 2 Rate</v>
          </cell>
          <cell r="D436" t="str">
            <v>MD 2 P7</v>
          </cell>
          <cell r="E436" t="str">
            <v>Cap</v>
          </cell>
        </row>
        <row r="437">
          <cell r="B437" t="str">
            <v>5 Year</v>
          </cell>
          <cell r="C437" t="str">
            <v>MD 2 Rate</v>
          </cell>
          <cell r="D437" t="str">
            <v>MD 2 P7</v>
          </cell>
          <cell r="E437" t="str">
            <v>Dem (S)</v>
          </cell>
        </row>
        <row r="438">
          <cell r="B438" t="str">
            <v>5 Year</v>
          </cell>
          <cell r="C438" t="str">
            <v>MD 2 Rate</v>
          </cell>
          <cell r="D438" t="str">
            <v>MD 2 P7</v>
          </cell>
          <cell r="E438" t="str">
            <v>Dem (W)</v>
          </cell>
        </row>
        <row r="439">
          <cell r="B439" t="str">
            <v>5 Year</v>
          </cell>
          <cell r="C439" t="str">
            <v>MD 2 Rate</v>
          </cell>
          <cell r="D439" t="str">
            <v>MD 2 P7</v>
          </cell>
          <cell r="E439" t="str">
            <v>Day</v>
          </cell>
        </row>
        <row r="440">
          <cell r="B440" t="str">
            <v>5 Year</v>
          </cell>
          <cell r="C440" t="str">
            <v>MD 2 Rate</v>
          </cell>
          <cell r="D440" t="str">
            <v>MD 2 P7</v>
          </cell>
          <cell r="E440" t="str">
            <v>Ngt</v>
          </cell>
        </row>
        <row r="441">
          <cell r="B441" t="str">
            <v>5 Year</v>
          </cell>
          <cell r="C441" t="str">
            <v>MD 2 Rate</v>
          </cell>
          <cell r="D441" t="str">
            <v>MD 2 P8</v>
          </cell>
          <cell r="E441" t="str">
            <v>S/C</v>
          </cell>
        </row>
        <row r="442">
          <cell r="B442" t="str">
            <v>5 Year</v>
          </cell>
          <cell r="C442" t="str">
            <v>MD 2 Rate</v>
          </cell>
          <cell r="D442" t="str">
            <v>MD 2 P8</v>
          </cell>
          <cell r="E442" t="str">
            <v>Cap</v>
          </cell>
        </row>
        <row r="443">
          <cell r="B443" t="str">
            <v>5 Year</v>
          </cell>
          <cell r="C443" t="str">
            <v>MD 2 Rate</v>
          </cell>
          <cell r="D443" t="str">
            <v>MD 2 P8</v>
          </cell>
          <cell r="E443" t="str">
            <v>Dem (S)</v>
          </cell>
        </row>
        <row r="444">
          <cell r="B444" t="str">
            <v>5 Year</v>
          </cell>
          <cell r="C444" t="str">
            <v>MD 2 Rate</v>
          </cell>
          <cell r="D444" t="str">
            <v>MD 2 P8</v>
          </cell>
          <cell r="E444" t="str">
            <v>Dem (W)</v>
          </cell>
        </row>
        <row r="445">
          <cell r="B445" t="str">
            <v>5 Year</v>
          </cell>
          <cell r="C445" t="str">
            <v>MD 2 Rate</v>
          </cell>
          <cell r="D445" t="str">
            <v>MD 2 P8</v>
          </cell>
          <cell r="E445" t="str">
            <v>Day</v>
          </cell>
        </row>
        <row r="446">
          <cell r="B446" t="str">
            <v>5 Year</v>
          </cell>
          <cell r="C446" t="str">
            <v>MD 2 Rate</v>
          </cell>
          <cell r="D446" t="str">
            <v>MD 2 P8</v>
          </cell>
          <cell r="E446" t="str">
            <v>Ngt</v>
          </cell>
        </row>
        <row r="447">
          <cell r="B447" t="str">
            <v>5 Year</v>
          </cell>
          <cell r="C447" t="str">
            <v>MD 1 Rate</v>
          </cell>
          <cell r="D447" t="str">
            <v>MD 1 P5</v>
          </cell>
          <cell r="E447" t="str">
            <v>S/C</v>
          </cell>
        </row>
        <row r="448">
          <cell r="B448" t="str">
            <v>5 Year</v>
          </cell>
          <cell r="C448" t="str">
            <v>MD 1 Rate</v>
          </cell>
          <cell r="D448" t="str">
            <v>MD 1 P5</v>
          </cell>
          <cell r="E448" t="str">
            <v>Cap</v>
          </cell>
        </row>
        <row r="449">
          <cell r="B449" t="str">
            <v>5 Year</v>
          </cell>
          <cell r="C449" t="str">
            <v>MD 1 Rate</v>
          </cell>
          <cell r="D449" t="str">
            <v>MD 1 P5</v>
          </cell>
          <cell r="E449" t="str">
            <v>Dem (S)</v>
          </cell>
        </row>
        <row r="450">
          <cell r="B450" t="str">
            <v>5 Year</v>
          </cell>
          <cell r="C450" t="str">
            <v>MD 1 Rate</v>
          </cell>
          <cell r="D450" t="str">
            <v>MD 1 P5</v>
          </cell>
          <cell r="E450" t="str">
            <v>Dem (W)</v>
          </cell>
        </row>
        <row r="451">
          <cell r="B451" t="str">
            <v>5 Year</v>
          </cell>
          <cell r="C451" t="str">
            <v>MD 1 Rate</v>
          </cell>
          <cell r="D451" t="str">
            <v>MD 1 P5</v>
          </cell>
          <cell r="E451" t="str">
            <v>Units</v>
          </cell>
        </row>
        <row r="452">
          <cell r="B452" t="str">
            <v>5 Year</v>
          </cell>
          <cell r="C452" t="str">
            <v>MD 1 Rate</v>
          </cell>
          <cell r="D452" t="str">
            <v>MD 1 P6</v>
          </cell>
          <cell r="E452" t="str">
            <v>S/C</v>
          </cell>
        </row>
        <row r="453">
          <cell r="B453" t="str">
            <v>5 Year</v>
          </cell>
          <cell r="C453" t="str">
            <v>MD 1 Rate</v>
          </cell>
          <cell r="D453" t="str">
            <v>MD 1 P6</v>
          </cell>
          <cell r="E453" t="str">
            <v>Cap</v>
          </cell>
        </row>
        <row r="454">
          <cell r="B454" t="str">
            <v>5 Year</v>
          </cell>
          <cell r="C454" t="str">
            <v>MD 1 Rate</v>
          </cell>
          <cell r="D454" t="str">
            <v>MD 1 P6</v>
          </cell>
          <cell r="E454" t="str">
            <v>Dem (S)</v>
          </cell>
        </row>
        <row r="455">
          <cell r="B455" t="str">
            <v>5 Year</v>
          </cell>
          <cell r="C455" t="str">
            <v>MD 1 Rate</v>
          </cell>
          <cell r="D455" t="str">
            <v>MD 1 P6</v>
          </cell>
          <cell r="E455" t="str">
            <v>Dem (W)</v>
          </cell>
        </row>
        <row r="456">
          <cell r="B456" t="str">
            <v>5 Year</v>
          </cell>
          <cell r="C456" t="str">
            <v>MD 1 Rate</v>
          </cell>
          <cell r="D456" t="str">
            <v>MD 1 P6</v>
          </cell>
          <cell r="E456" t="str">
            <v>Units</v>
          </cell>
        </row>
        <row r="457">
          <cell r="B457" t="str">
            <v>5 Year</v>
          </cell>
          <cell r="C457" t="str">
            <v>MD 1 Rate</v>
          </cell>
          <cell r="D457" t="str">
            <v>MD 1 P7</v>
          </cell>
          <cell r="E457" t="str">
            <v>S/C</v>
          </cell>
        </row>
        <row r="458">
          <cell r="B458" t="str">
            <v>5 Year</v>
          </cell>
          <cell r="C458" t="str">
            <v>MD 1 Rate</v>
          </cell>
          <cell r="D458" t="str">
            <v>MD 1 P7</v>
          </cell>
          <cell r="E458" t="str">
            <v>Cap</v>
          </cell>
        </row>
        <row r="459">
          <cell r="B459" t="str">
            <v>5 Year</v>
          </cell>
          <cell r="C459" t="str">
            <v>MD 1 Rate</v>
          </cell>
          <cell r="D459" t="str">
            <v>MD 1 P7</v>
          </cell>
          <cell r="E459" t="str">
            <v>Dem (S)</v>
          </cell>
        </row>
        <row r="460">
          <cell r="B460" t="str">
            <v>5 Year</v>
          </cell>
          <cell r="C460" t="str">
            <v>MD 1 Rate</v>
          </cell>
          <cell r="D460" t="str">
            <v>MD 1 P7</v>
          </cell>
          <cell r="E460" t="str">
            <v>Dem (W)</v>
          </cell>
        </row>
        <row r="461">
          <cell r="B461" t="str">
            <v>5 Year</v>
          </cell>
          <cell r="C461" t="str">
            <v>MD 1 Rate</v>
          </cell>
          <cell r="D461" t="str">
            <v>MD 1 P7</v>
          </cell>
          <cell r="E461" t="str">
            <v>Units</v>
          </cell>
        </row>
        <row r="462">
          <cell r="B462" t="str">
            <v>5 Year</v>
          </cell>
          <cell r="C462" t="str">
            <v>MD 1 Rate</v>
          </cell>
          <cell r="D462" t="str">
            <v>MD 1 P8</v>
          </cell>
          <cell r="E462" t="str">
            <v>S/C</v>
          </cell>
        </row>
        <row r="463">
          <cell r="B463" t="str">
            <v>5 Year</v>
          </cell>
          <cell r="C463" t="str">
            <v>MD 1 Rate</v>
          </cell>
          <cell r="D463" t="str">
            <v>MD 1 P8</v>
          </cell>
          <cell r="E463" t="str">
            <v>Cap</v>
          </cell>
        </row>
        <row r="464">
          <cell r="B464" t="str">
            <v>5 Year</v>
          </cell>
          <cell r="C464" t="str">
            <v>MD 1 Rate</v>
          </cell>
          <cell r="D464" t="str">
            <v>MD 1 P8</v>
          </cell>
          <cell r="E464" t="str">
            <v>Dem (S)</v>
          </cell>
        </row>
        <row r="465">
          <cell r="B465" t="str">
            <v>5 Year</v>
          </cell>
          <cell r="C465" t="str">
            <v>MD 1 Rate</v>
          </cell>
          <cell r="D465" t="str">
            <v>MD 1 P8</v>
          </cell>
          <cell r="E465" t="str">
            <v>Dem (W)</v>
          </cell>
        </row>
        <row r="466">
          <cell r="B466" t="str">
            <v>5 Year</v>
          </cell>
          <cell r="C466" t="str">
            <v>MD 1 Rate</v>
          </cell>
          <cell r="D466" t="str">
            <v>MD 1 P8</v>
          </cell>
          <cell r="E466" t="str">
            <v>Units</v>
          </cell>
        </row>
        <row r="467">
          <cell r="B467" t="str">
            <v>5 Year</v>
          </cell>
          <cell r="C467" t="str">
            <v>STOD</v>
          </cell>
          <cell r="D467" t="str">
            <v>STOD P5</v>
          </cell>
          <cell r="E467" t="str">
            <v>S/C</v>
          </cell>
        </row>
        <row r="468">
          <cell r="B468" t="str">
            <v>5 Year</v>
          </cell>
          <cell r="C468" t="str">
            <v>STOD</v>
          </cell>
          <cell r="D468" t="str">
            <v>STOD P5</v>
          </cell>
          <cell r="E468" t="str">
            <v>Cap</v>
          </cell>
        </row>
        <row r="469">
          <cell r="B469" t="str">
            <v>5 Year</v>
          </cell>
          <cell r="C469" t="str">
            <v>STOD</v>
          </cell>
          <cell r="D469" t="str">
            <v>STOD P5</v>
          </cell>
          <cell r="E469" t="str">
            <v>Dem</v>
          </cell>
        </row>
        <row r="470">
          <cell r="B470" t="str">
            <v>5 Year</v>
          </cell>
          <cell r="C470" t="str">
            <v>STOD</v>
          </cell>
          <cell r="D470" t="str">
            <v>STOD P5</v>
          </cell>
          <cell r="E470" t="str">
            <v>WP</v>
          </cell>
        </row>
        <row r="471">
          <cell r="B471" t="str">
            <v>5 Year</v>
          </cell>
          <cell r="C471" t="str">
            <v>STOD</v>
          </cell>
          <cell r="D471" t="str">
            <v>STOD P5</v>
          </cell>
          <cell r="E471" t="str">
            <v>WW</v>
          </cell>
        </row>
        <row r="472">
          <cell r="B472" t="str">
            <v>5 Year</v>
          </cell>
          <cell r="C472" t="str">
            <v>STOD</v>
          </cell>
          <cell r="D472" t="str">
            <v>STOD P5</v>
          </cell>
          <cell r="E472" t="str">
            <v>OD</v>
          </cell>
        </row>
        <row r="473">
          <cell r="B473" t="str">
            <v>5 Year</v>
          </cell>
          <cell r="C473" t="str">
            <v>STOD</v>
          </cell>
          <cell r="D473" t="str">
            <v>STOD P5</v>
          </cell>
          <cell r="E473" t="str">
            <v>Ngt</v>
          </cell>
        </row>
        <row r="474">
          <cell r="B474" t="str">
            <v>5 Year</v>
          </cell>
          <cell r="C474" t="str">
            <v>STOD</v>
          </cell>
          <cell r="D474" t="str">
            <v>STOD P6</v>
          </cell>
          <cell r="E474" t="str">
            <v>S/C</v>
          </cell>
        </row>
        <row r="475">
          <cell r="B475" t="str">
            <v>5 Year</v>
          </cell>
          <cell r="C475" t="str">
            <v>STOD</v>
          </cell>
          <cell r="D475" t="str">
            <v>STOD P6</v>
          </cell>
          <cell r="E475" t="str">
            <v>Cap</v>
          </cell>
        </row>
        <row r="476">
          <cell r="B476" t="str">
            <v>5 Year</v>
          </cell>
          <cell r="C476" t="str">
            <v>STOD</v>
          </cell>
          <cell r="D476" t="str">
            <v>STOD P6</v>
          </cell>
          <cell r="E476" t="str">
            <v>Dem</v>
          </cell>
        </row>
        <row r="477">
          <cell r="B477" t="str">
            <v>5 Year</v>
          </cell>
          <cell r="C477" t="str">
            <v>STOD</v>
          </cell>
          <cell r="D477" t="str">
            <v>STOD P6</v>
          </cell>
          <cell r="E477" t="str">
            <v>WP</v>
          </cell>
        </row>
        <row r="478">
          <cell r="B478" t="str">
            <v>5 Year</v>
          </cell>
          <cell r="C478" t="str">
            <v>STOD</v>
          </cell>
          <cell r="D478" t="str">
            <v>STOD P6</v>
          </cell>
          <cell r="E478" t="str">
            <v>WW</v>
          </cell>
        </row>
        <row r="479">
          <cell r="B479" t="str">
            <v>5 Year</v>
          </cell>
          <cell r="C479" t="str">
            <v>STOD</v>
          </cell>
          <cell r="D479" t="str">
            <v>STOD P6</v>
          </cell>
          <cell r="E479" t="str">
            <v>OD</v>
          </cell>
        </row>
        <row r="480">
          <cell r="B480" t="str">
            <v>5 Year</v>
          </cell>
          <cell r="C480" t="str">
            <v>STOD</v>
          </cell>
          <cell r="D480" t="str">
            <v>STOD P6</v>
          </cell>
          <cell r="E480" t="str">
            <v>Ngt</v>
          </cell>
        </row>
        <row r="481">
          <cell r="B481" t="str">
            <v>5 Year</v>
          </cell>
          <cell r="C481" t="str">
            <v>STOD</v>
          </cell>
          <cell r="D481" t="str">
            <v>STOD P7</v>
          </cell>
          <cell r="E481" t="str">
            <v>S/C</v>
          </cell>
        </row>
        <row r="482">
          <cell r="B482" t="str">
            <v>5 Year</v>
          </cell>
          <cell r="C482" t="str">
            <v>STOD</v>
          </cell>
          <cell r="D482" t="str">
            <v>STOD P7</v>
          </cell>
          <cell r="E482" t="str">
            <v>Cap</v>
          </cell>
        </row>
        <row r="483">
          <cell r="B483" t="str">
            <v>5 Year</v>
          </cell>
          <cell r="C483" t="str">
            <v>STOD</v>
          </cell>
          <cell r="D483" t="str">
            <v>STOD P7</v>
          </cell>
          <cell r="E483" t="str">
            <v>Dem</v>
          </cell>
        </row>
        <row r="484">
          <cell r="B484" t="str">
            <v>5 Year</v>
          </cell>
          <cell r="C484" t="str">
            <v>STOD</v>
          </cell>
          <cell r="D484" t="str">
            <v>STOD P7</v>
          </cell>
          <cell r="E484" t="str">
            <v>WP</v>
          </cell>
        </row>
        <row r="485">
          <cell r="B485" t="str">
            <v>5 Year</v>
          </cell>
          <cell r="C485" t="str">
            <v>STOD</v>
          </cell>
          <cell r="D485" t="str">
            <v>STOD P7</v>
          </cell>
          <cell r="E485" t="str">
            <v>WW</v>
          </cell>
        </row>
        <row r="486">
          <cell r="B486" t="str">
            <v>5 Year</v>
          </cell>
          <cell r="C486" t="str">
            <v>STOD</v>
          </cell>
          <cell r="D486" t="str">
            <v>STOD P7</v>
          </cell>
          <cell r="E486" t="str">
            <v>OD</v>
          </cell>
        </row>
        <row r="487">
          <cell r="B487" t="str">
            <v>5 Year</v>
          </cell>
          <cell r="C487" t="str">
            <v>STOD</v>
          </cell>
          <cell r="D487" t="str">
            <v>STOD P7</v>
          </cell>
          <cell r="E487" t="str">
            <v>Ngt</v>
          </cell>
        </row>
        <row r="488">
          <cell r="B488" t="str">
            <v>5 Year</v>
          </cell>
          <cell r="C488" t="str">
            <v>STOD</v>
          </cell>
          <cell r="D488" t="str">
            <v>STOD P8</v>
          </cell>
          <cell r="E488" t="str">
            <v>S/C</v>
          </cell>
        </row>
        <row r="489">
          <cell r="B489" t="str">
            <v>5 Year</v>
          </cell>
          <cell r="C489" t="str">
            <v>STOD</v>
          </cell>
          <cell r="D489" t="str">
            <v>STOD P8</v>
          </cell>
          <cell r="E489" t="str">
            <v>Cap</v>
          </cell>
        </row>
        <row r="490">
          <cell r="B490" t="str">
            <v>5 Year</v>
          </cell>
          <cell r="C490" t="str">
            <v>STOD</v>
          </cell>
          <cell r="D490" t="str">
            <v>STOD P8</v>
          </cell>
          <cell r="E490" t="str">
            <v>Dem</v>
          </cell>
        </row>
        <row r="491">
          <cell r="B491" t="str">
            <v>5 Year</v>
          </cell>
          <cell r="C491" t="str">
            <v>STOD</v>
          </cell>
          <cell r="D491" t="str">
            <v>STOD P8</v>
          </cell>
          <cell r="E491" t="str">
            <v>WP</v>
          </cell>
        </row>
        <row r="492">
          <cell r="B492" t="str">
            <v>5 Year</v>
          </cell>
          <cell r="C492" t="str">
            <v>STOD</v>
          </cell>
          <cell r="D492" t="str">
            <v>STOD P8</v>
          </cell>
          <cell r="E492" t="str">
            <v>WW</v>
          </cell>
        </row>
        <row r="493">
          <cell r="B493" t="str">
            <v>5 Year</v>
          </cell>
          <cell r="C493" t="str">
            <v>STOD</v>
          </cell>
          <cell r="D493" t="str">
            <v>STOD P8</v>
          </cell>
          <cell r="E493" t="str">
            <v>OD</v>
          </cell>
        </row>
        <row r="494">
          <cell r="B494" t="str">
            <v>5 Year</v>
          </cell>
          <cell r="C494" t="str">
            <v>STOD</v>
          </cell>
          <cell r="D494" t="str">
            <v>STOD P8</v>
          </cell>
          <cell r="E494" t="str">
            <v>Ngt</v>
          </cell>
        </row>
      </sheetData>
      <sheetData sheetId="11" refreshError="1">
        <row r="29">
          <cell r="A29" t="str">
            <v>1 Year Block</v>
          </cell>
          <cell r="C29">
            <v>0.35</v>
          </cell>
          <cell r="D29">
            <v>0.35</v>
          </cell>
          <cell r="E29">
            <v>0.35</v>
          </cell>
          <cell r="F29">
            <v>0.35</v>
          </cell>
          <cell r="G29">
            <v>0.35</v>
          </cell>
          <cell r="H29">
            <v>0.35</v>
          </cell>
          <cell r="I29">
            <v>0.35</v>
          </cell>
          <cell r="J29">
            <v>0.35</v>
          </cell>
          <cell r="K29">
            <v>0.35</v>
          </cell>
          <cell r="L29">
            <v>0.35</v>
          </cell>
          <cell r="M29">
            <v>0.35</v>
          </cell>
          <cell r="N29">
            <v>0.35</v>
          </cell>
          <cell r="O29">
            <v>0.35</v>
          </cell>
          <cell r="P29">
            <v>0.35</v>
          </cell>
        </row>
        <row r="30">
          <cell r="A30" t="str">
            <v>2 Year Block</v>
          </cell>
          <cell r="C30">
            <v>0.11</v>
          </cell>
          <cell r="D30">
            <v>0.11</v>
          </cell>
          <cell r="E30">
            <v>0.11</v>
          </cell>
          <cell r="F30">
            <v>0.11</v>
          </cell>
          <cell r="G30">
            <v>0.11</v>
          </cell>
          <cell r="H30">
            <v>0.11</v>
          </cell>
          <cell r="I30">
            <v>0.11</v>
          </cell>
          <cell r="J30">
            <v>0.11</v>
          </cell>
          <cell r="K30">
            <v>0.11</v>
          </cell>
          <cell r="L30">
            <v>0.11</v>
          </cell>
          <cell r="M30">
            <v>0.11</v>
          </cell>
          <cell r="N30">
            <v>0.11</v>
          </cell>
          <cell r="O30">
            <v>0.11</v>
          </cell>
          <cell r="P30">
            <v>0.11</v>
          </cell>
        </row>
        <row r="31">
          <cell r="A31" t="str">
            <v>3 Year Block</v>
          </cell>
          <cell r="C31">
            <v>0.06</v>
          </cell>
          <cell r="D31">
            <v>0.06</v>
          </cell>
          <cell r="E31">
            <v>0.06</v>
          </cell>
          <cell r="F31">
            <v>0.06</v>
          </cell>
          <cell r="G31">
            <v>0.06</v>
          </cell>
          <cell r="H31">
            <v>0.06</v>
          </cell>
          <cell r="I31">
            <v>0.06</v>
          </cell>
          <cell r="J31">
            <v>0.06</v>
          </cell>
          <cell r="K31">
            <v>0.06</v>
          </cell>
          <cell r="L31">
            <v>0.06</v>
          </cell>
          <cell r="M31">
            <v>0.06</v>
          </cell>
          <cell r="N31">
            <v>0.06</v>
          </cell>
          <cell r="O31">
            <v>0.06</v>
          </cell>
          <cell r="P31">
            <v>0.06</v>
          </cell>
        </row>
        <row r="32">
          <cell r="A32" t="str">
            <v>4 Year Block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5 Year Block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53">
          <cell r="A53" t="str">
            <v>1 Year Block</v>
          </cell>
          <cell r="C53">
            <v>13.84</v>
          </cell>
          <cell r="D53">
            <v>13.84</v>
          </cell>
          <cell r="E53">
            <v>13.84</v>
          </cell>
          <cell r="F53">
            <v>13.84</v>
          </cell>
          <cell r="G53">
            <v>13.84</v>
          </cell>
          <cell r="H53">
            <v>13.84</v>
          </cell>
          <cell r="I53">
            <v>13.84</v>
          </cell>
          <cell r="J53">
            <v>13.84</v>
          </cell>
          <cell r="K53">
            <v>13.84</v>
          </cell>
          <cell r="L53">
            <v>13.84</v>
          </cell>
          <cell r="M53">
            <v>13.84</v>
          </cell>
          <cell r="N53">
            <v>13.84</v>
          </cell>
          <cell r="O53">
            <v>13.84</v>
          </cell>
          <cell r="P53">
            <v>13.84</v>
          </cell>
        </row>
        <row r="54">
          <cell r="A54" t="str">
            <v>2 Year Block</v>
          </cell>
          <cell r="C54">
            <v>13.84</v>
          </cell>
          <cell r="D54">
            <v>13.84</v>
          </cell>
          <cell r="E54">
            <v>13.84</v>
          </cell>
          <cell r="F54">
            <v>13.84</v>
          </cell>
          <cell r="G54">
            <v>13.84</v>
          </cell>
          <cell r="H54">
            <v>13.84</v>
          </cell>
          <cell r="I54">
            <v>13.84</v>
          </cell>
          <cell r="J54">
            <v>13.84</v>
          </cell>
          <cell r="K54">
            <v>13.84</v>
          </cell>
          <cell r="L54">
            <v>13.84</v>
          </cell>
          <cell r="M54">
            <v>13.84</v>
          </cell>
          <cell r="N54">
            <v>13.84</v>
          </cell>
          <cell r="O54">
            <v>13.84</v>
          </cell>
          <cell r="P54">
            <v>13.84</v>
          </cell>
        </row>
        <row r="55">
          <cell r="A55" t="str">
            <v>3 Year Block</v>
          </cell>
          <cell r="C55">
            <v>13.84</v>
          </cell>
          <cell r="D55">
            <v>13.84</v>
          </cell>
          <cell r="E55">
            <v>13.84</v>
          </cell>
          <cell r="F55">
            <v>13.84</v>
          </cell>
          <cell r="G55">
            <v>13.84</v>
          </cell>
          <cell r="H55">
            <v>13.84</v>
          </cell>
          <cell r="I55">
            <v>13.84</v>
          </cell>
          <cell r="J55">
            <v>13.84</v>
          </cell>
          <cell r="K55">
            <v>13.84</v>
          </cell>
          <cell r="L55">
            <v>13.84</v>
          </cell>
          <cell r="M55">
            <v>13.84</v>
          </cell>
          <cell r="N55">
            <v>13.84</v>
          </cell>
          <cell r="O55">
            <v>13.84</v>
          </cell>
          <cell r="P55">
            <v>13.84</v>
          </cell>
        </row>
        <row r="56">
          <cell r="A56" t="str">
            <v>4 Year Block</v>
          </cell>
          <cell r="C56">
            <v>13.84</v>
          </cell>
          <cell r="D56">
            <v>13.84</v>
          </cell>
          <cell r="E56">
            <v>13.84</v>
          </cell>
          <cell r="F56">
            <v>13.84</v>
          </cell>
          <cell r="G56">
            <v>13.84</v>
          </cell>
          <cell r="H56">
            <v>13.84</v>
          </cell>
          <cell r="I56">
            <v>13.84</v>
          </cell>
          <cell r="J56">
            <v>13.84</v>
          </cell>
          <cell r="K56">
            <v>13.84</v>
          </cell>
          <cell r="L56">
            <v>13.84</v>
          </cell>
          <cell r="M56">
            <v>13.84</v>
          </cell>
          <cell r="N56">
            <v>13.84</v>
          </cell>
          <cell r="O56">
            <v>13.84</v>
          </cell>
          <cell r="P56">
            <v>13.84</v>
          </cell>
        </row>
        <row r="57">
          <cell r="A57" t="str">
            <v>5 Year Block</v>
          </cell>
          <cell r="C57">
            <v>13.84</v>
          </cell>
          <cell r="D57">
            <v>13.84</v>
          </cell>
          <cell r="E57">
            <v>13.84</v>
          </cell>
          <cell r="F57">
            <v>13.84</v>
          </cell>
          <cell r="G57">
            <v>13.84</v>
          </cell>
          <cell r="H57">
            <v>13.84</v>
          </cell>
          <cell r="I57">
            <v>13.84</v>
          </cell>
          <cell r="J57">
            <v>13.84</v>
          </cell>
          <cell r="K57">
            <v>13.84</v>
          </cell>
          <cell r="L57">
            <v>13.84</v>
          </cell>
          <cell r="M57">
            <v>13.84</v>
          </cell>
          <cell r="N57">
            <v>13.84</v>
          </cell>
          <cell r="O57">
            <v>13.84</v>
          </cell>
          <cell r="P57">
            <v>13.84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Guide"/>
      <sheetName val="Scenario developer"/>
      <sheetName val="Wholesale costs"/>
      <sheetName val="Wholesale"/>
      <sheetName val="DUoS"/>
      <sheetName val="TUoS(Inc FIT)"/>
      <sheetName val="Metering"/>
      <sheetName val="Settlements"/>
      <sheetName val="Basic Cost"/>
      <sheetName val="Cost before Margin"/>
      <sheetName val="Control Form Info"/>
      <sheetName val="GM Power"/>
      <sheetName val="Rates Differentials"/>
      <sheetName val="Margin"/>
      <sheetName val="SP Rates - Price A"/>
      <sheetName val="SP Rates - Price B"/>
      <sheetName val="SP Rates - Price C"/>
      <sheetName val="SP Rates - Price D"/>
      <sheetName val="SP Rates - Price E"/>
      <sheetName val="SP Rates - Price F"/>
      <sheetName val="SP Rates - Price G"/>
      <sheetName val="SP Rates - Price H"/>
      <sheetName val="SP Rates - Price I"/>
      <sheetName val="Energylinx Amended PC1&amp;2"/>
      <sheetName val="Energylinx Amended Direct"/>
      <sheetName val="Bill Values"/>
      <sheetName val="Ciboodle Price File"/>
      <sheetName val="FIS Price File"/>
      <sheetName val="Unit Rates_Bill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G5">
            <v>27.060000000000002</v>
          </cell>
          <cell r="H5">
            <v>28.14</v>
          </cell>
          <cell r="I5">
            <v>26.55</v>
          </cell>
          <cell r="J5">
            <v>26.970000000000002</v>
          </cell>
          <cell r="K5">
            <v>29.330000000000002</v>
          </cell>
          <cell r="L5">
            <v>28.110000000000003</v>
          </cell>
          <cell r="M5">
            <v>25.740000000000002</v>
          </cell>
          <cell r="N5">
            <v>26.96</v>
          </cell>
          <cell r="O5">
            <v>26.900000000000002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13.22</v>
          </cell>
          <cell r="H6">
            <v>13.45</v>
          </cell>
          <cell r="I6">
            <v>12.6</v>
          </cell>
          <cell r="J6">
            <v>14.63</v>
          </cell>
          <cell r="K6">
            <v>13.45</v>
          </cell>
          <cell r="L6">
            <v>13.51</v>
          </cell>
          <cell r="M6">
            <v>13.51</v>
          </cell>
          <cell r="N6">
            <v>13.2</v>
          </cell>
          <cell r="O6">
            <v>13.3</v>
          </cell>
          <cell r="P6">
            <v>13.74</v>
          </cell>
          <cell r="Q6">
            <v>14.02</v>
          </cell>
          <cell r="R6">
            <v>13.51</v>
          </cell>
          <cell r="S6">
            <v>13.57</v>
          </cell>
          <cell r="T6">
            <v>14.18</v>
          </cell>
        </row>
        <row r="7">
          <cell r="G7">
            <v>27.060000000000002</v>
          </cell>
          <cell r="H7">
            <v>28.3</v>
          </cell>
          <cell r="I7">
            <v>26.55</v>
          </cell>
          <cell r="J7">
            <v>26.970000000000002</v>
          </cell>
          <cell r="K7">
            <v>29.330000000000002</v>
          </cell>
          <cell r="L7">
            <v>28.110000000000003</v>
          </cell>
          <cell r="M7">
            <v>25.740000000000002</v>
          </cell>
          <cell r="N7">
            <v>26.96</v>
          </cell>
          <cell r="O7">
            <v>26.900000000000002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13.8</v>
          </cell>
          <cell r="H8">
            <v>13.81</v>
          </cell>
          <cell r="I8">
            <v>13.3</v>
          </cell>
          <cell r="J8">
            <v>15.06</v>
          </cell>
          <cell r="K8">
            <v>13.93</v>
          </cell>
          <cell r="L8">
            <v>14.01</v>
          </cell>
          <cell r="M8">
            <v>13.89</v>
          </cell>
          <cell r="N8">
            <v>14</v>
          </cell>
          <cell r="O8">
            <v>14.26</v>
          </cell>
          <cell r="P8">
            <v>14.33</v>
          </cell>
          <cell r="Q8">
            <v>14.52</v>
          </cell>
          <cell r="R8">
            <v>13.96</v>
          </cell>
          <cell r="S8">
            <v>14.39</v>
          </cell>
          <cell r="T8">
            <v>14.74</v>
          </cell>
        </row>
        <row r="9">
          <cell r="G9">
            <v>9.69</v>
          </cell>
          <cell r="H9">
            <v>10.37</v>
          </cell>
          <cell r="I9">
            <v>9.4700000000000006</v>
          </cell>
          <cell r="J9">
            <v>10.82</v>
          </cell>
          <cell r="K9">
            <v>10.54</v>
          </cell>
          <cell r="L9">
            <v>10.58</v>
          </cell>
          <cell r="M9">
            <v>10.16</v>
          </cell>
          <cell r="N9">
            <v>9.89</v>
          </cell>
          <cell r="O9">
            <v>10.29</v>
          </cell>
          <cell r="P9">
            <v>11.03</v>
          </cell>
          <cell r="Q9">
            <v>10.85</v>
          </cell>
          <cell r="R9">
            <v>10.66</v>
          </cell>
          <cell r="S9">
            <v>10.82</v>
          </cell>
          <cell r="T9">
            <v>11.43</v>
          </cell>
        </row>
        <row r="10">
          <cell r="G10">
            <v>27.060000000000002</v>
          </cell>
          <cell r="H10">
            <v>28.3</v>
          </cell>
          <cell r="I10">
            <v>26.55</v>
          </cell>
          <cell r="K10">
            <v>29.330000000000002</v>
          </cell>
          <cell r="L10">
            <v>28.110000000000003</v>
          </cell>
          <cell r="M10">
            <v>25.740000000000002</v>
          </cell>
          <cell r="O10">
            <v>26.900000000000002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13.76</v>
          </cell>
          <cell r="H11">
            <v>13.82</v>
          </cell>
          <cell r="I11">
            <v>13.34</v>
          </cell>
          <cell r="K11">
            <v>13.89</v>
          </cell>
          <cell r="L11">
            <v>14</v>
          </cell>
          <cell r="M11">
            <v>13.85</v>
          </cell>
          <cell r="O11">
            <v>14.22</v>
          </cell>
          <cell r="P11">
            <v>14.31</v>
          </cell>
          <cell r="R11">
            <v>13.94</v>
          </cell>
          <cell r="S11">
            <v>14.38</v>
          </cell>
          <cell r="T11">
            <v>14.72</v>
          </cell>
        </row>
        <row r="12">
          <cell r="G12">
            <v>11.47</v>
          </cell>
          <cell r="H12">
            <v>11.9</v>
          </cell>
          <cell r="I12">
            <v>10.99</v>
          </cell>
          <cell r="K12">
            <v>12.17</v>
          </cell>
          <cell r="L12">
            <v>11.96</v>
          </cell>
          <cell r="M12">
            <v>11.71</v>
          </cell>
          <cell r="O12">
            <v>12</v>
          </cell>
          <cell r="P12">
            <v>12.48</v>
          </cell>
          <cell r="R12">
            <v>12.19</v>
          </cell>
          <cell r="S12">
            <v>11.95</v>
          </cell>
          <cell r="T12">
            <v>12.43</v>
          </cell>
        </row>
        <row r="13">
          <cell r="G13">
            <v>27.060000000000002</v>
          </cell>
          <cell r="H13">
            <v>28.3</v>
          </cell>
          <cell r="J13">
            <v>26.970000000000002</v>
          </cell>
          <cell r="M13">
            <v>25.740000000000002</v>
          </cell>
          <cell r="N13">
            <v>26.96</v>
          </cell>
          <cell r="O13">
            <v>26.900000000000002</v>
          </cell>
          <cell r="Q13">
            <v>31.21</v>
          </cell>
          <cell r="R13">
            <v>28.12</v>
          </cell>
        </row>
        <row r="14">
          <cell r="G14">
            <v>13.77</v>
          </cell>
          <cell r="H14">
            <v>13.84</v>
          </cell>
          <cell r="J14">
            <v>15.06</v>
          </cell>
          <cell r="M14">
            <v>13.9</v>
          </cell>
          <cell r="N14">
            <v>13.89</v>
          </cell>
          <cell r="O14">
            <v>14.24</v>
          </cell>
          <cell r="Q14">
            <v>14.49</v>
          </cell>
          <cell r="R14">
            <v>13.96</v>
          </cell>
        </row>
        <row r="15">
          <cell r="G15">
            <v>9.69</v>
          </cell>
          <cell r="H15">
            <v>10.37</v>
          </cell>
          <cell r="J15">
            <v>10.82</v>
          </cell>
          <cell r="M15">
            <v>10.16</v>
          </cell>
          <cell r="N15">
            <v>9.89</v>
          </cell>
          <cell r="O15">
            <v>10.29</v>
          </cell>
          <cell r="Q15">
            <v>10.85</v>
          </cell>
          <cell r="R15">
            <v>10.66</v>
          </cell>
        </row>
        <row r="16">
          <cell r="G16">
            <v>13.45</v>
          </cell>
          <cell r="H16">
            <v>13.43</v>
          </cell>
          <cell r="J16">
            <v>14.74</v>
          </cell>
          <cell r="M16">
            <v>13.6</v>
          </cell>
          <cell r="N16">
            <v>13.73</v>
          </cell>
          <cell r="O16">
            <v>13.89</v>
          </cell>
          <cell r="Q16">
            <v>14.09</v>
          </cell>
          <cell r="R16">
            <v>13.64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11.89</v>
          </cell>
          <cell r="H20">
            <v>11.89</v>
          </cell>
          <cell r="I20">
            <v>11.89</v>
          </cell>
          <cell r="J20">
            <v>11.89</v>
          </cell>
          <cell r="K20">
            <v>11.89</v>
          </cell>
          <cell r="L20">
            <v>11.89</v>
          </cell>
          <cell r="M20">
            <v>11.89</v>
          </cell>
          <cell r="N20">
            <v>11.89</v>
          </cell>
          <cell r="O20">
            <v>11.89</v>
          </cell>
          <cell r="P20">
            <v>11.89</v>
          </cell>
          <cell r="Q20">
            <v>11.89</v>
          </cell>
          <cell r="R20">
            <v>11.89</v>
          </cell>
          <cell r="S20">
            <v>11.89</v>
          </cell>
          <cell r="T20">
            <v>11.89</v>
          </cell>
        </row>
        <row r="103">
          <cell r="G103">
            <v>27.12</v>
          </cell>
          <cell r="H103">
            <v>28.34</v>
          </cell>
          <cell r="I103">
            <v>26.470000000000002</v>
          </cell>
          <cell r="J103">
            <v>26.98</v>
          </cell>
          <cell r="K103">
            <v>29.650000000000002</v>
          </cell>
          <cell r="L103">
            <v>28.130000000000003</v>
          </cell>
          <cell r="M103">
            <v>25.830000000000002</v>
          </cell>
          <cell r="N103">
            <v>26.970000000000002</v>
          </cell>
          <cell r="O103">
            <v>26.85</v>
          </cell>
          <cell r="P103">
            <v>31.03</v>
          </cell>
          <cell r="Q103">
            <v>31.540000000000003</v>
          </cell>
          <cell r="R103">
            <v>28.270000000000003</v>
          </cell>
          <cell r="S103">
            <v>28.330000000000002</v>
          </cell>
          <cell r="T103">
            <v>32.21</v>
          </cell>
        </row>
        <row r="104">
          <cell r="G104">
            <v>13.5</v>
          </cell>
          <cell r="H104">
            <v>13.7</v>
          </cell>
          <cell r="I104">
            <v>12.83</v>
          </cell>
          <cell r="J104">
            <v>14.98</v>
          </cell>
          <cell r="K104">
            <v>13.67</v>
          </cell>
          <cell r="L104">
            <v>13.81</v>
          </cell>
          <cell r="M104">
            <v>13.74</v>
          </cell>
          <cell r="N104">
            <v>13.51</v>
          </cell>
          <cell r="O104">
            <v>13.55</v>
          </cell>
          <cell r="P104">
            <v>13.93</v>
          </cell>
          <cell r="Q104">
            <v>14.25</v>
          </cell>
          <cell r="R104">
            <v>13.76</v>
          </cell>
          <cell r="S104">
            <v>13.82</v>
          </cell>
          <cell r="T104">
            <v>14.43</v>
          </cell>
        </row>
        <row r="105">
          <cell r="G105">
            <v>27.12</v>
          </cell>
          <cell r="H105">
            <v>28.42</v>
          </cell>
          <cell r="I105">
            <v>26.470000000000002</v>
          </cell>
          <cell r="J105">
            <v>26.98</v>
          </cell>
          <cell r="K105">
            <v>29.650000000000002</v>
          </cell>
          <cell r="L105">
            <v>28.130000000000003</v>
          </cell>
          <cell r="M105">
            <v>25.830000000000002</v>
          </cell>
          <cell r="N105">
            <v>26.970000000000002</v>
          </cell>
          <cell r="O105">
            <v>26.85</v>
          </cell>
          <cell r="P105">
            <v>31.03</v>
          </cell>
          <cell r="Q105">
            <v>31.540000000000003</v>
          </cell>
          <cell r="R105">
            <v>28.270000000000003</v>
          </cell>
          <cell r="S105">
            <v>28.330000000000002</v>
          </cell>
          <cell r="T105">
            <v>32.21</v>
          </cell>
        </row>
        <row r="106">
          <cell r="G106">
            <v>14.07</v>
          </cell>
          <cell r="H106">
            <v>14.05</v>
          </cell>
          <cell r="I106">
            <v>13.56</v>
          </cell>
          <cell r="J106">
            <v>15.42</v>
          </cell>
          <cell r="K106">
            <v>14.15</v>
          </cell>
          <cell r="L106">
            <v>14.31</v>
          </cell>
          <cell r="M106">
            <v>14.13</v>
          </cell>
          <cell r="N106">
            <v>14.36</v>
          </cell>
          <cell r="O106">
            <v>14.59</v>
          </cell>
          <cell r="P106">
            <v>14.54</v>
          </cell>
          <cell r="Q106">
            <v>14.74</v>
          </cell>
          <cell r="R106">
            <v>14.21</v>
          </cell>
          <cell r="S106">
            <v>14.63</v>
          </cell>
          <cell r="T106">
            <v>14.97</v>
          </cell>
        </row>
        <row r="107">
          <cell r="G107">
            <v>9.8699999999999992</v>
          </cell>
          <cell r="H107">
            <v>10.55</v>
          </cell>
          <cell r="I107">
            <v>9.64</v>
          </cell>
          <cell r="J107">
            <v>11.1</v>
          </cell>
          <cell r="K107">
            <v>10.7</v>
          </cell>
          <cell r="L107">
            <v>10.83</v>
          </cell>
          <cell r="M107">
            <v>10.33</v>
          </cell>
          <cell r="N107">
            <v>10.1</v>
          </cell>
          <cell r="O107">
            <v>10.44</v>
          </cell>
          <cell r="P107">
            <v>11.2</v>
          </cell>
          <cell r="Q107">
            <v>11</v>
          </cell>
          <cell r="R107">
            <v>10.85</v>
          </cell>
          <cell r="S107">
            <v>11.04</v>
          </cell>
          <cell r="T107">
            <v>11.64</v>
          </cell>
        </row>
        <row r="108">
          <cell r="G108">
            <v>27.12</v>
          </cell>
          <cell r="H108">
            <v>28.42</v>
          </cell>
          <cell r="I108">
            <v>26.470000000000002</v>
          </cell>
          <cell r="K108">
            <v>29.650000000000002</v>
          </cell>
          <cell r="L108">
            <v>28.130000000000003</v>
          </cell>
          <cell r="M108">
            <v>25.830000000000002</v>
          </cell>
          <cell r="O108">
            <v>26.85</v>
          </cell>
          <cell r="P108">
            <v>31.03</v>
          </cell>
          <cell r="R108">
            <v>28.270000000000003</v>
          </cell>
          <cell r="S108">
            <v>28.330000000000002</v>
          </cell>
          <cell r="T108">
            <v>32.21</v>
          </cell>
        </row>
        <row r="109">
          <cell r="G109">
            <v>14.05</v>
          </cell>
          <cell r="H109">
            <v>14.08</v>
          </cell>
          <cell r="I109">
            <v>13.61</v>
          </cell>
          <cell r="K109">
            <v>14.13</v>
          </cell>
          <cell r="L109">
            <v>14.32</v>
          </cell>
          <cell r="M109">
            <v>14.1</v>
          </cell>
          <cell r="O109">
            <v>14.57</v>
          </cell>
          <cell r="P109">
            <v>14.54</v>
          </cell>
          <cell r="R109">
            <v>14.21</v>
          </cell>
          <cell r="S109">
            <v>14.64</v>
          </cell>
          <cell r="T109">
            <v>14.97</v>
          </cell>
        </row>
        <row r="110">
          <cell r="G110">
            <v>11.67</v>
          </cell>
          <cell r="H110">
            <v>12.1</v>
          </cell>
          <cell r="I110">
            <v>11.18</v>
          </cell>
          <cell r="K110">
            <v>12.36</v>
          </cell>
          <cell r="L110">
            <v>12.23</v>
          </cell>
          <cell r="M110">
            <v>11.89</v>
          </cell>
          <cell r="O110">
            <v>12.18</v>
          </cell>
          <cell r="P110">
            <v>12.67</v>
          </cell>
          <cell r="R110">
            <v>12.4</v>
          </cell>
          <cell r="S110">
            <v>12.17</v>
          </cell>
          <cell r="T110">
            <v>12.62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25.830000000000002</v>
          </cell>
          <cell r="N111">
            <v>26.970000000000002</v>
          </cell>
          <cell r="O111">
            <v>26.85</v>
          </cell>
          <cell r="Q111">
            <v>31.540000000000003</v>
          </cell>
          <cell r="R111">
            <v>28.270000000000003</v>
          </cell>
        </row>
        <row r="112">
          <cell r="G112">
            <v>14.06</v>
          </cell>
          <cell r="H112">
            <v>14.09</v>
          </cell>
          <cell r="J112">
            <v>15.44</v>
          </cell>
          <cell r="M112">
            <v>14.15</v>
          </cell>
          <cell r="N112">
            <v>14.26</v>
          </cell>
          <cell r="O112">
            <v>14.58</v>
          </cell>
          <cell r="Q112">
            <v>14.72</v>
          </cell>
          <cell r="R112">
            <v>14.23</v>
          </cell>
        </row>
        <row r="113">
          <cell r="G113">
            <v>9.8699999999999992</v>
          </cell>
          <cell r="H113">
            <v>10.55</v>
          </cell>
          <cell r="J113">
            <v>11.1</v>
          </cell>
          <cell r="M113">
            <v>10.33</v>
          </cell>
          <cell r="N113">
            <v>10.1</v>
          </cell>
          <cell r="O113">
            <v>10.44</v>
          </cell>
          <cell r="Q113">
            <v>11</v>
          </cell>
          <cell r="R113">
            <v>10.85</v>
          </cell>
        </row>
        <row r="114">
          <cell r="G114">
            <v>13.7</v>
          </cell>
          <cell r="H114">
            <v>13.64</v>
          </cell>
          <cell r="J114">
            <v>15.07</v>
          </cell>
          <cell r="M114">
            <v>13.81</v>
          </cell>
          <cell r="N114">
            <v>14.05</v>
          </cell>
          <cell r="O114">
            <v>14.19</v>
          </cell>
          <cell r="Q114">
            <v>14.28</v>
          </cell>
          <cell r="R114">
            <v>13.86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12.129999999999999</v>
          </cell>
          <cell r="H118">
            <v>12.129999999999999</v>
          </cell>
          <cell r="I118">
            <v>12.129999999999999</v>
          </cell>
          <cell r="J118">
            <v>12.129999999999999</v>
          </cell>
          <cell r="K118">
            <v>12.129999999999999</v>
          </cell>
          <cell r="L118">
            <v>12.129999999999999</v>
          </cell>
          <cell r="M118">
            <v>12.129999999999999</v>
          </cell>
          <cell r="N118">
            <v>12.129999999999999</v>
          </cell>
          <cell r="O118">
            <v>12.129999999999999</v>
          </cell>
          <cell r="P118">
            <v>12.129999999999999</v>
          </cell>
          <cell r="Q118">
            <v>12.129999999999999</v>
          </cell>
          <cell r="R118">
            <v>12.129999999999999</v>
          </cell>
          <cell r="S118">
            <v>12.129999999999999</v>
          </cell>
          <cell r="T118">
            <v>12.129999999999999</v>
          </cell>
        </row>
        <row r="201">
          <cell r="G201">
            <v>27.180000000000003</v>
          </cell>
          <cell r="H201">
            <v>28.450000000000003</v>
          </cell>
          <cell r="I201">
            <v>26.48</v>
          </cell>
          <cell r="J201">
            <v>26.990000000000002</v>
          </cell>
          <cell r="K201">
            <v>29.84</v>
          </cell>
          <cell r="L201">
            <v>28.130000000000003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28.310000000000002</v>
          </cell>
          <cell r="T201">
            <v>32.08</v>
          </cell>
        </row>
        <row r="202">
          <cell r="G202">
            <v>13.85</v>
          </cell>
          <cell r="H202">
            <v>14.01</v>
          </cell>
          <cell r="I202">
            <v>13.14</v>
          </cell>
          <cell r="J202">
            <v>15.35</v>
          </cell>
          <cell r="K202">
            <v>13.98</v>
          </cell>
          <cell r="L202">
            <v>14.15</v>
          </cell>
          <cell r="M202">
            <v>14.05</v>
          </cell>
          <cell r="N202">
            <v>13.89</v>
          </cell>
          <cell r="O202">
            <v>13.9</v>
          </cell>
          <cell r="P202">
            <v>14.22</v>
          </cell>
          <cell r="Q202">
            <v>14.57</v>
          </cell>
          <cell r="R202">
            <v>14.08</v>
          </cell>
          <cell r="S202">
            <v>14.12</v>
          </cell>
          <cell r="T202">
            <v>14.73</v>
          </cell>
        </row>
        <row r="203">
          <cell r="G203">
            <v>27.180000000000003</v>
          </cell>
          <cell r="H203">
            <v>28.51</v>
          </cell>
          <cell r="I203">
            <v>26.48</v>
          </cell>
          <cell r="J203">
            <v>26.990000000000002</v>
          </cell>
          <cell r="K203">
            <v>29.84</v>
          </cell>
          <cell r="L203">
            <v>28.130000000000003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28.310000000000002</v>
          </cell>
          <cell r="T203">
            <v>32.08</v>
          </cell>
        </row>
        <row r="204">
          <cell r="G204">
            <v>14.42</v>
          </cell>
          <cell r="H204">
            <v>14.37</v>
          </cell>
          <cell r="I204">
            <v>13.89</v>
          </cell>
          <cell r="J204">
            <v>15.81</v>
          </cell>
          <cell r="K204">
            <v>14.47</v>
          </cell>
          <cell r="L204">
            <v>14.65</v>
          </cell>
          <cell r="M204">
            <v>14.45</v>
          </cell>
          <cell r="N204">
            <v>14.76</v>
          </cell>
          <cell r="O204">
            <v>14.98</v>
          </cell>
          <cell r="P204">
            <v>14.85</v>
          </cell>
          <cell r="Q204">
            <v>15.07</v>
          </cell>
          <cell r="R204">
            <v>14.53</v>
          </cell>
          <cell r="S204">
            <v>14.94</v>
          </cell>
          <cell r="T204">
            <v>15.27</v>
          </cell>
        </row>
        <row r="205">
          <cell r="G205">
            <v>10.1</v>
          </cell>
          <cell r="H205">
            <v>10.77</v>
          </cell>
          <cell r="I205">
            <v>9.8800000000000008</v>
          </cell>
          <cell r="J205">
            <v>11.4</v>
          </cell>
          <cell r="K205">
            <v>10.93</v>
          </cell>
          <cell r="L205">
            <v>11.12</v>
          </cell>
          <cell r="M205">
            <v>10.57</v>
          </cell>
          <cell r="N205">
            <v>10.37</v>
          </cell>
          <cell r="O205">
            <v>10.69</v>
          </cell>
          <cell r="P205">
            <v>11.43</v>
          </cell>
          <cell r="Q205">
            <v>11.24</v>
          </cell>
          <cell r="R205">
            <v>11.11</v>
          </cell>
          <cell r="S205">
            <v>11.29</v>
          </cell>
          <cell r="T205">
            <v>11.88</v>
          </cell>
        </row>
        <row r="206">
          <cell r="G206">
            <v>27.180000000000003</v>
          </cell>
          <cell r="H206">
            <v>28.51</v>
          </cell>
          <cell r="I206">
            <v>26.48</v>
          </cell>
          <cell r="K206">
            <v>29.84</v>
          </cell>
          <cell r="L206">
            <v>28.130000000000003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28.310000000000002</v>
          </cell>
          <cell r="T206">
            <v>32.08</v>
          </cell>
        </row>
        <row r="207">
          <cell r="G207">
            <v>14.4</v>
          </cell>
          <cell r="H207">
            <v>14.4</v>
          </cell>
          <cell r="I207">
            <v>13.95</v>
          </cell>
          <cell r="K207">
            <v>14.45</v>
          </cell>
          <cell r="L207">
            <v>14.67</v>
          </cell>
          <cell r="M207">
            <v>14.42</v>
          </cell>
          <cell r="O207">
            <v>14.97</v>
          </cell>
          <cell r="P207">
            <v>14.85</v>
          </cell>
          <cell r="R207">
            <v>14.54</v>
          </cell>
          <cell r="S207">
            <v>14.96</v>
          </cell>
          <cell r="T207">
            <v>15.28</v>
          </cell>
        </row>
        <row r="208">
          <cell r="G208">
            <v>11.96</v>
          </cell>
          <cell r="H208">
            <v>12.37</v>
          </cell>
          <cell r="I208">
            <v>11.46</v>
          </cell>
          <cell r="K208">
            <v>12.64</v>
          </cell>
          <cell r="L208">
            <v>12.55</v>
          </cell>
          <cell r="M208">
            <v>12.17</v>
          </cell>
          <cell r="O208">
            <v>12.48</v>
          </cell>
          <cell r="P208">
            <v>12.95</v>
          </cell>
          <cell r="R208">
            <v>12.7</v>
          </cell>
          <cell r="S208">
            <v>12.44</v>
          </cell>
          <cell r="T208">
            <v>12.88</v>
          </cell>
        </row>
        <row r="209">
          <cell r="G209">
            <v>27.180000000000003</v>
          </cell>
          <cell r="H209">
            <v>28.51</v>
          </cell>
          <cell r="J209">
            <v>26.990000000000002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14.41</v>
          </cell>
          <cell r="H210">
            <v>14.41</v>
          </cell>
          <cell r="J210">
            <v>15.83</v>
          </cell>
          <cell r="M210">
            <v>14.47</v>
          </cell>
          <cell r="N210">
            <v>14.66</v>
          </cell>
          <cell r="O210">
            <v>14.98</v>
          </cell>
          <cell r="Q210">
            <v>15.05</v>
          </cell>
          <cell r="R210">
            <v>14.56</v>
          </cell>
        </row>
        <row r="211">
          <cell r="G211">
            <v>10.1</v>
          </cell>
          <cell r="H211">
            <v>10.77</v>
          </cell>
          <cell r="J211">
            <v>11.4</v>
          </cell>
          <cell r="M211">
            <v>10.57</v>
          </cell>
          <cell r="N211">
            <v>10.37</v>
          </cell>
          <cell r="O211">
            <v>10.69</v>
          </cell>
          <cell r="Q211">
            <v>11.24</v>
          </cell>
          <cell r="R211">
            <v>11.11</v>
          </cell>
        </row>
        <row r="212">
          <cell r="G212">
            <v>14.02</v>
          </cell>
          <cell r="H212">
            <v>13.94</v>
          </cell>
          <cell r="J212">
            <v>15.43</v>
          </cell>
          <cell r="M212">
            <v>14.11</v>
          </cell>
          <cell r="N212">
            <v>14.42</v>
          </cell>
          <cell r="O212">
            <v>14.57</v>
          </cell>
          <cell r="Q212">
            <v>14.59</v>
          </cell>
          <cell r="R212">
            <v>14.16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12.56</v>
          </cell>
          <cell r="H216">
            <v>12.56</v>
          </cell>
          <cell r="I216">
            <v>12.56</v>
          </cell>
          <cell r="J216">
            <v>12.56</v>
          </cell>
          <cell r="K216">
            <v>12.56</v>
          </cell>
          <cell r="L216">
            <v>12.56</v>
          </cell>
          <cell r="M216">
            <v>12.56</v>
          </cell>
          <cell r="N216">
            <v>12.56</v>
          </cell>
          <cell r="O216">
            <v>12.56</v>
          </cell>
          <cell r="P216">
            <v>12.56</v>
          </cell>
          <cell r="Q216">
            <v>12.56</v>
          </cell>
          <cell r="R216">
            <v>12.56</v>
          </cell>
          <cell r="S216">
            <v>12.56</v>
          </cell>
          <cell r="T216">
            <v>12.56</v>
          </cell>
        </row>
      </sheetData>
      <sheetData sheetId="15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13.32</v>
          </cell>
          <cell r="H6">
            <v>13.55</v>
          </cell>
          <cell r="I6">
            <v>12.7</v>
          </cell>
          <cell r="J6">
            <v>14.73</v>
          </cell>
          <cell r="K6">
            <v>13.55</v>
          </cell>
          <cell r="L6">
            <v>13.61</v>
          </cell>
          <cell r="M6">
            <v>13.61</v>
          </cell>
          <cell r="N6">
            <v>13.3</v>
          </cell>
          <cell r="O6">
            <v>13.4</v>
          </cell>
          <cell r="P6">
            <v>13.84</v>
          </cell>
          <cell r="Q6">
            <v>14.12</v>
          </cell>
          <cell r="R6">
            <v>13.61</v>
          </cell>
          <cell r="S6">
            <v>13.67</v>
          </cell>
          <cell r="T6">
            <v>14.28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13.9</v>
          </cell>
          <cell r="H8">
            <v>13.91</v>
          </cell>
          <cell r="I8">
            <v>13.4</v>
          </cell>
          <cell r="J8">
            <v>15.16</v>
          </cell>
          <cell r="K8">
            <v>14.03</v>
          </cell>
          <cell r="L8">
            <v>14.11</v>
          </cell>
          <cell r="M8">
            <v>13.99</v>
          </cell>
          <cell r="N8">
            <v>14.1</v>
          </cell>
          <cell r="O8">
            <v>14.36</v>
          </cell>
          <cell r="P8">
            <v>14.43</v>
          </cell>
          <cell r="Q8">
            <v>14.62</v>
          </cell>
          <cell r="R8">
            <v>14.06</v>
          </cell>
          <cell r="S8">
            <v>14.49</v>
          </cell>
          <cell r="T8">
            <v>14.84</v>
          </cell>
        </row>
        <row r="9">
          <cell r="G9">
            <v>9.7899999999999991</v>
          </cell>
          <cell r="H9">
            <v>10.47</v>
          </cell>
          <cell r="I9">
            <v>9.57</v>
          </cell>
          <cell r="J9">
            <v>10.92</v>
          </cell>
          <cell r="K9">
            <v>10.64</v>
          </cell>
          <cell r="L9">
            <v>10.68</v>
          </cell>
          <cell r="M9">
            <v>10.26</v>
          </cell>
          <cell r="N9">
            <v>9.99</v>
          </cell>
          <cell r="O9">
            <v>10.39</v>
          </cell>
          <cell r="P9">
            <v>11.13</v>
          </cell>
          <cell r="Q9">
            <v>10.95</v>
          </cell>
          <cell r="R9">
            <v>10.76</v>
          </cell>
          <cell r="S9">
            <v>10.92</v>
          </cell>
          <cell r="T9">
            <v>11.53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13.86</v>
          </cell>
          <cell r="H11">
            <v>13.92</v>
          </cell>
          <cell r="I11">
            <v>13.44</v>
          </cell>
          <cell r="K11">
            <v>13.99</v>
          </cell>
          <cell r="L11">
            <v>14.1</v>
          </cell>
          <cell r="M11">
            <v>13.95</v>
          </cell>
          <cell r="O11">
            <v>14.32</v>
          </cell>
          <cell r="P11">
            <v>14.41</v>
          </cell>
          <cell r="R11">
            <v>14.04</v>
          </cell>
          <cell r="S11">
            <v>14.48</v>
          </cell>
          <cell r="T11">
            <v>14.82</v>
          </cell>
        </row>
        <row r="12">
          <cell r="G12">
            <v>11.57</v>
          </cell>
          <cell r="H12">
            <v>12</v>
          </cell>
          <cell r="I12">
            <v>11.09</v>
          </cell>
          <cell r="K12">
            <v>12.27</v>
          </cell>
          <cell r="L12">
            <v>12.06</v>
          </cell>
          <cell r="M12">
            <v>11.81</v>
          </cell>
          <cell r="O12">
            <v>12.1</v>
          </cell>
          <cell r="P12">
            <v>12.58</v>
          </cell>
          <cell r="R12">
            <v>12.29</v>
          </cell>
          <cell r="S12">
            <v>12.05</v>
          </cell>
          <cell r="T12">
            <v>12.53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13.87</v>
          </cell>
          <cell r="H14">
            <v>13.94</v>
          </cell>
          <cell r="J14">
            <v>15.16</v>
          </cell>
          <cell r="M14">
            <v>14</v>
          </cell>
          <cell r="N14">
            <v>13.99</v>
          </cell>
          <cell r="O14">
            <v>14.34</v>
          </cell>
          <cell r="Q14">
            <v>14.59</v>
          </cell>
          <cell r="R14">
            <v>14.06</v>
          </cell>
        </row>
        <row r="15">
          <cell r="G15">
            <v>9.7899999999999991</v>
          </cell>
          <cell r="H15">
            <v>10.47</v>
          </cell>
          <cell r="J15">
            <v>10.92</v>
          </cell>
          <cell r="M15">
            <v>10.26</v>
          </cell>
          <cell r="N15">
            <v>9.99</v>
          </cell>
          <cell r="O15">
            <v>10.39</v>
          </cell>
          <cell r="Q15">
            <v>10.95</v>
          </cell>
          <cell r="R15">
            <v>10.76</v>
          </cell>
        </row>
        <row r="16">
          <cell r="G16">
            <v>13.55</v>
          </cell>
          <cell r="H16">
            <v>13.53</v>
          </cell>
          <cell r="J16">
            <v>14.84</v>
          </cell>
          <cell r="M16">
            <v>13.7</v>
          </cell>
          <cell r="N16">
            <v>13.83</v>
          </cell>
          <cell r="O16">
            <v>13.99</v>
          </cell>
          <cell r="Q16">
            <v>14.19</v>
          </cell>
          <cell r="R16">
            <v>13.74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11.99</v>
          </cell>
          <cell r="H20">
            <v>11.99</v>
          </cell>
          <cell r="I20">
            <v>11.99</v>
          </cell>
          <cell r="J20">
            <v>11.99</v>
          </cell>
          <cell r="K20">
            <v>11.99</v>
          </cell>
          <cell r="L20">
            <v>11.99</v>
          </cell>
          <cell r="M20">
            <v>11.99</v>
          </cell>
          <cell r="N20">
            <v>11.99</v>
          </cell>
          <cell r="O20">
            <v>11.99</v>
          </cell>
          <cell r="P20">
            <v>11.99</v>
          </cell>
          <cell r="Q20">
            <v>11.99</v>
          </cell>
          <cell r="R20">
            <v>11.99</v>
          </cell>
          <cell r="S20">
            <v>11.99</v>
          </cell>
          <cell r="T20">
            <v>11.99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13.6</v>
          </cell>
          <cell r="H104">
            <v>13.8</v>
          </cell>
          <cell r="I104">
            <v>12.93</v>
          </cell>
          <cell r="J104">
            <v>15.08</v>
          </cell>
          <cell r="K104">
            <v>13.77</v>
          </cell>
          <cell r="L104">
            <v>13.91</v>
          </cell>
          <cell r="M104">
            <v>13.84</v>
          </cell>
          <cell r="N104">
            <v>13.61</v>
          </cell>
          <cell r="O104">
            <v>13.65</v>
          </cell>
          <cell r="P104">
            <v>14.03</v>
          </cell>
          <cell r="Q104">
            <v>14.35</v>
          </cell>
          <cell r="R104">
            <v>13.86</v>
          </cell>
          <cell r="S104">
            <v>13.92</v>
          </cell>
          <cell r="T104">
            <v>14.53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14.17</v>
          </cell>
          <cell r="H106">
            <v>14.15</v>
          </cell>
          <cell r="I106">
            <v>13.66</v>
          </cell>
          <cell r="J106">
            <v>15.52</v>
          </cell>
          <cell r="K106">
            <v>14.25</v>
          </cell>
          <cell r="L106">
            <v>14.41</v>
          </cell>
          <cell r="M106">
            <v>14.23</v>
          </cell>
          <cell r="N106">
            <v>14.46</v>
          </cell>
          <cell r="O106">
            <v>14.69</v>
          </cell>
          <cell r="P106">
            <v>14.64</v>
          </cell>
          <cell r="Q106">
            <v>14.84</v>
          </cell>
          <cell r="R106">
            <v>14.31</v>
          </cell>
          <cell r="S106">
            <v>14.73</v>
          </cell>
          <cell r="T106">
            <v>15.07</v>
          </cell>
        </row>
        <row r="107">
          <cell r="G107">
            <v>9.9700000000000006</v>
          </cell>
          <cell r="H107">
            <v>10.65</v>
          </cell>
          <cell r="I107">
            <v>9.74</v>
          </cell>
          <cell r="J107">
            <v>11.2</v>
          </cell>
          <cell r="K107">
            <v>10.8</v>
          </cell>
          <cell r="L107">
            <v>10.93</v>
          </cell>
          <cell r="M107">
            <v>10.43</v>
          </cell>
          <cell r="N107">
            <v>10.199999999999999</v>
          </cell>
          <cell r="O107">
            <v>10.54</v>
          </cell>
          <cell r="P107">
            <v>11.3</v>
          </cell>
          <cell r="Q107">
            <v>11.1</v>
          </cell>
          <cell r="R107">
            <v>10.95</v>
          </cell>
          <cell r="S107">
            <v>11.14</v>
          </cell>
          <cell r="T107">
            <v>11.74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14.15</v>
          </cell>
          <cell r="H109">
            <v>14.18</v>
          </cell>
          <cell r="I109">
            <v>13.71</v>
          </cell>
          <cell r="K109">
            <v>14.23</v>
          </cell>
          <cell r="L109">
            <v>14.42</v>
          </cell>
          <cell r="M109">
            <v>14.2</v>
          </cell>
          <cell r="O109">
            <v>14.67</v>
          </cell>
          <cell r="P109">
            <v>14.64</v>
          </cell>
          <cell r="R109">
            <v>14.31</v>
          </cell>
          <cell r="S109">
            <v>14.74</v>
          </cell>
          <cell r="T109">
            <v>15.07</v>
          </cell>
        </row>
        <row r="110">
          <cell r="G110">
            <v>11.77</v>
          </cell>
          <cell r="H110">
            <v>12.2</v>
          </cell>
          <cell r="I110">
            <v>11.28</v>
          </cell>
          <cell r="K110">
            <v>12.46</v>
          </cell>
          <cell r="L110">
            <v>12.33</v>
          </cell>
          <cell r="M110">
            <v>11.99</v>
          </cell>
          <cell r="O110">
            <v>12.28</v>
          </cell>
          <cell r="P110">
            <v>12.77</v>
          </cell>
          <cell r="R110">
            <v>12.5</v>
          </cell>
          <cell r="S110">
            <v>12.27</v>
          </cell>
          <cell r="T110">
            <v>12.72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14.16</v>
          </cell>
          <cell r="H112">
            <v>14.19</v>
          </cell>
          <cell r="J112">
            <v>15.54</v>
          </cell>
          <cell r="M112">
            <v>14.25</v>
          </cell>
          <cell r="N112">
            <v>14.36</v>
          </cell>
          <cell r="O112">
            <v>14.68</v>
          </cell>
          <cell r="Q112">
            <v>14.82</v>
          </cell>
          <cell r="R112">
            <v>14.33</v>
          </cell>
        </row>
        <row r="113">
          <cell r="G113">
            <v>9.9700000000000006</v>
          </cell>
          <cell r="H113">
            <v>10.65</v>
          </cell>
          <cell r="J113">
            <v>11.2</v>
          </cell>
          <cell r="M113">
            <v>10.43</v>
          </cell>
          <cell r="N113">
            <v>10.199999999999999</v>
          </cell>
          <cell r="O113">
            <v>10.54</v>
          </cell>
          <cell r="Q113">
            <v>11.1</v>
          </cell>
          <cell r="R113">
            <v>10.95</v>
          </cell>
        </row>
        <row r="114">
          <cell r="G114">
            <v>13.8</v>
          </cell>
          <cell r="H114">
            <v>13.74</v>
          </cell>
          <cell r="J114">
            <v>15.17</v>
          </cell>
          <cell r="M114">
            <v>13.91</v>
          </cell>
          <cell r="N114">
            <v>14.15</v>
          </cell>
          <cell r="O114">
            <v>14.29</v>
          </cell>
          <cell r="Q114">
            <v>14.38</v>
          </cell>
          <cell r="R114">
            <v>13.96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12.23</v>
          </cell>
          <cell r="H118">
            <v>12.23</v>
          </cell>
          <cell r="I118">
            <v>12.23</v>
          </cell>
          <cell r="J118">
            <v>12.23</v>
          </cell>
          <cell r="K118">
            <v>12.23</v>
          </cell>
          <cell r="L118">
            <v>12.23</v>
          </cell>
          <cell r="M118">
            <v>12.23</v>
          </cell>
          <cell r="N118">
            <v>12.23</v>
          </cell>
          <cell r="O118">
            <v>12.23</v>
          </cell>
          <cell r="P118">
            <v>12.23</v>
          </cell>
          <cell r="Q118">
            <v>12.23</v>
          </cell>
          <cell r="R118">
            <v>12.23</v>
          </cell>
          <cell r="S118">
            <v>12.23</v>
          </cell>
          <cell r="T118">
            <v>12.23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13.95</v>
          </cell>
          <cell r="H202">
            <v>14.11</v>
          </cell>
          <cell r="I202">
            <v>13.24</v>
          </cell>
          <cell r="J202">
            <v>15.45</v>
          </cell>
          <cell r="K202">
            <v>14.08</v>
          </cell>
          <cell r="L202">
            <v>14.25</v>
          </cell>
          <cell r="M202">
            <v>14.15</v>
          </cell>
          <cell r="N202">
            <v>13.99</v>
          </cell>
          <cell r="O202">
            <v>14</v>
          </cell>
          <cell r="P202">
            <v>14.32</v>
          </cell>
          <cell r="Q202">
            <v>14.67</v>
          </cell>
          <cell r="R202">
            <v>14.18</v>
          </cell>
          <cell r="S202">
            <v>14.22</v>
          </cell>
          <cell r="T202">
            <v>14.83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14.52</v>
          </cell>
          <cell r="H204">
            <v>14.47</v>
          </cell>
          <cell r="I204">
            <v>13.99</v>
          </cell>
          <cell r="J204">
            <v>15.91</v>
          </cell>
          <cell r="K204">
            <v>14.57</v>
          </cell>
          <cell r="L204">
            <v>14.75</v>
          </cell>
          <cell r="M204">
            <v>14.55</v>
          </cell>
          <cell r="N204">
            <v>14.86</v>
          </cell>
          <cell r="O204">
            <v>15.08</v>
          </cell>
          <cell r="P204">
            <v>14.95</v>
          </cell>
          <cell r="Q204">
            <v>15.17</v>
          </cell>
          <cell r="R204">
            <v>14.63</v>
          </cell>
          <cell r="S204">
            <v>15.04</v>
          </cell>
          <cell r="T204">
            <v>15.37</v>
          </cell>
        </row>
        <row r="205">
          <cell r="G205">
            <v>10.199999999999999</v>
          </cell>
          <cell r="H205">
            <v>10.87</v>
          </cell>
          <cell r="I205">
            <v>9.98</v>
          </cell>
          <cell r="J205">
            <v>11.5</v>
          </cell>
          <cell r="K205">
            <v>11.03</v>
          </cell>
          <cell r="L205">
            <v>11.22</v>
          </cell>
          <cell r="M205">
            <v>10.67</v>
          </cell>
          <cell r="N205">
            <v>10.47</v>
          </cell>
          <cell r="O205">
            <v>10.79</v>
          </cell>
          <cell r="P205">
            <v>11.53</v>
          </cell>
          <cell r="Q205">
            <v>11.34</v>
          </cell>
          <cell r="R205">
            <v>11.21</v>
          </cell>
          <cell r="S205">
            <v>11.39</v>
          </cell>
          <cell r="T205">
            <v>11.98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14.5</v>
          </cell>
          <cell r="H207">
            <v>14.5</v>
          </cell>
          <cell r="I207">
            <v>14.05</v>
          </cell>
          <cell r="K207">
            <v>14.55</v>
          </cell>
          <cell r="L207">
            <v>14.77</v>
          </cell>
          <cell r="M207">
            <v>14.52</v>
          </cell>
          <cell r="O207">
            <v>15.07</v>
          </cell>
          <cell r="P207">
            <v>14.95</v>
          </cell>
          <cell r="R207">
            <v>14.64</v>
          </cell>
          <cell r="S207">
            <v>15.06</v>
          </cell>
          <cell r="T207">
            <v>15.38</v>
          </cell>
        </row>
        <row r="208">
          <cell r="G208">
            <v>12.06</v>
          </cell>
          <cell r="H208">
            <v>12.47</v>
          </cell>
          <cell r="I208">
            <v>11.56</v>
          </cell>
          <cell r="K208">
            <v>12.74</v>
          </cell>
          <cell r="L208">
            <v>12.65</v>
          </cell>
          <cell r="M208">
            <v>12.27</v>
          </cell>
          <cell r="O208">
            <v>12.58</v>
          </cell>
          <cell r="P208">
            <v>13.05</v>
          </cell>
          <cell r="R208">
            <v>12.8</v>
          </cell>
          <cell r="S208">
            <v>12.54</v>
          </cell>
          <cell r="T208">
            <v>12.98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14.51</v>
          </cell>
          <cell r="H210">
            <v>14.51</v>
          </cell>
          <cell r="J210">
            <v>15.93</v>
          </cell>
          <cell r="M210">
            <v>14.57</v>
          </cell>
          <cell r="N210">
            <v>14.76</v>
          </cell>
          <cell r="O210">
            <v>15.08</v>
          </cell>
          <cell r="Q210">
            <v>15.15</v>
          </cell>
          <cell r="R210">
            <v>14.66</v>
          </cell>
        </row>
        <row r="211">
          <cell r="G211">
            <v>10.199999999999999</v>
          </cell>
          <cell r="H211">
            <v>10.87</v>
          </cell>
          <cell r="J211">
            <v>11.5</v>
          </cell>
          <cell r="M211">
            <v>10.67</v>
          </cell>
          <cell r="N211">
            <v>10.47</v>
          </cell>
          <cell r="O211">
            <v>10.79</v>
          </cell>
          <cell r="Q211">
            <v>11.34</v>
          </cell>
          <cell r="R211">
            <v>11.21</v>
          </cell>
        </row>
        <row r="212">
          <cell r="G212">
            <v>14.12</v>
          </cell>
          <cell r="H212">
            <v>14.04</v>
          </cell>
          <cell r="J212">
            <v>15.53</v>
          </cell>
          <cell r="M212">
            <v>14.21</v>
          </cell>
          <cell r="N212">
            <v>14.52</v>
          </cell>
          <cell r="O212">
            <v>14.67</v>
          </cell>
          <cell r="Q212">
            <v>14.69</v>
          </cell>
          <cell r="R212">
            <v>14.26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12.66</v>
          </cell>
          <cell r="H216">
            <v>12.66</v>
          </cell>
          <cell r="I216">
            <v>12.66</v>
          </cell>
          <cell r="J216">
            <v>12.66</v>
          </cell>
          <cell r="K216">
            <v>12.66</v>
          </cell>
          <cell r="L216">
            <v>12.66</v>
          </cell>
          <cell r="M216">
            <v>12.66</v>
          </cell>
          <cell r="N216">
            <v>12.66</v>
          </cell>
          <cell r="O216">
            <v>12.66</v>
          </cell>
          <cell r="P216">
            <v>12.66</v>
          </cell>
          <cell r="Q216">
            <v>12.66</v>
          </cell>
          <cell r="R216">
            <v>12.66</v>
          </cell>
          <cell r="S216">
            <v>12.66</v>
          </cell>
          <cell r="T216">
            <v>12.66</v>
          </cell>
        </row>
      </sheetData>
      <sheetData sheetId="16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13.42</v>
          </cell>
          <cell r="H6">
            <v>13.65</v>
          </cell>
          <cell r="I6">
            <v>12.8</v>
          </cell>
          <cell r="J6">
            <v>14.83</v>
          </cell>
          <cell r="K6">
            <v>13.65</v>
          </cell>
          <cell r="L6">
            <v>13.71</v>
          </cell>
          <cell r="M6">
            <v>13.71</v>
          </cell>
          <cell r="N6">
            <v>13.4</v>
          </cell>
          <cell r="O6">
            <v>13.5</v>
          </cell>
          <cell r="P6">
            <v>13.94</v>
          </cell>
          <cell r="Q6">
            <v>14.22</v>
          </cell>
          <cell r="R6">
            <v>13.71</v>
          </cell>
          <cell r="S6">
            <v>13.77</v>
          </cell>
          <cell r="T6">
            <v>14.38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</v>
          </cell>
          <cell r="H8">
            <v>14.01</v>
          </cell>
          <cell r="I8">
            <v>13.5</v>
          </cell>
          <cell r="J8">
            <v>15.26</v>
          </cell>
          <cell r="K8">
            <v>14.13</v>
          </cell>
          <cell r="L8">
            <v>14.21</v>
          </cell>
          <cell r="M8">
            <v>14.09</v>
          </cell>
          <cell r="N8">
            <v>14.2</v>
          </cell>
          <cell r="O8">
            <v>14.46</v>
          </cell>
          <cell r="P8">
            <v>14.53</v>
          </cell>
          <cell r="Q8">
            <v>14.72</v>
          </cell>
          <cell r="R8">
            <v>14.16</v>
          </cell>
          <cell r="S8">
            <v>14.59</v>
          </cell>
          <cell r="T8">
            <v>14.94</v>
          </cell>
        </row>
        <row r="9">
          <cell r="G9">
            <v>9.89</v>
          </cell>
          <cell r="H9">
            <v>10.57</v>
          </cell>
          <cell r="I9">
            <v>9.67</v>
          </cell>
          <cell r="J9">
            <v>11.02</v>
          </cell>
          <cell r="K9">
            <v>10.74</v>
          </cell>
          <cell r="L9">
            <v>10.78</v>
          </cell>
          <cell r="M9">
            <v>10.36</v>
          </cell>
          <cell r="N9">
            <v>10.09</v>
          </cell>
          <cell r="O9">
            <v>10.49</v>
          </cell>
          <cell r="P9">
            <v>11.23</v>
          </cell>
          <cell r="Q9">
            <v>11.05</v>
          </cell>
          <cell r="R9">
            <v>10.86</v>
          </cell>
          <cell r="S9">
            <v>11.02</v>
          </cell>
          <cell r="T9">
            <v>11.63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13.96</v>
          </cell>
          <cell r="H11">
            <v>14.02</v>
          </cell>
          <cell r="I11">
            <v>13.54</v>
          </cell>
          <cell r="K11">
            <v>14.09</v>
          </cell>
          <cell r="L11">
            <v>14.2</v>
          </cell>
          <cell r="M11">
            <v>14.05</v>
          </cell>
          <cell r="O11">
            <v>14.42</v>
          </cell>
          <cell r="P11">
            <v>14.51</v>
          </cell>
          <cell r="R11">
            <v>14.14</v>
          </cell>
          <cell r="S11">
            <v>14.58</v>
          </cell>
          <cell r="T11">
            <v>14.92</v>
          </cell>
        </row>
        <row r="12">
          <cell r="G12">
            <v>11.67</v>
          </cell>
          <cell r="H12">
            <v>12.1</v>
          </cell>
          <cell r="I12">
            <v>11.19</v>
          </cell>
          <cell r="K12">
            <v>12.37</v>
          </cell>
          <cell r="L12">
            <v>12.16</v>
          </cell>
          <cell r="M12">
            <v>11.91</v>
          </cell>
          <cell r="O12">
            <v>12.2</v>
          </cell>
          <cell r="P12">
            <v>12.68</v>
          </cell>
          <cell r="R12">
            <v>12.39</v>
          </cell>
          <cell r="S12">
            <v>12.15</v>
          </cell>
          <cell r="T12">
            <v>12.63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13.97</v>
          </cell>
          <cell r="H14">
            <v>14.04</v>
          </cell>
          <cell r="J14">
            <v>15.26</v>
          </cell>
          <cell r="M14">
            <v>14.1</v>
          </cell>
          <cell r="N14">
            <v>14.09</v>
          </cell>
          <cell r="O14">
            <v>14.44</v>
          </cell>
          <cell r="Q14">
            <v>14.69</v>
          </cell>
          <cell r="R14">
            <v>14.16</v>
          </cell>
        </row>
        <row r="15">
          <cell r="G15">
            <v>9.89</v>
          </cell>
          <cell r="H15">
            <v>10.57</v>
          </cell>
          <cell r="J15">
            <v>11.02</v>
          </cell>
          <cell r="M15">
            <v>10.36</v>
          </cell>
          <cell r="N15">
            <v>10.09</v>
          </cell>
          <cell r="O15">
            <v>10.49</v>
          </cell>
          <cell r="Q15">
            <v>11.05</v>
          </cell>
          <cell r="R15">
            <v>10.86</v>
          </cell>
        </row>
        <row r="16">
          <cell r="G16">
            <v>13.65</v>
          </cell>
          <cell r="H16">
            <v>13.63</v>
          </cell>
          <cell r="J16">
            <v>14.94</v>
          </cell>
          <cell r="M16">
            <v>13.8</v>
          </cell>
          <cell r="N16">
            <v>13.93</v>
          </cell>
          <cell r="O16">
            <v>14.09</v>
          </cell>
          <cell r="Q16">
            <v>14.29</v>
          </cell>
          <cell r="R16">
            <v>13.84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12.09</v>
          </cell>
          <cell r="H20">
            <v>12.09</v>
          </cell>
          <cell r="I20">
            <v>12.09</v>
          </cell>
          <cell r="J20">
            <v>12.09</v>
          </cell>
          <cell r="K20">
            <v>12.09</v>
          </cell>
          <cell r="L20">
            <v>12.09</v>
          </cell>
          <cell r="M20">
            <v>12.09</v>
          </cell>
          <cell r="N20">
            <v>12.09</v>
          </cell>
          <cell r="O20">
            <v>12.09</v>
          </cell>
          <cell r="P20">
            <v>12.09</v>
          </cell>
          <cell r="Q20">
            <v>12.09</v>
          </cell>
          <cell r="R20">
            <v>12.09</v>
          </cell>
          <cell r="S20">
            <v>12.09</v>
          </cell>
          <cell r="T20">
            <v>12.09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13.7</v>
          </cell>
          <cell r="H104">
            <v>13.9</v>
          </cell>
          <cell r="I104">
            <v>13.03</v>
          </cell>
          <cell r="J104">
            <v>15.18</v>
          </cell>
          <cell r="K104">
            <v>13.87</v>
          </cell>
          <cell r="L104">
            <v>14.01</v>
          </cell>
          <cell r="M104">
            <v>13.94</v>
          </cell>
          <cell r="N104">
            <v>13.71</v>
          </cell>
          <cell r="O104">
            <v>13.75</v>
          </cell>
          <cell r="P104">
            <v>14.13</v>
          </cell>
          <cell r="Q104">
            <v>14.45</v>
          </cell>
          <cell r="R104">
            <v>13.96</v>
          </cell>
          <cell r="S104">
            <v>14.02</v>
          </cell>
          <cell r="T104">
            <v>14.63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14.27</v>
          </cell>
          <cell r="H106">
            <v>14.25</v>
          </cell>
          <cell r="I106">
            <v>13.76</v>
          </cell>
          <cell r="J106">
            <v>15.62</v>
          </cell>
          <cell r="K106">
            <v>14.35</v>
          </cell>
          <cell r="L106">
            <v>14.51</v>
          </cell>
          <cell r="M106">
            <v>14.33</v>
          </cell>
          <cell r="N106">
            <v>14.56</v>
          </cell>
          <cell r="O106">
            <v>14.79</v>
          </cell>
          <cell r="P106">
            <v>14.74</v>
          </cell>
          <cell r="Q106">
            <v>14.94</v>
          </cell>
          <cell r="R106">
            <v>14.41</v>
          </cell>
          <cell r="S106">
            <v>14.83</v>
          </cell>
          <cell r="T106">
            <v>15.17</v>
          </cell>
        </row>
        <row r="107">
          <cell r="G107">
            <v>10.07</v>
          </cell>
          <cell r="H107">
            <v>10.75</v>
          </cell>
          <cell r="I107">
            <v>9.84</v>
          </cell>
          <cell r="J107">
            <v>11.3</v>
          </cell>
          <cell r="K107">
            <v>10.9</v>
          </cell>
          <cell r="L107">
            <v>11.03</v>
          </cell>
          <cell r="M107">
            <v>10.53</v>
          </cell>
          <cell r="N107">
            <v>10.3</v>
          </cell>
          <cell r="O107">
            <v>10.64</v>
          </cell>
          <cell r="P107">
            <v>11.4</v>
          </cell>
          <cell r="Q107">
            <v>11.2</v>
          </cell>
          <cell r="R107">
            <v>11.05</v>
          </cell>
          <cell r="S107">
            <v>11.24</v>
          </cell>
          <cell r="T107">
            <v>11.84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14.25</v>
          </cell>
          <cell r="H109">
            <v>14.28</v>
          </cell>
          <cell r="I109">
            <v>13.81</v>
          </cell>
          <cell r="K109">
            <v>14.33</v>
          </cell>
          <cell r="L109">
            <v>14.52</v>
          </cell>
          <cell r="M109">
            <v>14.3</v>
          </cell>
          <cell r="O109">
            <v>14.77</v>
          </cell>
          <cell r="P109">
            <v>14.74</v>
          </cell>
          <cell r="R109">
            <v>14.41</v>
          </cell>
          <cell r="S109">
            <v>14.84</v>
          </cell>
          <cell r="T109">
            <v>15.17</v>
          </cell>
        </row>
        <row r="110">
          <cell r="G110">
            <v>11.87</v>
          </cell>
          <cell r="H110">
            <v>12.3</v>
          </cell>
          <cell r="I110">
            <v>11.38</v>
          </cell>
          <cell r="K110">
            <v>12.56</v>
          </cell>
          <cell r="L110">
            <v>12.43</v>
          </cell>
          <cell r="M110">
            <v>12.09</v>
          </cell>
          <cell r="O110">
            <v>12.38</v>
          </cell>
          <cell r="P110">
            <v>12.87</v>
          </cell>
          <cell r="R110">
            <v>12.6</v>
          </cell>
          <cell r="S110">
            <v>12.37</v>
          </cell>
          <cell r="T110">
            <v>12.82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14.26</v>
          </cell>
          <cell r="H112">
            <v>14.29</v>
          </cell>
          <cell r="J112">
            <v>15.64</v>
          </cell>
          <cell r="M112">
            <v>14.35</v>
          </cell>
          <cell r="N112">
            <v>14.46</v>
          </cell>
          <cell r="O112">
            <v>14.78</v>
          </cell>
          <cell r="Q112">
            <v>14.92</v>
          </cell>
          <cell r="R112">
            <v>14.43</v>
          </cell>
        </row>
        <row r="113">
          <cell r="G113">
            <v>10.07</v>
          </cell>
          <cell r="H113">
            <v>10.75</v>
          </cell>
          <cell r="J113">
            <v>11.3</v>
          </cell>
          <cell r="M113">
            <v>10.53</v>
          </cell>
          <cell r="N113">
            <v>10.3</v>
          </cell>
          <cell r="O113">
            <v>10.64</v>
          </cell>
          <cell r="Q113">
            <v>11.2</v>
          </cell>
          <cell r="R113">
            <v>11.05</v>
          </cell>
        </row>
        <row r="114">
          <cell r="G114">
            <v>13.9</v>
          </cell>
          <cell r="H114">
            <v>13.84</v>
          </cell>
          <cell r="J114">
            <v>15.27</v>
          </cell>
          <cell r="M114">
            <v>14.01</v>
          </cell>
          <cell r="N114">
            <v>14.25</v>
          </cell>
          <cell r="O114">
            <v>14.39</v>
          </cell>
          <cell r="Q114">
            <v>14.48</v>
          </cell>
          <cell r="R114">
            <v>14.06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12.33</v>
          </cell>
          <cell r="H118">
            <v>12.33</v>
          </cell>
          <cell r="I118">
            <v>12.33</v>
          </cell>
          <cell r="J118">
            <v>12.33</v>
          </cell>
          <cell r="K118">
            <v>12.33</v>
          </cell>
          <cell r="L118">
            <v>12.33</v>
          </cell>
          <cell r="M118">
            <v>12.33</v>
          </cell>
          <cell r="N118">
            <v>12.33</v>
          </cell>
          <cell r="O118">
            <v>12.33</v>
          </cell>
          <cell r="P118">
            <v>12.33</v>
          </cell>
          <cell r="Q118">
            <v>12.33</v>
          </cell>
          <cell r="R118">
            <v>12.33</v>
          </cell>
          <cell r="S118">
            <v>12.33</v>
          </cell>
          <cell r="T118">
            <v>12.33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14.05</v>
          </cell>
          <cell r="H202">
            <v>14.21</v>
          </cell>
          <cell r="I202">
            <v>13.34</v>
          </cell>
          <cell r="J202">
            <v>15.55</v>
          </cell>
          <cell r="K202">
            <v>14.18</v>
          </cell>
          <cell r="L202">
            <v>14.35</v>
          </cell>
          <cell r="M202">
            <v>14.25</v>
          </cell>
          <cell r="N202">
            <v>14.09</v>
          </cell>
          <cell r="O202">
            <v>14.1</v>
          </cell>
          <cell r="P202">
            <v>14.42</v>
          </cell>
          <cell r="Q202">
            <v>14.77</v>
          </cell>
          <cell r="R202">
            <v>14.28</v>
          </cell>
          <cell r="S202">
            <v>14.32</v>
          </cell>
          <cell r="T202">
            <v>14.93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14.62</v>
          </cell>
          <cell r="H204">
            <v>14.57</v>
          </cell>
          <cell r="I204">
            <v>14.09</v>
          </cell>
          <cell r="J204">
            <v>16.010000000000002</v>
          </cell>
          <cell r="K204">
            <v>14.67</v>
          </cell>
          <cell r="L204">
            <v>14.85</v>
          </cell>
          <cell r="M204">
            <v>14.65</v>
          </cell>
          <cell r="N204">
            <v>14.96</v>
          </cell>
          <cell r="O204">
            <v>15.18</v>
          </cell>
          <cell r="P204">
            <v>15.05</v>
          </cell>
          <cell r="Q204">
            <v>15.27</v>
          </cell>
          <cell r="R204">
            <v>14.73</v>
          </cell>
          <cell r="S204">
            <v>15.14</v>
          </cell>
          <cell r="T204">
            <v>15.47</v>
          </cell>
        </row>
        <row r="205">
          <cell r="G205">
            <v>10.3</v>
          </cell>
          <cell r="H205">
            <v>10.97</v>
          </cell>
          <cell r="I205">
            <v>10.08</v>
          </cell>
          <cell r="J205">
            <v>11.6</v>
          </cell>
          <cell r="K205">
            <v>11.13</v>
          </cell>
          <cell r="L205">
            <v>11.32</v>
          </cell>
          <cell r="M205">
            <v>10.77</v>
          </cell>
          <cell r="N205">
            <v>10.57</v>
          </cell>
          <cell r="O205">
            <v>10.89</v>
          </cell>
          <cell r="P205">
            <v>11.63</v>
          </cell>
          <cell r="Q205">
            <v>11.44</v>
          </cell>
          <cell r="R205">
            <v>11.31</v>
          </cell>
          <cell r="S205">
            <v>11.49</v>
          </cell>
          <cell r="T205">
            <v>12.08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14.6</v>
          </cell>
          <cell r="H207">
            <v>14.6</v>
          </cell>
          <cell r="I207">
            <v>14.15</v>
          </cell>
          <cell r="K207">
            <v>14.65</v>
          </cell>
          <cell r="L207">
            <v>14.87</v>
          </cell>
          <cell r="M207">
            <v>14.62</v>
          </cell>
          <cell r="O207">
            <v>15.17</v>
          </cell>
          <cell r="P207">
            <v>15.05</v>
          </cell>
          <cell r="R207">
            <v>14.74</v>
          </cell>
          <cell r="S207">
            <v>15.16</v>
          </cell>
          <cell r="T207">
            <v>15.48</v>
          </cell>
        </row>
        <row r="208">
          <cell r="G208">
            <v>12.16</v>
          </cell>
          <cell r="H208">
            <v>12.57</v>
          </cell>
          <cell r="I208">
            <v>11.66</v>
          </cell>
          <cell r="K208">
            <v>12.84</v>
          </cell>
          <cell r="L208">
            <v>12.75</v>
          </cell>
          <cell r="M208">
            <v>12.37</v>
          </cell>
          <cell r="O208">
            <v>12.68</v>
          </cell>
          <cell r="P208">
            <v>13.15</v>
          </cell>
          <cell r="R208">
            <v>12.9</v>
          </cell>
          <cell r="S208">
            <v>12.64</v>
          </cell>
          <cell r="T208">
            <v>13.08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14.61</v>
          </cell>
          <cell r="H210">
            <v>14.61</v>
          </cell>
          <cell r="J210">
            <v>16.03</v>
          </cell>
          <cell r="M210">
            <v>14.67</v>
          </cell>
          <cell r="N210">
            <v>14.86</v>
          </cell>
          <cell r="O210">
            <v>15.18</v>
          </cell>
          <cell r="Q210">
            <v>15.25</v>
          </cell>
          <cell r="R210">
            <v>14.76</v>
          </cell>
        </row>
        <row r="211">
          <cell r="G211">
            <v>10.3</v>
          </cell>
          <cell r="H211">
            <v>10.97</v>
          </cell>
          <cell r="J211">
            <v>11.6</v>
          </cell>
          <cell r="M211">
            <v>10.77</v>
          </cell>
          <cell r="N211">
            <v>10.57</v>
          </cell>
          <cell r="O211">
            <v>10.89</v>
          </cell>
          <cell r="Q211">
            <v>11.44</v>
          </cell>
          <cell r="R211">
            <v>11.31</v>
          </cell>
        </row>
        <row r="212">
          <cell r="G212">
            <v>14.22</v>
          </cell>
          <cell r="H212">
            <v>14.14</v>
          </cell>
          <cell r="J212">
            <v>15.63</v>
          </cell>
          <cell r="M212">
            <v>14.31</v>
          </cell>
          <cell r="N212">
            <v>14.62</v>
          </cell>
          <cell r="O212">
            <v>14.77</v>
          </cell>
          <cell r="Q212">
            <v>14.79</v>
          </cell>
          <cell r="R212">
            <v>14.36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12.76</v>
          </cell>
          <cell r="H216">
            <v>12.76</v>
          </cell>
          <cell r="I216">
            <v>12.76</v>
          </cell>
          <cell r="J216">
            <v>12.76</v>
          </cell>
          <cell r="K216">
            <v>12.76</v>
          </cell>
          <cell r="L216">
            <v>12.76</v>
          </cell>
          <cell r="M216">
            <v>12.76</v>
          </cell>
          <cell r="N216">
            <v>12.76</v>
          </cell>
          <cell r="O216">
            <v>12.76</v>
          </cell>
          <cell r="P216">
            <v>12.76</v>
          </cell>
          <cell r="Q216">
            <v>12.76</v>
          </cell>
          <cell r="R216">
            <v>12.76</v>
          </cell>
          <cell r="S216">
            <v>12.76</v>
          </cell>
          <cell r="T216">
            <v>12.76</v>
          </cell>
        </row>
      </sheetData>
      <sheetData sheetId="17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13.520000000000001</v>
          </cell>
          <cell r="H6">
            <v>13.75</v>
          </cell>
          <cell r="I6">
            <v>12.9</v>
          </cell>
          <cell r="J6">
            <v>14.930000000000001</v>
          </cell>
          <cell r="K6">
            <v>13.75</v>
          </cell>
          <cell r="L6">
            <v>13.81</v>
          </cell>
          <cell r="M6">
            <v>13.81</v>
          </cell>
          <cell r="N6">
            <v>13.5</v>
          </cell>
          <cell r="O6">
            <v>13.600000000000001</v>
          </cell>
          <cell r="P6">
            <v>14.040000000000001</v>
          </cell>
          <cell r="Q6">
            <v>14.32</v>
          </cell>
          <cell r="R6">
            <v>13.81</v>
          </cell>
          <cell r="S6">
            <v>13.870000000000001</v>
          </cell>
          <cell r="T6">
            <v>14.48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14.100000000000001</v>
          </cell>
          <cell r="H8">
            <v>14.110000000000001</v>
          </cell>
          <cell r="I8">
            <v>13.600000000000001</v>
          </cell>
          <cell r="J8">
            <v>15.360000000000001</v>
          </cell>
          <cell r="K8">
            <v>14.23</v>
          </cell>
          <cell r="L8">
            <v>14.31</v>
          </cell>
          <cell r="M8">
            <v>14.190000000000001</v>
          </cell>
          <cell r="N8">
            <v>14.3</v>
          </cell>
          <cell r="O8">
            <v>14.56</v>
          </cell>
          <cell r="P8">
            <v>14.63</v>
          </cell>
          <cell r="Q8">
            <v>14.82</v>
          </cell>
          <cell r="R8">
            <v>14.260000000000002</v>
          </cell>
          <cell r="S8">
            <v>14.690000000000001</v>
          </cell>
          <cell r="T8">
            <v>15.040000000000001</v>
          </cell>
        </row>
        <row r="9">
          <cell r="G9">
            <v>9.99</v>
          </cell>
          <cell r="H9">
            <v>10.67</v>
          </cell>
          <cell r="I9">
            <v>9.7700000000000014</v>
          </cell>
          <cell r="J9">
            <v>11.120000000000001</v>
          </cell>
          <cell r="K9">
            <v>10.84</v>
          </cell>
          <cell r="L9">
            <v>10.88</v>
          </cell>
          <cell r="M9">
            <v>10.46</v>
          </cell>
          <cell r="N9">
            <v>10.190000000000001</v>
          </cell>
          <cell r="O9">
            <v>10.59</v>
          </cell>
          <cell r="P9">
            <v>11.33</v>
          </cell>
          <cell r="Q9">
            <v>11.15</v>
          </cell>
          <cell r="R9">
            <v>10.96</v>
          </cell>
          <cell r="S9">
            <v>11.120000000000001</v>
          </cell>
          <cell r="T9">
            <v>11.73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14.06</v>
          </cell>
          <cell r="H11">
            <v>14.120000000000001</v>
          </cell>
          <cell r="I11">
            <v>13.64</v>
          </cell>
          <cell r="K11">
            <v>14.190000000000001</v>
          </cell>
          <cell r="L11">
            <v>14.3</v>
          </cell>
          <cell r="M11">
            <v>14.15</v>
          </cell>
          <cell r="O11">
            <v>14.520000000000001</v>
          </cell>
          <cell r="P11">
            <v>14.610000000000001</v>
          </cell>
          <cell r="R11">
            <v>14.24</v>
          </cell>
          <cell r="S11">
            <v>14.680000000000001</v>
          </cell>
          <cell r="T11">
            <v>15.020000000000001</v>
          </cell>
        </row>
        <row r="12">
          <cell r="G12">
            <v>11.770000000000001</v>
          </cell>
          <cell r="H12">
            <v>12.200000000000001</v>
          </cell>
          <cell r="I12">
            <v>11.290000000000001</v>
          </cell>
          <cell r="K12">
            <v>12.47</v>
          </cell>
          <cell r="L12">
            <v>12.260000000000002</v>
          </cell>
          <cell r="M12">
            <v>12.010000000000002</v>
          </cell>
          <cell r="O12">
            <v>12.3</v>
          </cell>
          <cell r="P12">
            <v>12.780000000000001</v>
          </cell>
          <cell r="R12">
            <v>12.49</v>
          </cell>
          <cell r="S12">
            <v>12.25</v>
          </cell>
          <cell r="T12">
            <v>12.73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14.07</v>
          </cell>
          <cell r="H14">
            <v>14.14</v>
          </cell>
          <cell r="J14">
            <v>15.360000000000001</v>
          </cell>
          <cell r="M14">
            <v>14.200000000000001</v>
          </cell>
          <cell r="N14">
            <v>14.190000000000001</v>
          </cell>
          <cell r="O14">
            <v>14.540000000000001</v>
          </cell>
          <cell r="Q14">
            <v>14.790000000000001</v>
          </cell>
          <cell r="R14">
            <v>14.260000000000002</v>
          </cell>
        </row>
        <row r="15">
          <cell r="G15">
            <v>9.99</v>
          </cell>
          <cell r="H15">
            <v>10.67</v>
          </cell>
          <cell r="J15">
            <v>11.120000000000001</v>
          </cell>
          <cell r="M15">
            <v>10.46</v>
          </cell>
          <cell r="N15">
            <v>10.190000000000001</v>
          </cell>
          <cell r="O15">
            <v>10.59</v>
          </cell>
          <cell r="Q15">
            <v>11.15</v>
          </cell>
          <cell r="R15">
            <v>10.96</v>
          </cell>
        </row>
        <row r="16">
          <cell r="G16">
            <v>13.75</v>
          </cell>
          <cell r="H16">
            <v>13.73</v>
          </cell>
          <cell r="J16">
            <v>15.040000000000001</v>
          </cell>
          <cell r="M16">
            <v>13.9</v>
          </cell>
          <cell r="N16">
            <v>14.030000000000001</v>
          </cell>
          <cell r="O16">
            <v>14.190000000000001</v>
          </cell>
          <cell r="Q16">
            <v>14.39</v>
          </cell>
          <cell r="R16">
            <v>13.940000000000001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12.190000000000001</v>
          </cell>
          <cell r="H20">
            <v>12.190000000000001</v>
          </cell>
          <cell r="I20">
            <v>12.190000000000001</v>
          </cell>
          <cell r="J20">
            <v>12.190000000000001</v>
          </cell>
          <cell r="K20">
            <v>12.190000000000001</v>
          </cell>
          <cell r="L20">
            <v>12.190000000000001</v>
          </cell>
          <cell r="M20">
            <v>12.190000000000001</v>
          </cell>
          <cell r="N20">
            <v>12.190000000000001</v>
          </cell>
          <cell r="O20">
            <v>12.190000000000001</v>
          </cell>
          <cell r="P20">
            <v>12.190000000000001</v>
          </cell>
          <cell r="Q20">
            <v>12.190000000000001</v>
          </cell>
          <cell r="R20">
            <v>12.190000000000001</v>
          </cell>
          <cell r="S20">
            <v>12.190000000000001</v>
          </cell>
          <cell r="T20">
            <v>12.190000000000001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13.8</v>
          </cell>
          <cell r="H104">
            <v>14</v>
          </cell>
          <cell r="I104">
            <v>13.13</v>
          </cell>
          <cell r="J104">
            <v>15.280000000000001</v>
          </cell>
          <cell r="K104">
            <v>13.97</v>
          </cell>
          <cell r="L104">
            <v>14.110000000000001</v>
          </cell>
          <cell r="M104">
            <v>14.040000000000001</v>
          </cell>
          <cell r="N104">
            <v>13.81</v>
          </cell>
          <cell r="O104">
            <v>13.850000000000001</v>
          </cell>
          <cell r="P104">
            <v>14.23</v>
          </cell>
          <cell r="Q104">
            <v>14.55</v>
          </cell>
          <cell r="R104">
            <v>14.06</v>
          </cell>
          <cell r="S104">
            <v>14.120000000000001</v>
          </cell>
          <cell r="T104">
            <v>14.73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14.370000000000001</v>
          </cell>
          <cell r="H106">
            <v>14.350000000000001</v>
          </cell>
          <cell r="I106">
            <v>13.860000000000001</v>
          </cell>
          <cell r="J106">
            <v>15.72</v>
          </cell>
          <cell r="K106">
            <v>14.450000000000001</v>
          </cell>
          <cell r="L106">
            <v>14.610000000000001</v>
          </cell>
          <cell r="M106">
            <v>14.430000000000001</v>
          </cell>
          <cell r="N106">
            <v>14.66</v>
          </cell>
          <cell r="O106">
            <v>14.89</v>
          </cell>
          <cell r="P106">
            <v>14.84</v>
          </cell>
          <cell r="Q106">
            <v>15.040000000000001</v>
          </cell>
          <cell r="R106">
            <v>14.510000000000002</v>
          </cell>
          <cell r="S106">
            <v>14.930000000000001</v>
          </cell>
          <cell r="T106">
            <v>15.270000000000001</v>
          </cell>
        </row>
        <row r="107">
          <cell r="G107">
            <v>10.17</v>
          </cell>
          <cell r="H107">
            <v>10.850000000000001</v>
          </cell>
          <cell r="I107">
            <v>9.9400000000000013</v>
          </cell>
          <cell r="J107">
            <v>11.4</v>
          </cell>
          <cell r="K107">
            <v>11</v>
          </cell>
          <cell r="L107">
            <v>11.13</v>
          </cell>
          <cell r="M107">
            <v>10.63</v>
          </cell>
          <cell r="N107">
            <v>10.4</v>
          </cell>
          <cell r="O107">
            <v>10.74</v>
          </cell>
          <cell r="P107">
            <v>11.5</v>
          </cell>
          <cell r="Q107">
            <v>11.3</v>
          </cell>
          <cell r="R107">
            <v>11.15</v>
          </cell>
          <cell r="S107">
            <v>11.34</v>
          </cell>
          <cell r="T107">
            <v>11.940000000000001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14.350000000000001</v>
          </cell>
          <cell r="H109">
            <v>14.38</v>
          </cell>
          <cell r="I109">
            <v>13.91</v>
          </cell>
          <cell r="K109">
            <v>14.430000000000001</v>
          </cell>
          <cell r="L109">
            <v>14.620000000000001</v>
          </cell>
          <cell r="M109">
            <v>14.4</v>
          </cell>
          <cell r="O109">
            <v>14.870000000000001</v>
          </cell>
          <cell r="P109">
            <v>14.84</v>
          </cell>
          <cell r="R109">
            <v>14.510000000000002</v>
          </cell>
          <cell r="S109">
            <v>14.940000000000001</v>
          </cell>
          <cell r="T109">
            <v>15.270000000000001</v>
          </cell>
        </row>
        <row r="110">
          <cell r="G110">
            <v>11.97</v>
          </cell>
          <cell r="H110">
            <v>12.4</v>
          </cell>
          <cell r="I110">
            <v>11.48</v>
          </cell>
          <cell r="K110">
            <v>12.66</v>
          </cell>
          <cell r="L110">
            <v>12.530000000000001</v>
          </cell>
          <cell r="M110">
            <v>12.190000000000001</v>
          </cell>
          <cell r="O110">
            <v>12.48</v>
          </cell>
          <cell r="P110">
            <v>12.97</v>
          </cell>
          <cell r="R110">
            <v>12.700000000000001</v>
          </cell>
          <cell r="S110">
            <v>12.47</v>
          </cell>
          <cell r="T110">
            <v>12.92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14.360000000000001</v>
          </cell>
          <cell r="H112">
            <v>14.39</v>
          </cell>
          <cell r="J112">
            <v>15.74</v>
          </cell>
          <cell r="M112">
            <v>14.450000000000001</v>
          </cell>
          <cell r="N112">
            <v>14.56</v>
          </cell>
          <cell r="O112">
            <v>14.88</v>
          </cell>
          <cell r="Q112">
            <v>15.020000000000001</v>
          </cell>
          <cell r="R112">
            <v>14.530000000000001</v>
          </cell>
        </row>
        <row r="113">
          <cell r="G113">
            <v>10.17</v>
          </cell>
          <cell r="H113">
            <v>10.850000000000001</v>
          </cell>
          <cell r="J113">
            <v>11.4</v>
          </cell>
          <cell r="M113">
            <v>10.63</v>
          </cell>
          <cell r="N113">
            <v>10.4</v>
          </cell>
          <cell r="O113">
            <v>10.74</v>
          </cell>
          <cell r="Q113">
            <v>11.3</v>
          </cell>
          <cell r="R113">
            <v>11.15</v>
          </cell>
        </row>
        <row r="114">
          <cell r="G114">
            <v>14</v>
          </cell>
          <cell r="H114">
            <v>13.940000000000001</v>
          </cell>
          <cell r="J114">
            <v>15.370000000000001</v>
          </cell>
          <cell r="M114">
            <v>14.110000000000001</v>
          </cell>
          <cell r="N114">
            <v>14.350000000000001</v>
          </cell>
          <cell r="O114">
            <v>14.49</v>
          </cell>
          <cell r="Q114">
            <v>14.58</v>
          </cell>
          <cell r="R114">
            <v>14.16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12.43</v>
          </cell>
          <cell r="H118">
            <v>12.43</v>
          </cell>
          <cell r="I118">
            <v>12.43</v>
          </cell>
          <cell r="J118">
            <v>12.43</v>
          </cell>
          <cell r="K118">
            <v>12.43</v>
          </cell>
          <cell r="L118">
            <v>12.43</v>
          </cell>
          <cell r="M118">
            <v>12.43</v>
          </cell>
          <cell r="N118">
            <v>12.43</v>
          </cell>
          <cell r="O118">
            <v>12.43</v>
          </cell>
          <cell r="P118">
            <v>12.43</v>
          </cell>
          <cell r="Q118">
            <v>12.43</v>
          </cell>
          <cell r="R118">
            <v>12.43</v>
          </cell>
          <cell r="S118">
            <v>12.43</v>
          </cell>
          <cell r="T118">
            <v>12.43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14.15</v>
          </cell>
          <cell r="H202">
            <v>14.31</v>
          </cell>
          <cell r="I202">
            <v>13.440000000000001</v>
          </cell>
          <cell r="J202">
            <v>15.65</v>
          </cell>
          <cell r="K202">
            <v>14.280000000000001</v>
          </cell>
          <cell r="L202">
            <v>14.450000000000001</v>
          </cell>
          <cell r="M202">
            <v>14.350000000000001</v>
          </cell>
          <cell r="N202">
            <v>14.190000000000001</v>
          </cell>
          <cell r="O202">
            <v>14.200000000000001</v>
          </cell>
          <cell r="P202">
            <v>14.520000000000001</v>
          </cell>
          <cell r="Q202">
            <v>14.870000000000001</v>
          </cell>
          <cell r="R202">
            <v>14.38</v>
          </cell>
          <cell r="S202">
            <v>14.42</v>
          </cell>
          <cell r="T202">
            <v>15.030000000000001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14.72</v>
          </cell>
          <cell r="H204">
            <v>14.67</v>
          </cell>
          <cell r="I204">
            <v>14.190000000000001</v>
          </cell>
          <cell r="J204">
            <v>16.11</v>
          </cell>
          <cell r="K204">
            <v>14.770000000000001</v>
          </cell>
          <cell r="L204">
            <v>14.950000000000001</v>
          </cell>
          <cell r="M204">
            <v>14.75</v>
          </cell>
          <cell r="N204">
            <v>15.06</v>
          </cell>
          <cell r="O204">
            <v>15.280000000000001</v>
          </cell>
          <cell r="P204">
            <v>15.15</v>
          </cell>
          <cell r="Q204">
            <v>15.370000000000001</v>
          </cell>
          <cell r="R204">
            <v>14.83</v>
          </cell>
          <cell r="S204">
            <v>15.24</v>
          </cell>
          <cell r="T204">
            <v>15.57</v>
          </cell>
        </row>
        <row r="205">
          <cell r="G205">
            <v>10.4</v>
          </cell>
          <cell r="H205">
            <v>11.07</v>
          </cell>
          <cell r="I205">
            <v>10.180000000000001</v>
          </cell>
          <cell r="J205">
            <v>11.700000000000001</v>
          </cell>
          <cell r="K205">
            <v>11.23</v>
          </cell>
          <cell r="L205">
            <v>11.42</v>
          </cell>
          <cell r="M205">
            <v>10.870000000000001</v>
          </cell>
          <cell r="N205">
            <v>10.67</v>
          </cell>
          <cell r="O205">
            <v>10.99</v>
          </cell>
          <cell r="P205">
            <v>11.73</v>
          </cell>
          <cell r="Q205">
            <v>11.540000000000001</v>
          </cell>
          <cell r="R205">
            <v>11.41</v>
          </cell>
          <cell r="S205">
            <v>11.59</v>
          </cell>
          <cell r="T205">
            <v>12.180000000000001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14.700000000000001</v>
          </cell>
          <cell r="H207">
            <v>14.700000000000001</v>
          </cell>
          <cell r="I207">
            <v>14.25</v>
          </cell>
          <cell r="K207">
            <v>14.75</v>
          </cell>
          <cell r="L207">
            <v>14.97</v>
          </cell>
          <cell r="M207">
            <v>14.72</v>
          </cell>
          <cell r="O207">
            <v>15.270000000000001</v>
          </cell>
          <cell r="P207">
            <v>15.15</v>
          </cell>
          <cell r="R207">
            <v>14.84</v>
          </cell>
          <cell r="S207">
            <v>15.260000000000002</v>
          </cell>
          <cell r="T207">
            <v>15.58</v>
          </cell>
        </row>
        <row r="208">
          <cell r="G208">
            <v>12.260000000000002</v>
          </cell>
          <cell r="H208">
            <v>12.67</v>
          </cell>
          <cell r="I208">
            <v>11.760000000000002</v>
          </cell>
          <cell r="K208">
            <v>12.940000000000001</v>
          </cell>
          <cell r="L208">
            <v>12.850000000000001</v>
          </cell>
          <cell r="M208">
            <v>12.47</v>
          </cell>
          <cell r="O208">
            <v>12.780000000000001</v>
          </cell>
          <cell r="P208">
            <v>13.25</v>
          </cell>
          <cell r="R208">
            <v>13</v>
          </cell>
          <cell r="S208">
            <v>12.74</v>
          </cell>
          <cell r="T208">
            <v>13.180000000000001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14.71</v>
          </cell>
          <cell r="H210">
            <v>14.71</v>
          </cell>
          <cell r="J210">
            <v>16.13</v>
          </cell>
          <cell r="M210">
            <v>14.770000000000001</v>
          </cell>
          <cell r="N210">
            <v>14.96</v>
          </cell>
          <cell r="O210">
            <v>15.280000000000001</v>
          </cell>
          <cell r="Q210">
            <v>15.350000000000001</v>
          </cell>
          <cell r="R210">
            <v>14.860000000000001</v>
          </cell>
        </row>
        <row r="211">
          <cell r="G211">
            <v>10.4</v>
          </cell>
          <cell r="H211">
            <v>11.07</v>
          </cell>
          <cell r="J211">
            <v>11.700000000000001</v>
          </cell>
          <cell r="M211">
            <v>10.870000000000001</v>
          </cell>
          <cell r="N211">
            <v>10.67</v>
          </cell>
          <cell r="O211">
            <v>10.99</v>
          </cell>
          <cell r="Q211">
            <v>11.540000000000001</v>
          </cell>
          <cell r="R211">
            <v>11.41</v>
          </cell>
        </row>
        <row r="212">
          <cell r="G212">
            <v>14.32</v>
          </cell>
          <cell r="H212">
            <v>14.24</v>
          </cell>
          <cell r="J212">
            <v>15.73</v>
          </cell>
          <cell r="M212">
            <v>14.41</v>
          </cell>
          <cell r="N212">
            <v>14.72</v>
          </cell>
          <cell r="O212">
            <v>14.870000000000001</v>
          </cell>
          <cell r="Q212">
            <v>14.89</v>
          </cell>
          <cell r="R212">
            <v>14.46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12.860000000000001</v>
          </cell>
          <cell r="H216">
            <v>12.860000000000001</v>
          </cell>
          <cell r="I216">
            <v>12.860000000000001</v>
          </cell>
          <cell r="J216">
            <v>12.860000000000001</v>
          </cell>
          <cell r="K216">
            <v>12.860000000000001</v>
          </cell>
          <cell r="L216">
            <v>12.860000000000001</v>
          </cell>
          <cell r="M216">
            <v>12.860000000000001</v>
          </cell>
          <cell r="N216">
            <v>12.860000000000001</v>
          </cell>
          <cell r="O216">
            <v>12.860000000000001</v>
          </cell>
          <cell r="P216">
            <v>12.860000000000001</v>
          </cell>
          <cell r="Q216">
            <v>12.860000000000001</v>
          </cell>
          <cell r="R216">
            <v>12.860000000000001</v>
          </cell>
          <cell r="S216">
            <v>12.860000000000001</v>
          </cell>
          <cell r="T216">
            <v>12.860000000000001</v>
          </cell>
        </row>
      </sheetData>
      <sheetData sheetId="18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13.620000000000001</v>
          </cell>
          <cell r="H6">
            <v>13.85</v>
          </cell>
          <cell r="I6">
            <v>13</v>
          </cell>
          <cell r="J6">
            <v>15.030000000000001</v>
          </cell>
          <cell r="K6">
            <v>13.85</v>
          </cell>
          <cell r="L6">
            <v>13.91</v>
          </cell>
          <cell r="M6">
            <v>13.91</v>
          </cell>
          <cell r="N6">
            <v>13.6</v>
          </cell>
          <cell r="O6">
            <v>13.700000000000001</v>
          </cell>
          <cell r="P6">
            <v>14.14</v>
          </cell>
          <cell r="Q6">
            <v>14.42</v>
          </cell>
          <cell r="R6">
            <v>13.91</v>
          </cell>
          <cell r="S6">
            <v>13.97</v>
          </cell>
          <cell r="T6">
            <v>14.58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14.200000000000001</v>
          </cell>
          <cell r="H8">
            <v>14.21</v>
          </cell>
          <cell r="I8">
            <v>13.700000000000001</v>
          </cell>
          <cell r="J8">
            <v>15.46</v>
          </cell>
          <cell r="K8">
            <v>14.33</v>
          </cell>
          <cell r="L8">
            <v>14.41</v>
          </cell>
          <cell r="M8">
            <v>14.290000000000001</v>
          </cell>
          <cell r="N8">
            <v>14.4</v>
          </cell>
          <cell r="O8">
            <v>14.66</v>
          </cell>
          <cell r="P8">
            <v>14.73</v>
          </cell>
          <cell r="Q8">
            <v>14.92</v>
          </cell>
          <cell r="R8">
            <v>14.360000000000001</v>
          </cell>
          <cell r="S8">
            <v>14.790000000000001</v>
          </cell>
          <cell r="T8">
            <v>15.14</v>
          </cell>
        </row>
        <row r="9">
          <cell r="G9">
            <v>10.09</v>
          </cell>
          <cell r="H9">
            <v>10.77</v>
          </cell>
          <cell r="I9">
            <v>9.870000000000001</v>
          </cell>
          <cell r="J9">
            <v>11.22</v>
          </cell>
          <cell r="K9">
            <v>10.94</v>
          </cell>
          <cell r="L9">
            <v>10.98</v>
          </cell>
          <cell r="M9">
            <v>10.56</v>
          </cell>
          <cell r="N9">
            <v>10.290000000000001</v>
          </cell>
          <cell r="O9">
            <v>10.69</v>
          </cell>
          <cell r="P9">
            <v>11.43</v>
          </cell>
          <cell r="Q9">
            <v>11.25</v>
          </cell>
          <cell r="R9">
            <v>11.06</v>
          </cell>
          <cell r="S9">
            <v>11.22</v>
          </cell>
          <cell r="T9">
            <v>11.83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14.16</v>
          </cell>
          <cell r="H11">
            <v>14.22</v>
          </cell>
          <cell r="I11">
            <v>13.74</v>
          </cell>
          <cell r="K11">
            <v>14.290000000000001</v>
          </cell>
          <cell r="L11">
            <v>14.4</v>
          </cell>
          <cell r="M11">
            <v>14.25</v>
          </cell>
          <cell r="O11">
            <v>14.620000000000001</v>
          </cell>
          <cell r="P11">
            <v>14.71</v>
          </cell>
          <cell r="R11">
            <v>14.34</v>
          </cell>
          <cell r="S11">
            <v>14.780000000000001</v>
          </cell>
          <cell r="T11">
            <v>15.120000000000001</v>
          </cell>
        </row>
        <row r="12">
          <cell r="G12">
            <v>11.870000000000001</v>
          </cell>
          <cell r="H12">
            <v>12.3</v>
          </cell>
          <cell r="I12">
            <v>11.39</v>
          </cell>
          <cell r="K12">
            <v>12.57</v>
          </cell>
          <cell r="L12">
            <v>12.360000000000001</v>
          </cell>
          <cell r="M12">
            <v>12.110000000000001</v>
          </cell>
          <cell r="O12">
            <v>12.4</v>
          </cell>
          <cell r="P12">
            <v>12.88</v>
          </cell>
          <cell r="R12">
            <v>12.59</v>
          </cell>
          <cell r="S12">
            <v>12.35</v>
          </cell>
          <cell r="T12">
            <v>12.83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14.17</v>
          </cell>
          <cell r="H14">
            <v>14.24</v>
          </cell>
          <cell r="J14">
            <v>15.46</v>
          </cell>
          <cell r="M14">
            <v>14.3</v>
          </cell>
          <cell r="N14">
            <v>14.290000000000001</v>
          </cell>
          <cell r="O14">
            <v>14.64</v>
          </cell>
          <cell r="Q14">
            <v>14.89</v>
          </cell>
          <cell r="R14">
            <v>14.360000000000001</v>
          </cell>
        </row>
        <row r="15">
          <cell r="G15">
            <v>10.09</v>
          </cell>
          <cell r="H15">
            <v>10.77</v>
          </cell>
          <cell r="J15">
            <v>11.22</v>
          </cell>
          <cell r="M15">
            <v>10.56</v>
          </cell>
          <cell r="N15">
            <v>10.290000000000001</v>
          </cell>
          <cell r="O15">
            <v>10.69</v>
          </cell>
          <cell r="Q15">
            <v>11.25</v>
          </cell>
          <cell r="R15">
            <v>11.06</v>
          </cell>
        </row>
        <row r="16">
          <cell r="G16">
            <v>13.85</v>
          </cell>
          <cell r="H16">
            <v>13.83</v>
          </cell>
          <cell r="J16">
            <v>15.14</v>
          </cell>
          <cell r="M16">
            <v>14</v>
          </cell>
          <cell r="N16">
            <v>14.13</v>
          </cell>
          <cell r="O16">
            <v>14.290000000000001</v>
          </cell>
          <cell r="Q16">
            <v>14.49</v>
          </cell>
          <cell r="R16">
            <v>14.040000000000001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12.290000000000001</v>
          </cell>
          <cell r="H20">
            <v>12.290000000000001</v>
          </cell>
          <cell r="I20">
            <v>12.290000000000001</v>
          </cell>
          <cell r="J20">
            <v>12.290000000000001</v>
          </cell>
          <cell r="K20">
            <v>12.290000000000001</v>
          </cell>
          <cell r="L20">
            <v>12.290000000000001</v>
          </cell>
          <cell r="M20">
            <v>12.290000000000001</v>
          </cell>
          <cell r="N20">
            <v>12.290000000000001</v>
          </cell>
          <cell r="O20">
            <v>12.290000000000001</v>
          </cell>
          <cell r="P20">
            <v>12.290000000000001</v>
          </cell>
          <cell r="Q20">
            <v>12.290000000000001</v>
          </cell>
          <cell r="R20">
            <v>12.290000000000001</v>
          </cell>
          <cell r="S20">
            <v>12.290000000000001</v>
          </cell>
          <cell r="T20">
            <v>12.290000000000001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13.9</v>
          </cell>
          <cell r="H104">
            <v>14.1</v>
          </cell>
          <cell r="I104">
            <v>13.23</v>
          </cell>
          <cell r="J104">
            <v>15.38</v>
          </cell>
          <cell r="K104">
            <v>14.07</v>
          </cell>
          <cell r="L104">
            <v>14.21</v>
          </cell>
          <cell r="M104">
            <v>14.14</v>
          </cell>
          <cell r="N104">
            <v>13.91</v>
          </cell>
          <cell r="O104">
            <v>13.950000000000001</v>
          </cell>
          <cell r="P104">
            <v>14.33</v>
          </cell>
          <cell r="Q104">
            <v>14.65</v>
          </cell>
          <cell r="R104">
            <v>14.16</v>
          </cell>
          <cell r="S104">
            <v>14.22</v>
          </cell>
          <cell r="T104">
            <v>14.83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14.47</v>
          </cell>
          <cell r="H106">
            <v>14.450000000000001</v>
          </cell>
          <cell r="I106">
            <v>13.96</v>
          </cell>
          <cell r="J106">
            <v>15.82</v>
          </cell>
          <cell r="K106">
            <v>14.55</v>
          </cell>
          <cell r="L106">
            <v>14.71</v>
          </cell>
          <cell r="M106">
            <v>14.530000000000001</v>
          </cell>
          <cell r="N106">
            <v>14.76</v>
          </cell>
          <cell r="O106">
            <v>14.99</v>
          </cell>
          <cell r="P106">
            <v>14.94</v>
          </cell>
          <cell r="Q106">
            <v>15.14</v>
          </cell>
          <cell r="R106">
            <v>14.610000000000001</v>
          </cell>
          <cell r="S106">
            <v>15.030000000000001</v>
          </cell>
          <cell r="T106">
            <v>15.370000000000001</v>
          </cell>
        </row>
        <row r="107">
          <cell r="G107">
            <v>10.27</v>
          </cell>
          <cell r="H107">
            <v>10.950000000000001</v>
          </cell>
          <cell r="I107">
            <v>10.040000000000001</v>
          </cell>
          <cell r="J107">
            <v>11.5</v>
          </cell>
          <cell r="K107">
            <v>11.1</v>
          </cell>
          <cell r="L107">
            <v>11.23</v>
          </cell>
          <cell r="M107">
            <v>10.73</v>
          </cell>
          <cell r="N107">
            <v>10.5</v>
          </cell>
          <cell r="O107">
            <v>10.84</v>
          </cell>
          <cell r="P107">
            <v>11.6</v>
          </cell>
          <cell r="Q107">
            <v>11.4</v>
          </cell>
          <cell r="R107">
            <v>11.25</v>
          </cell>
          <cell r="S107">
            <v>11.44</v>
          </cell>
          <cell r="T107">
            <v>12.040000000000001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14.450000000000001</v>
          </cell>
          <cell r="H109">
            <v>14.48</v>
          </cell>
          <cell r="I109">
            <v>14.01</v>
          </cell>
          <cell r="K109">
            <v>14.530000000000001</v>
          </cell>
          <cell r="L109">
            <v>14.72</v>
          </cell>
          <cell r="M109">
            <v>14.5</v>
          </cell>
          <cell r="O109">
            <v>14.97</v>
          </cell>
          <cell r="P109">
            <v>14.94</v>
          </cell>
          <cell r="R109">
            <v>14.610000000000001</v>
          </cell>
          <cell r="S109">
            <v>15.040000000000001</v>
          </cell>
          <cell r="T109">
            <v>15.370000000000001</v>
          </cell>
        </row>
        <row r="110">
          <cell r="G110">
            <v>12.07</v>
          </cell>
          <cell r="H110">
            <v>12.5</v>
          </cell>
          <cell r="I110">
            <v>11.58</v>
          </cell>
          <cell r="K110">
            <v>12.76</v>
          </cell>
          <cell r="L110">
            <v>12.63</v>
          </cell>
          <cell r="M110">
            <v>12.290000000000001</v>
          </cell>
          <cell r="O110">
            <v>12.58</v>
          </cell>
          <cell r="P110">
            <v>13.07</v>
          </cell>
          <cell r="R110">
            <v>12.8</v>
          </cell>
          <cell r="S110">
            <v>12.57</v>
          </cell>
          <cell r="T110">
            <v>13.02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14.46</v>
          </cell>
          <cell r="H112">
            <v>14.49</v>
          </cell>
          <cell r="J112">
            <v>15.84</v>
          </cell>
          <cell r="M112">
            <v>14.55</v>
          </cell>
          <cell r="N112">
            <v>14.66</v>
          </cell>
          <cell r="O112">
            <v>14.98</v>
          </cell>
          <cell r="Q112">
            <v>15.120000000000001</v>
          </cell>
          <cell r="R112">
            <v>14.63</v>
          </cell>
        </row>
        <row r="113">
          <cell r="G113">
            <v>10.27</v>
          </cell>
          <cell r="H113">
            <v>10.950000000000001</v>
          </cell>
          <cell r="J113">
            <v>11.5</v>
          </cell>
          <cell r="M113">
            <v>10.73</v>
          </cell>
          <cell r="N113">
            <v>10.5</v>
          </cell>
          <cell r="O113">
            <v>10.84</v>
          </cell>
          <cell r="Q113">
            <v>11.4</v>
          </cell>
          <cell r="R113">
            <v>11.25</v>
          </cell>
        </row>
        <row r="114">
          <cell r="G114">
            <v>14.1</v>
          </cell>
          <cell r="H114">
            <v>14.040000000000001</v>
          </cell>
          <cell r="J114">
            <v>15.47</v>
          </cell>
          <cell r="M114">
            <v>14.21</v>
          </cell>
          <cell r="N114">
            <v>14.450000000000001</v>
          </cell>
          <cell r="O114">
            <v>14.59</v>
          </cell>
          <cell r="Q114">
            <v>14.68</v>
          </cell>
          <cell r="R114">
            <v>14.26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12.53</v>
          </cell>
          <cell r="H118">
            <v>12.53</v>
          </cell>
          <cell r="I118">
            <v>12.53</v>
          </cell>
          <cell r="J118">
            <v>12.53</v>
          </cell>
          <cell r="K118">
            <v>12.53</v>
          </cell>
          <cell r="L118">
            <v>12.53</v>
          </cell>
          <cell r="M118">
            <v>12.53</v>
          </cell>
          <cell r="N118">
            <v>12.53</v>
          </cell>
          <cell r="O118">
            <v>12.53</v>
          </cell>
          <cell r="P118">
            <v>12.53</v>
          </cell>
          <cell r="Q118">
            <v>12.53</v>
          </cell>
          <cell r="R118">
            <v>12.53</v>
          </cell>
          <cell r="S118">
            <v>12.53</v>
          </cell>
          <cell r="T118">
            <v>12.53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14.25</v>
          </cell>
          <cell r="H202">
            <v>14.41</v>
          </cell>
          <cell r="I202">
            <v>13.54</v>
          </cell>
          <cell r="J202">
            <v>15.75</v>
          </cell>
          <cell r="K202">
            <v>14.38</v>
          </cell>
          <cell r="L202">
            <v>14.55</v>
          </cell>
          <cell r="M202">
            <v>14.45</v>
          </cell>
          <cell r="N202">
            <v>14.29</v>
          </cell>
          <cell r="O202">
            <v>14.3</v>
          </cell>
          <cell r="P202">
            <v>14.62</v>
          </cell>
          <cell r="Q202">
            <v>14.97</v>
          </cell>
          <cell r="R202">
            <v>14.48</v>
          </cell>
          <cell r="S202">
            <v>14.52</v>
          </cell>
          <cell r="T202">
            <v>15.13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14.82</v>
          </cell>
          <cell r="H204">
            <v>14.77</v>
          </cell>
          <cell r="I204">
            <v>14.29</v>
          </cell>
          <cell r="J204">
            <v>16.21</v>
          </cell>
          <cell r="K204">
            <v>14.87</v>
          </cell>
          <cell r="L204">
            <v>15.05</v>
          </cell>
          <cell r="M204">
            <v>14.85</v>
          </cell>
          <cell r="N204">
            <v>15.16</v>
          </cell>
          <cell r="O204">
            <v>15.38</v>
          </cell>
          <cell r="P204">
            <v>15.25</v>
          </cell>
          <cell r="Q204">
            <v>15.47</v>
          </cell>
          <cell r="R204">
            <v>14.93</v>
          </cell>
          <cell r="S204">
            <v>15.34</v>
          </cell>
          <cell r="T204">
            <v>15.67</v>
          </cell>
        </row>
        <row r="205">
          <cell r="G205">
            <v>10.5</v>
          </cell>
          <cell r="H205">
            <v>11.17</v>
          </cell>
          <cell r="I205">
            <v>10.28</v>
          </cell>
          <cell r="J205">
            <v>11.8</v>
          </cell>
          <cell r="K205">
            <v>11.33</v>
          </cell>
          <cell r="L205">
            <v>11.52</v>
          </cell>
          <cell r="M205">
            <v>10.97</v>
          </cell>
          <cell r="N205">
            <v>10.77</v>
          </cell>
          <cell r="O205">
            <v>11.09</v>
          </cell>
          <cell r="P205">
            <v>11.83</v>
          </cell>
          <cell r="Q205">
            <v>11.64</v>
          </cell>
          <cell r="R205">
            <v>11.51</v>
          </cell>
          <cell r="S205">
            <v>11.69</v>
          </cell>
          <cell r="T205">
            <v>12.28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14.8</v>
          </cell>
          <cell r="H207">
            <v>14.8</v>
          </cell>
          <cell r="I207">
            <v>14.35</v>
          </cell>
          <cell r="K207">
            <v>14.85</v>
          </cell>
          <cell r="L207">
            <v>15.07</v>
          </cell>
          <cell r="M207">
            <v>14.82</v>
          </cell>
          <cell r="O207">
            <v>15.37</v>
          </cell>
          <cell r="P207">
            <v>15.25</v>
          </cell>
          <cell r="R207">
            <v>14.94</v>
          </cell>
          <cell r="S207">
            <v>15.36</v>
          </cell>
          <cell r="T207">
            <v>15.68</v>
          </cell>
        </row>
        <row r="208">
          <cell r="G208">
            <v>12.36</v>
          </cell>
          <cell r="H208">
            <v>12.77</v>
          </cell>
          <cell r="I208">
            <v>11.86</v>
          </cell>
          <cell r="K208">
            <v>13.04</v>
          </cell>
          <cell r="L208">
            <v>12.95</v>
          </cell>
          <cell r="M208">
            <v>12.57</v>
          </cell>
          <cell r="O208">
            <v>12.88</v>
          </cell>
          <cell r="P208">
            <v>13.35</v>
          </cell>
          <cell r="R208">
            <v>13.1</v>
          </cell>
          <cell r="S208">
            <v>12.84</v>
          </cell>
          <cell r="T208">
            <v>13.28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14.81</v>
          </cell>
          <cell r="H210">
            <v>14.81</v>
          </cell>
          <cell r="J210">
            <v>16.23</v>
          </cell>
          <cell r="M210">
            <v>14.87</v>
          </cell>
          <cell r="N210">
            <v>15.06</v>
          </cell>
          <cell r="O210">
            <v>15.38</v>
          </cell>
          <cell r="Q210">
            <v>15.45</v>
          </cell>
          <cell r="R210">
            <v>14.96</v>
          </cell>
        </row>
        <row r="211">
          <cell r="G211">
            <v>10.5</v>
          </cell>
          <cell r="H211">
            <v>11.17</v>
          </cell>
          <cell r="J211">
            <v>11.8</v>
          </cell>
          <cell r="M211">
            <v>10.97</v>
          </cell>
          <cell r="N211">
            <v>10.77</v>
          </cell>
          <cell r="O211">
            <v>11.09</v>
          </cell>
          <cell r="Q211">
            <v>11.64</v>
          </cell>
          <cell r="R211">
            <v>11.51</v>
          </cell>
        </row>
        <row r="212">
          <cell r="G212">
            <v>14.42</v>
          </cell>
          <cell r="H212">
            <v>14.34</v>
          </cell>
          <cell r="J212">
            <v>15.83</v>
          </cell>
          <cell r="M212">
            <v>14.51</v>
          </cell>
          <cell r="N212">
            <v>14.82</v>
          </cell>
          <cell r="O212">
            <v>14.97</v>
          </cell>
          <cell r="Q212">
            <v>14.99</v>
          </cell>
          <cell r="R212">
            <v>14.56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12.96</v>
          </cell>
          <cell r="H216">
            <v>12.96</v>
          </cell>
          <cell r="I216">
            <v>12.96</v>
          </cell>
          <cell r="J216">
            <v>12.96</v>
          </cell>
          <cell r="K216">
            <v>12.96</v>
          </cell>
          <cell r="L216">
            <v>12.96</v>
          </cell>
          <cell r="M216">
            <v>12.96</v>
          </cell>
          <cell r="N216">
            <v>12.96</v>
          </cell>
          <cell r="O216">
            <v>12.96</v>
          </cell>
          <cell r="P216">
            <v>12.96</v>
          </cell>
          <cell r="Q216">
            <v>12.96</v>
          </cell>
          <cell r="R216">
            <v>12.96</v>
          </cell>
          <cell r="S216">
            <v>12.96</v>
          </cell>
          <cell r="T216">
            <v>12.96</v>
          </cell>
        </row>
      </sheetData>
      <sheetData sheetId="19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13.82</v>
          </cell>
          <cell r="H6">
            <v>14.049999999999999</v>
          </cell>
          <cell r="I6">
            <v>13.2</v>
          </cell>
          <cell r="J6">
            <v>15.23</v>
          </cell>
          <cell r="K6">
            <v>14.049999999999999</v>
          </cell>
          <cell r="L6">
            <v>14.11</v>
          </cell>
          <cell r="M6">
            <v>14.11</v>
          </cell>
          <cell r="N6">
            <v>13.799999999999999</v>
          </cell>
          <cell r="O6">
            <v>13.9</v>
          </cell>
          <cell r="P6">
            <v>14.34</v>
          </cell>
          <cell r="Q6">
            <v>14.62</v>
          </cell>
          <cell r="R6">
            <v>14.11</v>
          </cell>
          <cell r="S6">
            <v>14.17</v>
          </cell>
          <cell r="T6">
            <v>14.78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14.4</v>
          </cell>
          <cell r="H8">
            <v>14.41</v>
          </cell>
          <cell r="I8">
            <v>13.9</v>
          </cell>
          <cell r="J8">
            <v>15.66</v>
          </cell>
          <cell r="K8">
            <v>14.53</v>
          </cell>
          <cell r="L8">
            <v>14.61</v>
          </cell>
          <cell r="M8">
            <v>14.49</v>
          </cell>
          <cell r="N8">
            <v>14.6</v>
          </cell>
          <cell r="O8">
            <v>14.86</v>
          </cell>
          <cell r="P8">
            <v>14.93</v>
          </cell>
          <cell r="Q8">
            <v>15.12</v>
          </cell>
          <cell r="R8">
            <v>14.56</v>
          </cell>
          <cell r="S8">
            <v>14.99</v>
          </cell>
          <cell r="T8">
            <v>15.34</v>
          </cell>
        </row>
        <row r="9">
          <cell r="G9">
            <v>10.29</v>
          </cell>
          <cell r="H9">
            <v>10.969999999999999</v>
          </cell>
          <cell r="I9">
            <v>10.07</v>
          </cell>
          <cell r="J9">
            <v>11.42</v>
          </cell>
          <cell r="K9">
            <v>11.139999999999999</v>
          </cell>
          <cell r="L9">
            <v>11.18</v>
          </cell>
          <cell r="M9">
            <v>10.76</v>
          </cell>
          <cell r="N9">
            <v>10.49</v>
          </cell>
          <cell r="O9">
            <v>10.889999999999999</v>
          </cell>
          <cell r="P9">
            <v>11.629999999999999</v>
          </cell>
          <cell r="Q9">
            <v>11.45</v>
          </cell>
          <cell r="R9">
            <v>11.26</v>
          </cell>
          <cell r="S9">
            <v>11.42</v>
          </cell>
          <cell r="T9">
            <v>12.03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14.36</v>
          </cell>
          <cell r="H11">
            <v>14.42</v>
          </cell>
          <cell r="I11">
            <v>13.94</v>
          </cell>
          <cell r="K11">
            <v>14.49</v>
          </cell>
          <cell r="L11">
            <v>14.6</v>
          </cell>
          <cell r="M11">
            <v>14.45</v>
          </cell>
          <cell r="O11">
            <v>14.82</v>
          </cell>
          <cell r="P11">
            <v>14.91</v>
          </cell>
          <cell r="R11">
            <v>14.54</v>
          </cell>
          <cell r="S11">
            <v>14.98</v>
          </cell>
          <cell r="T11">
            <v>15.32</v>
          </cell>
        </row>
        <row r="12">
          <cell r="G12">
            <v>12.07</v>
          </cell>
          <cell r="H12">
            <v>12.5</v>
          </cell>
          <cell r="I12">
            <v>11.59</v>
          </cell>
          <cell r="K12">
            <v>12.77</v>
          </cell>
          <cell r="L12">
            <v>12.56</v>
          </cell>
          <cell r="M12">
            <v>12.31</v>
          </cell>
          <cell r="O12">
            <v>12.6</v>
          </cell>
          <cell r="P12">
            <v>13.08</v>
          </cell>
          <cell r="R12">
            <v>12.79</v>
          </cell>
          <cell r="S12">
            <v>12.549999999999999</v>
          </cell>
          <cell r="T12">
            <v>13.03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14.37</v>
          </cell>
          <cell r="H14">
            <v>14.44</v>
          </cell>
          <cell r="J14">
            <v>15.66</v>
          </cell>
          <cell r="M14">
            <v>14.5</v>
          </cell>
          <cell r="N14">
            <v>14.49</v>
          </cell>
          <cell r="O14">
            <v>14.84</v>
          </cell>
          <cell r="Q14">
            <v>15.09</v>
          </cell>
          <cell r="R14">
            <v>14.56</v>
          </cell>
        </row>
        <row r="15">
          <cell r="G15">
            <v>10.29</v>
          </cell>
          <cell r="H15">
            <v>10.969999999999999</v>
          </cell>
          <cell r="J15">
            <v>11.42</v>
          </cell>
          <cell r="M15">
            <v>10.76</v>
          </cell>
          <cell r="N15">
            <v>10.49</v>
          </cell>
          <cell r="O15">
            <v>10.889999999999999</v>
          </cell>
          <cell r="Q15">
            <v>11.45</v>
          </cell>
          <cell r="R15">
            <v>11.26</v>
          </cell>
        </row>
        <row r="16">
          <cell r="G16">
            <v>14.049999999999999</v>
          </cell>
          <cell r="H16">
            <v>14.03</v>
          </cell>
          <cell r="J16">
            <v>15.34</v>
          </cell>
          <cell r="M16">
            <v>14.2</v>
          </cell>
          <cell r="N16">
            <v>14.33</v>
          </cell>
          <cell r="O16">
            <v>14.49</v>
          </cell>
          <cell r="Q16">
            <v>14.69</v>
          </cell>
          <cell r="R16">
            <v>14.24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12.49</v>
          </cell>
          <cell r="H20">
            <v>12.49</v>
          </cell>
          <cell r="I20">
            <v>12.49</v>
          </cell>
          <cell r="J20">
            <v>12.49</v>
          </cell>
          <cell r="K20">
            <v>12.49</v>
          </cell>
          <cell r="L20">
            <v>12.49</v>
          </cell>
          <cell r="M20">
            <v>12.49</v>
          </cell>
          <cell r="N20">
            <v>12.49</v>
          </cell>
          <cell r="O20">
            <v>12.49</v>
          </cell>
          <cell r="P20">
            <v>12.49</v>
          </cell>
          <cell r="Q20">
            <v>12.49</v>
          </cell>
          <cell r="R20">
            <v>12.49</v>
          </cell>
          <cell r="S20">
            <v>12.49</v>
          </cell>
          <cell r="T20">
            <v>12.49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14.1</v>
          </cell>
          <cell r="H104">
            <v>14.299999999999999</v>
          </cell>
          <cell r="I104">
            <v>13.43</v>
          </cell>
          <cell r="J104">
            <v>15.58</v>
          </cell>
          <cell r="K104">
            <v>14.27</v>
          </cell>
          <cell r="L104">
            <v>14.41</v>
          </cell>
          <cell r="M104">
            <v>14.34</v>
          </cell>
          <cell r="N104">
            <v>14.11</v>
          </cell>
          <cell r="O104">
            <v>14.15</v>
          </cell>
          <cell r="P104">
            <v>14.53</v>
          </cell>
          <cell r="Q104">
            <v>14.85</v>
          </cell>
          <cell r="R104">
            <v>14.36</v>
          </cell>
          <cell r="S104">
            <v>14.42</v>
          </cell>
          <cell r="T104">
            <v>15.03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14.67</v>
          </cell>
          <cell r="H106">
            <v>14.65</v>
          </cell>
          <cell r="I106">
            <v>14.16</v>
          </cell>
          <cell r="J106">
            <v>16.02</v>
          </cell>
          <cell r="K106">
            <v>14.75</v>
          </cell>
          <cell r="L106">
            <v>14.91</v>
          </cell>
          <cell r="M106">
            <v>14.73</v>
          </cell>
          <cell r="N106">
            <v>14.959999999999999</v>
          </cell>
          <cell r="O106">
            <v>15.19</v>
          </cell>
          <cell r="P106">
            <v>15.139999999999999</v>
          </cell>
          <cell r="Q106">
            <v>15.34</v>
          </cell>
          <cell r="R106">
            <v>14.81</v>
          </cell>
          <cell r="S106">
            <v>15.23</v>
          </cell>
          <cell r="T106">
            <v>15.57</v>
          </cell>
        </row>
        <row r="107">
          <cell r="G107">
            <v>10.469999999999999</v>
          </cell>
          <cell r="H107">
            <v>11.15</v>
          </cell>
          <cell r="I107">
            <v>10.24</v>
          </cell>
          <cell r="J107">
            <v>11.7</v>
          </cell>
          <cell r="K107">
            <v>11.299999999999999</v>
          </cell>
          <cell r="L107">
            <v>11.43</v>
          </cell>
          <cell r="M107">
            <v>10.93</v>
          </cell>
          <cell r="N107">
            <v>10.7</v>
          </cell>
          <cell r="O107">
            <v>11.04</v>
          </cell>
          <cell r="P107">
            <v>11.799999999999999</v>
          </cell>
          <cell r="Q107">
            <v>11.6</v>
          </cell>
          <cell r="R107">
            <v>11.45</v>
          </cell>
          <cell r="S107">
            <v>11.639999999999999</v>
          </cell>
          <cell r="T107">
            <v>12.24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14.65</v>
          </cell>
          <cell r="H109">
            <v>14.68</v>
          </cell>
          <cell r="I109">
            <v>14.209999999999999</v>
          </cell>
          <cell r="K109">
            <v>14.73</v>
          </cell>
          <cell r="L109">
            <v>14.92</v>
          </cell>
          <cell r="M109">
            <v>14.7</v>
          </cell>
          <cell r="O109">
            <v>15.17</v>
          </cell>
          <cell r="P109">
            <v>15.139999999999999</v>
          </cell>
          <cell r="R109">
            <v>14.81</v>
          </cell>
          <cell r="S109">
            <v>15.24</v>
          </cell>
          <cell r="T109">
            <v>15.57</v>
          </cell>
        </row>
        <row r="110">
          <cell r="G110">
            <v>12.27</v>
          </cell>
          <cell r="H110">
            <v>12.7</v>
          </cell>
          <cell r="I110">
            <v>11.78</v>
          </cell>
          <cell r="K110">
            <v>12.959999999999999</v>
          </cell>
          <cell r="L110">
            <v>12.83</v>
          </cell>
          <cell r="M110">
            <v>12.49</v>
          </cell>
          <cell r="O110">
            <v>12.78</v>
          </cell>
          <cell r="P110">
            <v>13.27</v>
          </cell>
          <cell r="R110">
            <v>13</v>
          </cell>
          <cell r="S110">
            <v>12.77</v>
          </cell>
          <cell r="T110">
            <v>13.219999999999999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14.66</v>
          </cell>
          <cell r="H112">
            <v>14.69</v>
          </cell>
          <cell r="J112">
            <v>16.04</v>
          </cell>
          <cell r="M112">
            <v>14.75</v>
          </cell>
          <cell r="N112">
            <v>14.86</v>
          </cell>
          <cell r="O112">
            <v>15.18</v>
          </cell>
          <cell r="Q112">
            <v>15.32</v>
          </cell>
          <cell r="R112">
            <v>14.83</v>
          </cell>
        </row>
        <row r="113">
          <cell r="G113">
            <v>10.469999999999999</v>
          </cell>
          <cell r="H113">
            <v>11.15</v>
          </cell>
          <cell r="J113">
            <v>11.7</v>
          </cell>
          <cell r="M113">
            <v>10.93</v>
          </cell>
          <cell r="N113">
            <v>10.7</v>
          </cell>
          <cell r="O113">
            <v>11.04</v>
          </cell>
          <cell r="Q113">
            <v>11.6</v>
          </cell>
          <cell r="R113">
            <v>11.45</v>
          </cell>
        </row>
        <row r="114">
          <cell r="G114">
            <v>14.299999999999999</v>
          </cell>
          <cell r="H114">
            <v>14.24</v>
          </cell>
          <cell r="J114">
            <v>15.67</v>
          </cell>
          <cell r="M114">
            <v>14.41</v>
          </cell>
          <cell r="N114">
            <v>14.65</v>
          </cell>
          <cell r="O114">
            <v>14.79</v>
          </cell>
          <cell r="Q114">
            <v>14.879999999999999</v>
          </cell>
          <cell r="R114">
            <v>14.459999999999999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12.729999999999999</v>
          </cell>
          <cell r="H118">
            <v>12.729999999999999</v>
          </cell>
          <cell r="I118">
            <v>12.729999999999999</v>
          </cell>
          <cell r="J118">
            <v>12.729999999999999</v>
          </cell>
          <cell r="K118">
            <v>12.729999999999999</v>
          </cell>
          <cell r="L118">
            <v>12.729999999999999</v>
          </cell>
          <cell r="M118">
            <v>12.729999999999999</v>
          </cell>
          <cell r="N118">
            <v>12.729999999999999</v>
          </cell>
          <cell r="O118">
            <v>12.729999999999999</v>
          </cell>
          <cell r="P118">
            <v>12.729999999999999</v>
          </cell>
          <cell r="Q118">
            <v>12.729999999999999</v>
          </cell>
          <cell r="R118">
            <v>12.729999999999999</v>
          </cell>
          <cell r="S118">
            <v>12.729999999999999</v>
          </cell>
          <cell r="T118">
            <v>12.729999999999999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14.45</v>
          </cell>
          <cell r="H202">
            <v>14.61</v>
          </cell>
          <cell r="I202">
            <v>13.74</v>
          </cell>
          <cell r="J202">
            <v>15.95</v>
          </cell>
          <cell r="K202">
            <v>14.58</v>
          </cell>
          <cell r="L202">
            <v>14.75</v>
          </cell>
          <cell r="M202">
            <v>14.65</v>
          </cell>
          <cell r="N202">
            <v>14.49</v>
          </cell>
          <cell r="O202">
            <v>14.5</v>
          </cell>
          <cell r="P202">
            <v>14.82</v>
          </cell>
          <cell r="Q202">
            <v>15.17</v>
          </cell>
          <cell r="R202">
            <v>14.68</v>
          </cell>
          <cell r="S202">
            <v>14.72</v>
          </cell>
          <cell r="T202">
            <v>15.33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15.02</v>
          </cell>
          <cell r="H204">
            <v>14.97</v>
          </cell>
          <cell r="I204">
            <v>14.49</v>
          </cell>
          <cell r="J204">
            <v>16.41</v>
          </cell>
          <cell r="K204">
            <v>15.07</v>
          </cell>
          <cell r="L204">
            <v>15.25</v>
          </cell>
          <cell r="M204">
            <v>15.05</v>
          </cell>
          <cell r="N204">
            <v>15.36</v>
          </cell>
          <cell r="O204">
            <v>15.58</v>
          </cell>
          <cell r="P204">
            <v>15.45</v>
          </cell>
          <cell r="Q204">
            <v>15.67</v>
          </cell>
          <cell r="R204">
            <v>15.13</v>
          </cell>
          <cell r="S204">
            <v>15.54</v>
          </cell>
          <cell r="T204">
            <v>15.87</v>
          </cell>
        </row>
        <row r="205">
          <cell r="G205">
            <v>10.7</v>
          </cell>
          <cell r="H205">
            <v>11.37</v>
          </cell>
          <cell r="I205">
            <v>10.48</v>
          </cell>
          <cell r="J205">
            <v>12</v>
          </cell>
          <cell r="K205">
            <v>11.53</v>
          </cell>
          <cell r="L205">
            <v>11.72</v>
          </cell>
          <cell r="M205">
            <v>11.17</v>
          </cell>
          <cell r="N205">
            <v>10.97</v>
          </cell>
          <cell r="O205">
            <v>11.29</v>
          </cell>
          <cell r="P205">
            <v>12.03</v>
          </cell>
          <cell r="Q205">
            <v>11.84</v>
          </cell>
          <cell r="R205">
            <v>11.71</v>
          </cell>
          <cell r="S205">
            <v>11.89</v>
          </cell>
          <cell r="T205">
            <v>12.48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15</v>
          </cell>
          <cell r="H207">
            <v>15</v>
          </cell>
          <cell r="I207">
            <v>14.55</v>
          </cell>
          <cell r="K207">
            <v>15.05</v>
          </cell>
          <cell r="L207">
            <v>15.27</v>
          </cell>
          <cell r="M207">
            <v>15.02</v>
          </cell>
          <cell r="O207">
            <v>15.57</v>
          </cell>
          <cell r="P207">
            <v>15.45</v>
          </cell>
          <cell r="R207">
            <v>15.14</v>
          </cell>
          <cell r="S207">
            <v>15.56</v>
          </cell>
          <cell r="T207">
            <v>15.88</v>
          </cell>
        </row>
        <row r="208">
          <cell r="G208">
            <v>12.56</v>
          </cell>
          <cell r="H208">
            <v>12.97</v>
          </cell>
          <cell r="I208">
            <v>12.06</v>
          </cell>
          <cell r="K208">
            <v>13.24</v>
          </cell>
          <cell r="L208">
            <v>13.15</v>
          </cell>
          <cell r="M208">
            <v>12.77</v>
          </cell>
          <cell r="O208">
            <v>13.08</v>
          </cell>
          <cell r="P208">
            <v>13.55</v>
          </cell>
          <cell r="R208">
            <v>13.3</v>
          </cell>
          <cell r="S208">
            <v>13.04</v>
          </cell>
          <cell r="T208">
            <v>13.48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15.01</v>
          </cell>
          <cell r="H210">
            <v>15.01</v>
          </cell>
          <cell r="J210">
            <v>16.43</v>
          </cell>
          <cell r="M210">
            <v>15.07</v>
          </cell>
          <cell r="N210">
            <v>15.26</v>
          </cell>
          <cell r="O210">
            <v>15.58</v>
          </cell>
          <cell r="Q210">
            <v>15.65</v>
          </cell>
          <cell r="R210">
            <v>15.16</v>
          </cell>
        </row>
        <row r="211">
          <cell r="G211">
            <v>10.7</v>
          </cell>
          <cell r="H211">
            <v>11.37</v>
          </cell>
          <cell r="J211">
            <v>12</v>
          </cell>
          <cell r="M211">
            <v>11.17</v>
          </cell>
          <cell r="N211">
            <v>10.97</v>
          </cell>
          <cell r="O211">
            <v>11.29</v>
          </cell>
          <cell r="Q211">
            <v>11.84</v>
          </cell>
          <cell r="R211">
            <v>11.71</v>
          </cell>
        </row>
        <row r="212">
          <cell r="G212">
            <v>14.62</v>
          </cell>
          <cell r="H212">
            <v>14.54</v>
          </cell>
          <cell r="J212">
            <v>16.03</v>
          </cell>
          <cell r="M212">
            <v>14.71</v>
          </cell>
          <cell r="N212">
            <v>15.02</v>
          </cell>
          <cell r="O212">
            <v>15.17</v>
          </cell>
          <cell r="Q212">
            <v>15.19</v>
          </cell>
          <cell r="R212">
            <v>14.76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13.16</v>
          </cell>
          <cell r="H216">
            <v>13.16</v>
          </cell>
          <cell r="I216">
            <v>13.16</v>
          </cell>
          <cell r="J216">
            <v>13.16</v>
          </cell>
          <cell r="K216">
            <v>13.16</v>
          </cell>
          <cell r="L216">
            <v>13.16</v>
          </cell>
          <cell r="M216">
            <v>13.16</v>
          </cell>
          <cell r="N216">
            <v>13.16</v>
          </cell>
          <cell r="O216">
            <v>13.16</v>
          </cell>
          <cell r="P216">
            <v>13.16</v>
          </cell>
          <cell r="Q216">
            <v>13.16</v>
          </cell>
          <cell r="R216">
            <v>13.16</v>
          </cell>
          <cell r="S216">
            <v>13.16</v>
          </cell>
          <cell r="T216">
            <v>13.16</v>
          </cell>
        </row>
      </sheetData>
      <sheetData sheetId="20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14.020000000000001</v>
          </cell>
          <cell r="H6">
            <v>14.25</v>
          </cell>
          <cell r="I6">
            <v>13.4</v>
          </cell>
          <cell r="J6">
            <v>15.430000000000001</v>
          </cell>
          <cell r="K6">
            <v>14.25</v>
          </cell>
          <cell r="L6">
            <v>14.31</v>
          </cell>
          <cell r="M6">
            <v>14.31</v>
          </cell>
          <cell r="N6">
            <v>14</v>
          </cell>
          <cell r="O6">
            <v>14.100000000000001</v>
          </cell>
          <cell r="P6">
            <v>14.540000000000001</v>
          </cell>
          <cell r="Q6">
            <v>14.82</v>
          </cell>
          <cell r="R6">
            <v>14.31</v>
          </cell>
          <cell r="S6">
            <v>14.370000000000001</v>
          </cell>
          <cell r="T6">
            <v>14.98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14.600000000000001</v>
          </cell>
          <cell r="H8">
            <v>14.610000000000001</v>
          </cell>
          <cell r="I8">
            <v>14.100000000000001</v>
          </cell>
          <cell r="J8">
            <v>15.860000000000001</v>
          </cell>
          <cell r="K8">
            <v>14.73</v>
          </cell>
          <cell r="L8">
            <v>14.81</v>
          </cell>
          <cell r="M8">
            <v>14.690000000000001</v>
          </cell>
          <cell r="N8">
            <v>14.8</v>
          </cell>
          <cell r="O8">
            <v>15.06</v>
          </cell>
          <cell r="P8">
            <v>15.13</v>
          </cell>
          <cell r="Q8">
            <v>15.32</v>
          </cell>
          <cell r="R8">
            <v>14.760000000000002</v>
          </cell>
          <cell r="S8">
            <v>15.190000000000001</v>
          </cell>
          <cell r="T8">
            <v>15.540000000000001</v>
          </cell>
        </row>
        <row r="9">
          <cell r="G9">
            <v>10.49</v>
          </cell>
          <cell r="H9">
            <v>11.17</v>
          </cell>
          <cell r="I9">
            <v>10.270000000000001</v>
          </cell>
          <cell r="J9">
            <v>11.620000000000001</v>
          </cell>
          <cell r="K9">
            <v>11.34</v>
          </cell>
          <cell r="L9">
            <v>11.38</v>
          </cell>
          <cell r="M9">
            <v>10.96</v>
          </cell>
          <cell r="N9">
            <v>10.690000000000001</v>
          </cell>
          <cell r="O9">
            <v>11.09</v>
          </cell>
          <cell r="P9">
            <v>11.83</v>
          </cell>
          <cell r="Q9">
            <v>11.65</v>
          </cell>
          <cell r="R9">
            <v>11.46</v>
          </cell>
          <cell r="S9">
            <v>11.620000000000001</v>
          </cell>
          <cell r="T9">
            <v>12.23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14.56</v>
          </cell>
          <cell r="H11">
            <v>14.620000000000001</v>
          </cell>
          <cell r="I11">
            <v>14.14</v>
          </cell>
          <cell r="K11">
            <v>14.690000000000001</v>
          </cell>
          <cell r="L11">
            <v>14.8</v>
          </cell>
          <cell r="M11">
            <v>14.65</v>
          </cell>
          <cell r="O11">
            <v>15.020000000000001</v>
          </cell>
          <cell r="P11">
            <v>15.110000000000001</v>
          </cell>
          <cell r="R11">
            <v>14.74</v>
          </cell>
          <cell r="S11">
            <v>15.180000000000001</v>
          </cell>
          <cell r="T11">
            <v>15.520000000000001</v>
          </cell>
        </row>
        <row r="12">
          <cell r="G12">
            <v>12.270000000000001</v>
          </cell>
          <cell r="H12">
            <v>12.700000000000001</v>
          </cell>
          <cell r="I12">
            <v>11.790000000000001</v>
          </cell>
          <cell r="K12">
            <v>12.97</v>
          </cell>
          <cell r="L12">
            <v>12.760000000000002</v>
          </cell>
          <cell r="M12">
            <v>12.510000000000002</v>
          </cell>
          <cell r="O12">
            <v>12.8</v>
          </cell>
          <cell r="P12">
            <v>13.280000000000001</v>
          </cell>
          <cell r="R12">
            <v>12.99</v>
          </cell>
          <cell r="S12">
            <v>12.75</v>
          </cell>
          <cell r="T12">
            <v>13.23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14.57</v>
          </cell>
          <cell r="H14">
            <v>14.64</v>
          </cell>
          <cell r="J14">
            <v>15.860000000000001</v>
          </cell>
          <cell r="M14">
            <v>14.700000000000001</v>
          </cell>
          <cell r="N14">
            <v>14.690000000000001</v>
          </cell>
          <cell r="O14">
            <v>15.040000000000001</v>
          </cell>
          <cell r="Q14">
            <v>15.290000000000001</v>
          </cell>
          <cell r="R14">
            <v>14.760000000000002</v>
          </cell>
        </row>
        <row r="15">
          <cell r="G15">
            <v>10.49</v>
          </cell>
          <cell r="H15">
            <v>11.17</v>
          </cell>
          <cell r="J15">
            <v>11.620000000000001</v>
          </cell>
          <cell r="M15">
            <v>10.96</v>
          </cell>
          <cell r="N15">
            <v>10.690000000000001</v>
          </cell>
          <cell r="O15">
            <v>11.09</v>
          </cell>
          <cell r="Q15">
            <v>11.65</v>
          </cell>
          <cell r="R15">
            <v>11.46</v>
          </cell>
        </row>
        <row r="16">
          <cell r="G16">
            <v>14.25</v>
          </cell>
          <cell r="H16">
            <v>14.23</v>
          </cell>
          <cell r="J16">
            <v>15.540000000000001</v>
          </cell>
          <cell r="M16">
            <v>14.4</v>
          </cell>
          <cell r="N16">
            <v>14.530000000000001</v>
          </cell>
          <cell r="O16">
            <v>14.690000000000001</v>
          </cell>
          <cell r="Q16">
            <v>14.89</v>
          </cell>
          <cell r="R16">
            <v>14.440000000000001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12.690000000000001</v>
          </cell>
          <cell r="H20">
            <v>12.690000000000001</v>
          </cell>
          <cell r="I20">
            <v>12.690000000000001</v>
          </cell>
          <cell r="J20">
            <v>12.690000000000001</v>
          </cell>
          <cell r="K20">
            <v>12.690000000000001</v>
          </cell>
          <cell r="L20">
            <v>12.690000000000001</v>
          </cell>
          <cell r="M20">
            <v>12.690000000000001</v>
          </cell>
          <cell r="N20">
            <v>12.690000000000001</v>
          </cell>
          <cell r="O20">
            <v>12.690000000000001</v>
          </cell>
          <cell r="P20">
            <v>12.690000000000001</v>
          </cell>
          <cell r="Q20">
            <v>12.690000000000001</v>
          </cell>
          <cell r="R20">
            <v>12.690000000000001</v>
          </cell>
          <cell r="S20">
            <v>12.690000000000001</v>
          </cell>
          <cell r="T20">
            <v>12.690000000000001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14.3</v>
          </cell>
          <cell r="H104">
            <v>14.5</v>
          </cell>
          <cell r="I104">
            <v>13.63</v>
          </cell>
          <cell r="J104">
            <v>15.780000000000001</v>
          </cell>
          <cell r="K104">
            <v>14.47</v>
          </cell>
          <cell r="L104">
            <v>14.610000000000001</v>
          </cell>
          <cell r="M104">
            <v>14.540000000000001</v>
          </cell>
          <cell r="N104">
            <v>14.31</v>
          </cell>
          <cell r="O104">
            <v>14.350000000000001</v>
          </cell>
          <cell r="P104">
            <v>14.73</v>
          </cell>
          <cell r="Q104">
            <v>15.05</v>
          </cell>
          <cell r="R104">
            <v>14.56</v>
          </cell>
          <cell r="S104">
            <v>14.620000000000001</v>
          </cell>
          <cell r="T104">
            <v>15.23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14.870000000000001</v>
          </cell>
          <cell r="H106">
            <v>14.850000000000001</v>
          </cell>
          <cell r="I106">
            <v>14.360000000000001</v>
          </cell>
          <cell r="J106">
            <v>16.22</v>
          </cell>
          <cell r="K106">
            <v>14.950000000000001</v>
          </cell>
          <cell r="L106">
            <v>15.110000000000001</v>
          </cell>
          <cell r="M106">
            <v>14.930000000000001</v>
          </cell>
          <cell r="N106">
            <v>15.16</v>
          </cell>
          <cell r="O106">
            <v>15.39</v>
          </cell>
          <cell r="P106">
            <v>15.34</v>
          </cell>
          <cell r="Q106">
            <v>15.540000000000001</v>
          </cell>
          <cell r="R106">
            <v>15.010000000000002</v>
          </cell>
          <cell r="S106">
            <v>15.430000000000001</v>
          </cell>
          <cell r="T106">
            <v>15.770000000000001</v>
          </cell>
        </row>
        <row r="107">
          <cell r="G107">
            <v>10.67</v>
          </cell>
          <cell r="H107">
            <v>11.350000000000001</v>
          </cell>
          <cell r="I107">
            <v>10.440000000000001</v>
          </cell>
          <cell r="J107">
            <v>11.9</v>
          </cell>
          <cell r="K107">
            <v>11.5</v>
          </cell>
          <cell r="L107">
            <v>11.63</v>
          </cell>
          <cell r="M107">
            <v>11.13</v>
          </cell>
          <cell r="N107">
            <v>10.9</v>
          </cell>
          <cell r="O107">
            <v>11.24</v>
          </cell>
          <cell r="P107">
            <v>12</v>
          </cell>
          <cell r="Q107">
            <v>11.8</v>
          </cell>
          <cell r="R107">
            <v>11.65</v>
          </cell>
          <cell r="S107">
            <v>11.84</v>
          </cell>
          <cell r="T107">
            <v>12.440000000000001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14.850000000000001</v>
          </cell>
          <cell r="H109">
            <v>14.88</v>
          </cell>
          <cell r="I109">
            <v>14.41</v>
          </cell>
          <cell r="K109">
            <v>14.930000000000001</v>
          </cell>
          <cell r="L109">
            <v>15.120000000000001</v>
          </cell>
          <cell r="M109">
            <v>14.9</v>
          </cell>
          <cell r="O109">
            <v>15.370000000000001</v>
          </cell>
          <cell r="P109">
            <v>15.34</v>
          </cell>
          <cell r="R109">
            <v>15.010000000000002</v>
          </cell>
          <cell r="S109">
            <v>15.440000000000001</v>
          </cell>
          <cell r="T109">
            <v>15.770000000000001</v>
          </cell>
        </row>
        <row r="110">
          <cell r="G110">
            <v>12.47</v>
          </cell>
          <cell r="H110">
            <v>12.9</v>
          </cell>
          <cell r="I110">
            <v>11.98</v>
          </cell>
          <cell r="K110">
            <v>13.16</v>
          </cell>
          <cell r="L110">
            <v>13.030000000000001</v>
          </cell>
          <cell r="M110">
            <v>12.690000000000001</v>
          </cell>
          <cell r="O110">
            <v>12.98</v>
          </cell>
          <cell r="P110">
            <v>13.47</v>
          </cell>
          <cell r="R110">
            <v>13.200000000000001</v>
          </cell>
          <cell r="S110">
            <v>12.97</v>
          </cell>
          <cell r="T110">
            <v>13.42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14.860000000000001</v>
          </cell>
          <cell r="H112">
            <v>14.89</v>
          </cell>
          <cell r="J112">
            <v>16.239999999999998</v>
          </cell>
          <cell r="M112">
            <v>14.950000000000001</v>
          </cell>
          <cell r="N112">
            <v>15.06</v>
          </cell>
          <cell r="O112">
            <v>15.38</v>
          </cell>
          <cell r="Q112">
            <v>15.520000000000001</v>
          </cell>
          <cell r="R112">
            <v>15.030000000000001</v>
          </cell>
        </row>
        <row r="113">
          <cell r="G113">
            <v>10.67</v>
          </cell>
          <cell r="H113">
            <v>11.350000000000001</v>
          </cell>
          <cell r="J113">
            <v>11.9</v>
          </cell>
          <cell r="M113">
            <v>11.13</v>
          </cell>
          <cell r="N113">
            <v>10.9</v>
          </cell>
          <cell r="O113">
            <v>11.24</v>
          </cell>
          <cell r="Q113">
            <v>11.8</v>
          </cell>
          <cell r="R113">
            <v>11.65</v>
          </cell>
        </row>
        <row r="114">
          <cell r="G114">
            <v>14.5</v>
          </cell>
          <cell r="H114">
            <v>14.440000000000001</v>
          </cell>
          <cell r="J114">
            <v>15.870000000000001</v>
          </cell>
          <cell r="M114">
            <v>14.610000000000001</v>
          </cell>
          <cell r="N114">
            <v>14.850000000000001</v>
          </cell>
          <cell r="O114">
            <v>14.99</v>
          </cell>
          <cell r="Q114">
            <v>15.08</v>
          </cell>
          <cell r="R114">
            <v>14.66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12.93</v>
          </cell>
          <cell r="H118">
            <v>12.93</v>
          </cell>
          <cell r="I118">
            <v>12.93</v>
          </cell>
          <cell r="J118">
            <v>12.93</v>
          </cell>
          <cell r="K118">
            <v>12.93</v>
          </cell>
          <cell r="L118">
            <v>12.93</v>
          </cell>
          <cell r="M118">
            <v>12.93</v>
          </cell>
          <cell r="N118">
            <v>12.93</v>
          </cell>
          <cell r="O118">
            <v>12.93</v>
          </cell>
          <cell r="P118">
            <v>12.93</v>
          </cell>
          <cell r="Q118">
            <v>12.93</v>
          </cell>
          <cell r="R118">
            <v>12.93</v>
          </cell>
          <cell r="S118">
            <v>12.93</v>
          </cell>
          <cell r="T118">
            <v>12.93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14.65</v>
          </cell>
          <cell r="H202">
            <v>14.81</v>
          </cell>
          <cell r="I202">
            <v>13.94</v>
          </cell>
          <cell r="J202">
            <v>16.149999999999999</v>
          </cell>
          <cell r="K202">
            <v>14.78</v>
          </cell>
          <cell r="L202">
            <v>14.95</v>
          </cell>
          <cell r="M202">
            <v>14.85</v>
          </cell>
          <cell r="N202">
            <v>14.69</v>
          </cell>
          <cell r="O202">
            <v>14.7</v>
          </cell>
          <cell r="P202">
            <v>15.02</v>
          </cell>
          <cell r="Q202">
            <v>15.37</v>
          </cell>
          <cell r="R202">
            <v>14.88</v>
          </cell>
          <cell r="S202">
            <v>14.92</v>
          </cell>
          <cell r="T202">
            <v>15.53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15.22</v>
          </cell>
          <cell r="H204">
            <v>15.17</v>
          </cell>
          <cell r="I204">
            <v>14.69</v>
          </cell>
          <cell r="J204">
            <v>16.61</v>
          </cell>
          <cell r="K204">
            <v>15.27</v>
          </cell>
          <cell r="L204">
            <v>15.45</v>
          </cell>
          <cell r="M204">
            <v>15.25</v>
          </cell>
          <cell r="N204">
            <v>15.56</v>
          </cell>
          <cell r="O204">
            <v>15.78</v>
          </cell>
          <cell r="P204">
            <v>15.65</v>
          </cell>
          <cell r="Q204">
            <v>15.87</v>
          </cell>
          <cell r="R204">
            <v>15.33</v>
          </cell>
          <cell r="S204">
            <v>15.74</v>
          </cell>
          <cell r="T204">
            <v>16.07</v>
          </cell>
        </row>
        <row r="205">
          <cell r="G205">
            <v>10.9</v>
          </cell>
          <cell r="H205">
            <v>11.57</v>
          </cell>
          <cell r="I205">
            <v>10.68</v>
          </cell>
          <cell r="J205">
            <v>12.2</v>
          </cell>
          <cell r="K205">
            <v>11.73</v>
          </cell>
          <cell r="L205">
            <v>11.92</v>
          </cell>
          <cell r="M205">
            <v>11.37</v>
          </cell>
          <cell r="N205">
            <v>11.17</v>
          </cell>
          <cell r="O205">
            <v>11.49</v>
          </cell>
          <cell r="P205">
            <v>12.23</v>
          </cell>
          <cell r="Q205">
            <v>12.04</v>
          </cell>
          <cell r="R205">
            <v>11.91</v>
          </cell>
          <cell r="S205">
            <v>12.09</v>
          </cell>
          <cell r="T205">
            <v>12.68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15.2</v>
          </cell>
          <cell r="H207">
            <v>15.2</v>
          </cell>
          <cell r="I207">
            <v>14.75</v>
          </cell>
          <cell r="K207">
            <v>15.25</v>
          </cell>
          <cell r="L207">
            <v>15.47</v>
          </cell>
          <cell r="M207">
            <v>15.22</v>
          </cell>
          <cell r="O207">
            <v>15.77</v>
          </cell>
          <cell r="P207">
            <v>15.65</v>
          </cell>
          <cell r="R207">
            <v>15.34</v>
          </cell>
          <cell r="S207">
            <v>15.76</v>
          </cell>
          <cell r="T207">
            <v>16.079999999999998</v>
          </cell>
        </row>
        <row r="208">
          <cell r="G208">
            <v>12.76</v>
          </cell>
          <cell r="H208">
            <v>13.17</v>
          </cell>
          <cell r="I208">
            <v>12.26</v>
          </cell>
          <cell r="K208">
            <v>13.44</v>
          </cell>
          <cell r="L208">
            <v>13.35</v>
          </cell>
          <cell r="M208">
            <v>12.97</v>
          </cell>
          <cell r="O208">
            <v>13.28</v>
          </cell>
          <cell r="P208">
            <v>13.75</v>
          </cell>
          <cell r="R208">
            <v>13.5</v>
          </cell>
          <cell r="S208">
            <v>13.24</v>
          </cell>
          <cell r="T208">
            <v>13.68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15.21</v>
          </cell>
          <cell r="H210">
            <v>15.21</v>
          </cell>
          <cell r="J210">
            <v>16.63</v>
          </cell>
          <cell r="M210">
            <v>15.27</v>
          </cell>
          <cell r="N210">
            <v>15.46</v>
          </cell>
          <cell r="O210">
            <v>15.78</v>
          </cell>
          <cell r="Q210">
            <v>15.85</v>
          </cell>
          <cell r="R210">
            <v>15.36</v>
          </cell>
        </row>
        <row r="211">
          <cell r="G211">
            <v>10.9</v>
          </cell>
          <cell r="H211">
            <v>11.57</v>
          </cell>
          <cell r="J211">
            <v>12.2</v>
          </cell>
          <cell r="M211">
            <v>11.37</v>
          </cell>
          <cell r="N211">
            <v>11.17</v>
          </cell>
          <cell r="O211">
            <v>11.49</v>
          </cell>
          <cell r="Q211">
            <v>12.04</v>
          </cell>
          <cell r="R211">
            <v>11.91</v>
          </cell>
        </row>
        <row r="212">
          <cell r="G212">
            <v>14.82</v>
          </cell>
          <cell r="H212">
            <v>14.74</v>
          </cell>
          <cell r="J212">
            <v>16.23</v>
          </cell>
          <cell r="M212">
            <v>14.91</v>
          </cell>
          <cell r="N212">
            <v>15.22</v>
          </cell>
          <cell r="O212">
            <v>15.37</v>
          </cell>
          <cell r="Q212">
            <v>15.39</v>
          </cell>
          <cell r="R212">
            <v>14.96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13.36</v>
          </cell>
          <cell r="H216">
            <v>13.36</v>
          </cell>
          <cell r="I216">
            <v>13.36</v>
          </cell>
          <cell r="J216">
            <v>13.36</v>
          </cell>
          <cell r="K216">
            <v>13.36</v>
          </cell>
          <cell r="L216">
            <v>13.36</v>
          </cell>
          <cell r="M216">
            <v>13.36</v>
          </cell>
          <cell r="N216">
            <v>13.36</v>
          </cell>
          <cell r="O216">
            <v>13.36</v>
          </cell>
          <cell r="P216">
            <v>13.36</v>
          </cell>
          <cell r="Q216">
            <v>13.36</v>
          </cell>
          <cell r="R216">
            <v>13.36</v>
          </cell>
          <cell r="S216">
            <v>13.36</v>
          </cell>
          <cell r="T216">
            <v>13.36</v>
          </cell>
        </row>
      </sheetData>
      <sheetData sheetId="21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14.22</v>
          </cell>
          <cell r="H6">
            <v>14.45</v>
          </cell>
          <cell r="I6">
            <v>13.6</v>
          </cell>
          <cell r="J6">
            <v>15.63</v>
          </cell>
          <cell r="K6">
            <v>14.45</v>
          </cell>
          <cell r="L6">
            <v>14.51</v>
          </cell>
          <cell r="M6">
            <v>14.51</v>
          </cell>
          <cell r="N6">
            <v>14.2</v>
          </cell>
          <cell r="O6">
            <v>14.3</v>
          </cell>
          <cell r="P6">
            <v>14.74</v>
          </cell>
          <cell r="Q6">
            <v>15.02</v>
          </cell>
          <cell r="R6">
            <v>14.51</v>
          </cell>
          <cell r="S6">
            <v>14.57</v>
          </cell>
          <cell r="T6">
            <v>15.18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14.8</v>
          </cell>
          <cell r="H8">
            <v>14.81</v>
          </cell>
          <cell r="I8">
            <v>14.3</v>
          </cell>
          <cell r="J8">
            <v>16.060000000000002</v>
          </cell>
          <cell r="K8">
            <v>14.93</v>
          </cell>
          <cell r="L8">
            <v>15.01</v>
          </cell>
          <cell r="M8">
            <v>14.89</v>
          </cell>
          <cell r="N8">
            <v>15</v>
          </cell>
          <cell r="O8">
            <v>15.26</v>
          </cell>
          <cell r="P8">
            <v>15.33</v>
          </cell>
          <cell r="Q8">
            <v>15.52</v>
          </cell>
          <cell r="R8">
            <v>14.96</v>
          </cell>
          <cell r="S8">
            <v>15.39</v>
          </cell>
          <cell r="T8">
            <v>15.74</v>
          </cell>
        </row>
        <row r="9">
          <cell r="G9">
            <v>10.69</v>
          </cell>
          <cell r="H9">
            <v>11.37</v>
          </cell>
          <cell r="I9">
            <v>10.47</v>
          </cell>
          <cell r="J9">
            <v>11.82</v>
          </cell>
          <cell r="K9">
            <v>11.54</v>
          </cell>
          <cell r="L9">
            <v>11.58</v>
          </cell>
          <cell r="M9">
            <v>11.16</v>
          </cell>
          <cell r="N9">
            <v>10.89</v>
          </cell>
          <cell r="O9">
            <v>11.29</v>
          </cell>
          <cell r="P9">
            <v>12.03</v>
          </cell>
          <cell r="Q9">
            <v>11.85</v>
          </cell>
          <cell r="R9">
            <v>11.66</v>
          </cell>
          <cell r="S9">
            <v>11.82</v>
          </cell>
          <cell r="T9">
            <v>12.43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14.76</v>
          </cell>
          <cell r="H11">
            <v>14.82</v>
          </cell>
          <cell r="I11">
            <v>14.34</v>
          </cell>
          <cell r="K11">
            <v>14.89</v>
          </cell>
          <cell r="L11">
            <v>15</v>
          </cell>
          <cell r="M11">
            <v>14.85</v>
          </cell>
          <cell r="O11">
            <v>15.22</v>
          </cell>
          <cell r="P11">
            <v>15.31</v>
          </cell>
          <cell r="R11">
            <v>14.94</v>
          </cell>
          <cell r="S11">
            <v>15.38</v>
          </cell>
          <cell r="T11">
            <v>15.72</v>
          </cell>
        </row>
        <row r="12">
          <cell r="G12">
            <v>12.47</v>
          </cell>
          <cell r="H12">
            <v>12.9</v>
          </cell>
          <cell r="I12">
            <v>11.99</v>
          </cell>
          <cell r="K12">
            <v>13.17</v>
          </cell>
          <cell r="L12">
            <v>12.96</v>
          </cell>
          <cell r="M12">
            <v>12.71</v>
          </cell>
          <cell r="O12">
            <v>13</v>
          </cell>
          <cell r="P12">
            <v>13.48</v>
          </cell>
          <cell r="R12">
            <v>13.19</v>
          </cell>
          <cell r="S12">
            <v>12.95</v>
          </cell>
          <cell r="T12">
            <v>13.43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14.77</v>
          </cell>
          <cell r="H14">
            <v>14.84</v>
          </cell>
          <cell r="J14">
            <v>16.060000000000002</v>
          </cell>
          <cell r="M14">
            <v>14.9</v>
          </cell>
          <cell r="N14">
            <v>14.89</v>
          </cell>
          <cell r="O14">
            <v>15.24</v>
          </cell>
          <cell r="Q14">
            <v>15.49</v>
          </cell>
          <cell r="R14">
            <v>14.96</v>
          </cell>
        </row>
        <row r="15">
          <cell r="G15">
            <v>10.69</v>
          </cell>
          <cell r="H15">
            <v>11.37</v>
          </cell>
          <cell r="J15">
            <v>11.82</v>
          </cell>
          <cell r="M15">
            <v>11.16</v>
          </cell>
          <cell r="N15">
            <v>10.89</v>
          </cell>
          <cell r="O15">
            <v>11.29</v>
          </cell>
          <cell r="Q15">
            <v>11.85</v>
          </cell>
          <cell r="R15">
            <v>11.66</v>
          </cell>
        </row>
        <row r="16">
          <cell r="G16">
            <v>14.45</v>
          </cell>
          <cell r="H16">
            <v>14.43</v>
          </cell>
          <cell r="J16">
            <v>15.74</v>
          </cell>
          <cell r="M16">
            <v>14.6</v>
          </cell>
          <cell r="N16">
            <v>14.73</v>
          </cell>
          <cell r="O16">
            <v>14.89</v>
          </cell>
          <cell r="Q16">
            <v>15.09</v>
          </cell>
          <cell r="R16">
            <v>14.64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12.89</v>
          </cell>
          <cell r="H20">
            <v>12.89</v>
          </cell>
          <cell r="I20">
            <v>12.89</v>
          </cell>
          <cell r="J20">
            <v>12.89</v>
          </cell>
          <cell r="K20">
            <v>12.89</v>
          </cell>
          <cell r="L20">
            <v>12.89</v>
          </cell>
          <cell r="M20">
            <v>12.89</v>
          </cell>
          <cell r="N20">
            <v>12.89</v>
          </cell>
          <cell r="O20">
            <v>12.89</v>
          </cell>
          <cell r="P20">
            <v>12.89</v>
          </cell>
          <cell r="Q20">
            <v>12.89</v>
          </cell>
          <cell r="R20">
            <v>12.89</v>
          </cell>
          <cell r="S20">
            <v>12.89</v>
          </cell>
          <cell r="T20">
            <v>12.89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14.5</v>
          </cell>
          <cell r="H104">
            <v>14.7</v>
          </cell>
          <cell r="I104">
            <v>13.83</v>
          </cell>
          <cell r="J104">
            <v>15.98</v>
          </cell>
          <cell r="K104">
            <v>14.67</v>
          </cell>
          <cell r="L104">
            <v>14.81</v>
          </cell>
          <cell r="M104">
            <v>14.74</v>
          </cell>
          <cell r="N104">
            <v>14.51</v>
          </cell>
          <cell r="O104">
            <v>14.55</v>
          </cell>
          <cell r="P104">
            <v>14.93</v>
          </cell>
          <cell r="Q104">
            <v>15.25</v>
          </cell>
          <cell r="R104">
            <v>14.76</v>
          </cell>
          <cell r="S104">
            <v>14.82</v>
          </cell>
          <cell r="T104">
            <v>15.43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15.07</v>
          </cell>
          <cell r="H106">
            <v>15.05</v>
          </cell>
          <cell r="I106">
            <v>14.56</v>
          </cell>
          <cell r="J106">
            <v>16.420000000000002</v>
          </cell>
          <cell r="K106">
            <v>15.15</v>
          </cell>
          <cell r="L106">
            <v>15.31</v>
          </cell>
          <cell r="M106">
            <v>15.13</v>
          </cell>
          <cell r="N106">
            <v>15.36</v>
          </cell>
          <cell r="O106">
            <v>15.59</v>
          </cell>
          <cell r="P106">
            <v>15.54</v>
          </cell>
          <cell r="Q106">
            <v>15.74</v>
          </cell>
          <cell r="R106">
            <v>15.21</v>
          </cell>
          <cell r="S106">
            <v>15.63</v>
          </cell>
          <cell r="T106">
            <v>15.97</v>
          </cell>
        </row>
        <row r="107">
          <cell r="G107">
            <v>10.87</v>
          </cell>
          <cell r="H107">
            <v>11.55</v>
          </cell>
          <cell r="I107">
            <v>10.64</v>
          </cell>
          <cell r="J107">
            <v>12.1</v>
          </cell>
          <cell r="K107">
            <v>11.7</v>
          </cell>
          <cell r="L107">
            <v>11.83</v>
          </cell>
          <cell r="M107">
            <v>11.33</v>
          </cell>
          <cell r="N107">
            <v>11.1</v>
          </cell>
          <cell r="O107">
            <v>11.44</v>
          </cell>
          <cell r="P107">
            <v>12.2</v>
          </cell>
          <cell r="Q107">
            <v>12</v>
          </cell>
          <cell r="R107">
            <v>11.85</v>
          </cell>
          <cell r="S107">
            <v>12.04</v>
          </cell>
          <cell r="T107">
            <v>12.64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15.05</v>
          </cell>
          <cell r="H109">
            <v>15.08</v>
          </cell>
          <cell r="I109">
            <v>14.61</v>
          </cell>
          <cell r="K109">
            <v>15.13</v>
          </cell>
          <cell r="L109">
            <v>15.32</v>
          </cell>
          <cell r="M109">
            <v>15.1</v>
          </cell>
          <cell r="O109">
            <v>15.57</v>
          </cell>
          <cell r="P109">
            <v>15.54</v>
          </cell>
          <cell r="R109">
            <v>15.21</v>
          </cell>
          <cell r="S109">
            <v>15.64</v>
          </cell>
          <cell r="T109">
            <v>15.97</v>
          </cell>
        </row>
        <row r="110">
          <cell r="G110">
            <v>12.67</v>
          </cell>
          <cell r="H110">
            <v>13.1</v>
          </cell>
          <cell r="I110">
            <v>12.18</v>
          </cell>
          <cell r="K110">
            <v>13.36</v>
          </cell>
          <cell r="L110">
            <v>13.23</v>
          </cell>
          <cell r="M110">
            <v>12.89</v>
          </cell>
          <cell r="O110">
            <v>13.18</v>
          </cell>
          <cell r="P110">
            <v>13.67</v>
          </cell>
          <cell r="R110">
            <v>13.4</v>
          </cell>
          <cell r="S110">
            <v>13.17</v>
          </cell>
          <cell r="T110">
            <v>13.62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15.06</v>
          </cell>
          <cell r="H112">
            <v>15.09</v>
          </cell>
          <cell r="J112">
            <v>16.439999999999998</v>
          </cell>
          <cell r="M112">
            <v>15.15</v>
          </cell>
          <cell r="N112">
            <v>15.26</v>
          </cell>
          <cell r="O112">
            <v>15.58</v>
          </cell>
          <cell r="Q112">
            <v>15.72</v>
          </cell>
          <cell r="R112">
            <v>15.23</v>
          </cell>
        </row>
        <row r="113">
          <cell r="G113">
            <v>10.87</v>
          </cell>
          <cell r="H113">
            <v>11.55</v>
          </cell>
          <cell r="J113">
            <v>12.1</v>
          </cell>
          <cell r="M113">
            <v>11.33</v>
          </cell>
          <cell r="N113">
            <v>11.1</v>
          </cell>
          <cell r="O113">
            <v>11.44</v>
          </cell>
          <cell r="Q113">
            <v>12</v>
          </cell>
          <cell r="R113">
            <v>11.85</v>
          </cell>
        </row>
        <row r="114">
          <cell r="G114">
            <v>14.7</v>
          </cell>
          <cell r="H114">
            <v>14.64</v>
          </cell>
          <cell r="J114">
            <v>16.07</v>
          </cell>
          <cell r="M114">
            <v>14.81</v>
          </cell>
          <cell r="N114">
            <v>15.05</v>
          </cell>
          <cell r="O114">
            <v>15.19</v>
          </cell>
          <cell r="Q114">
            <v>15.28</v>
          </cell>
          <cell r="R114">
            <v>14.86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13.129999999999999</v>
          </cell>
          <cell r="H118">
            <v>13.129999999999999</v>
          </cell>
          <cell r="I118">
            <v>13.129999999999999</v>
          </cell>
          <cell r="J118">
            <v>13.129999999999999</v>
          </cell>
          <cell r="K118">
            <v>13.129999999999999</v>
          </cell>
          <cell r="L118">
            <v>13.129999999999999</v>
          </cell>
          <cell r="M118">
            <v>13.129999999999999</v>
          </cell>
          <cell r="N118">
            <v>13.129999999999999</v>
          </cell>
          <cell r="O118">
            <v>13.129999999999999</v>
          </cell>
          <cell r="P118">
            <v>13.129999999999999</v>
          </cell>
          <cell r="Q118">
            <v>13.129999999999999</v>
          </cell>
          <cell r="R118">
            <v>13.129999999999999</v>
          </cell>
          <cell r="S118">
            <v>13.129999999999999</v>
          </cell>
          <cell r="T118">
            <v>13.129999999999999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14.85</v>
          </cell>
          <cell r="H202">
            <v>15.01</v>
          </cell>
          <cell r="I202">
            <v>14.14</v>
          </cell>
          <cell r="J202">
            <v>16.350000000000001</v>
          </cell>
          <cell r="K202">
            <v>14.98</v>
          </cell>
          <cell r="L202">
            <v>15.15</v>
          </cell>
          <cell r="M202">
            <v>15.05</v>
          </cell>
          <cell r="N202">
            <v>14.89</v>
          </cell>
          <cell r="O202">
            <v>14.9</v>
          </cell>
          <cell r="P202">
            <v>15.22</v>
          </cell>
          <cell r="Q202">
            <v>15.57</v>
          </cell>
          <cell r="R202">
            <v>15.08</v>
          </cell>
          <cell r="S202">
            <v>15.12</v>
          </cell>
          <cell r="T202">
            <v>15.73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15.42</v>
          </cell>
          <cell r="H204">
            <v>15.37</v>
          </cell>
          <cell r="I204">
            <v>14.89</v>
          </cell>
          <cell r="J204">
            <v>16.809999999999999</v>
          </cell>
          <cell r="K204">
            <v>15.47</v>
          </cell>
          <cell r="L204">
            <v>15.65</v>
          </cell>
          <cell r="M204">
            <v>15.45</v>
          </cell>
          <cell r="N204">
            <v>15.76</v>
          </cell>
          <cell r="O204">
            <v>15.98</v>
          </cell>
          <cell r="P204">
            <v>15.85</v>
          </cell>
          <cell r="Q204">
            <v>16.07</v>
          </cell>
          <cell r="R204">
            <v>15.53</v>
          </cell>
          <cell r="S204">
            <v>15.94</v>
          </cell>
          <cell r="T204">
            <v>16.27</v>
          </cell>
        </row>
        <row r="205">
          <cell r="G205">
            <v>11.1</v>
          </cell>
          <cell r="H205">
            <v>11.77</v>
          </cell>
          <cell r="I205">
            <v>10.88</v>
          </cell>
          <cell r="J205">
            <v>12.4</v>
          </cell>
          <cell r="K205">
            <v>11.93</v>
          </cell>
          <cell r="L205">
            <v>12.12</v>
          </cell>
          <cell r="M205">
            <v>11.57</v>
          </cell>
          <cell r="N205">
            <v>11.37</v>
          </cell>
          <cell r="O205">
            <v>11.69</v>
          </cell>
          <cell r="P205">
            <v>12.43</v>
          </cell>
          <cell r="Q205">
            <v>12.24</v>
          </cell>
          <cell r="R205">
            <v>12.11</v>
          </cell>
          <cell r="S205">
            <v>12.29</v>
          </cell>
          <cell r="T205">
            <v>12.88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15.4</v>
          </cell>
          <cell r="H207">
            <v>15.4</v>
          </cell>
          <cell r="I207">
            <v>14.95</v>
          </cell>
          <cell r="K207">
            <v>15.45</v>
          </cell>
          <cell r="L207">
            <v>15.67</v>
          </cell>
          <cell r="M207">
            <v>15.42</v>
          </cell>
          <cell r="O207">
            <v>15.97</v>
          </cell>
          <cell r="P207">
            <v>15.85</v>
          </cell>
          <cell r="R207">
            <v>15.54</v>
          </cell>
          <cell r="S207">
            <v>15.96</v>
          </cell>
          <cell r="T207">
            <v>16.28</v>
          </cell>
        </row>
        <row r="208">
          <cell r="G208">
            <v>12.96</v>
          </cell>
          <cell r="H208">
            <v>13.37</v>
          </cell>
          <cell r="I208">
            <v>12.46</v>
          </cell>
          <cell r="K208">
            <v>13.64</v>
          </cell>
          <cell r="L208">
            <v>13.55</v>
          </cell>
          <cell r="M208">
            <v>13.17</v>
          </cell>
          <cell r="O208">
            <v>13.48</v>
          </cell>
          <cell r="P208">
            <v>13.95</v>
          </cell>
          <cell r="R208">
            <v>13.7</v>
          </cell>
          <cell r="S208">
            <v>13.44</v>
          </cell>
          <cell r="T208">
            <v>13.88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15.41</v>
          </cell>
          <cell r="H210">
            <v>15.41</v>
          </cell>
          <cell r="J210">
            <v>16.829999999999998</v>
          </cell>
          <cell r="M210">
            <v>15.47</v>
          </cell>
          <cell r="N210">
            <v>15.66</v>
          </cell>
          <cell r="O210">
            <v>15.98</v>
          </cell>
          <cell r="Q210">
            <v>16.05</v>
          </cell>
          <cell r="R210">
            <v>15.56</v>
          </cell>
        </row>
        <row r="211">
          <cell r="G211">
            <v>11.1</v>
          </cell>
          <cell r="H211">
            <v>11.77</v>
          </cell>
          <cell r="J211">
            <v>12.4</v>
          </cell>
          <cell r="M211">
            <v>11.57</v>
          </cell>
          <cell r="N211">
            <v>11.37</v>
          </cell>
          <cell r="O211">
            <v>11.69</v>
          </cell>
          <cell r="Q211">
            <v>12.24</v>
          </cell>
          <cell r="R211">
            <v>12.11</v>
          </cell>
        </row>
        <row r="212">
          <cell r="G212">
            <v>15.02</v>
          </cell>
          <cell r="H212">
            <v>14.94</v>
          </cell>
          <cell r="J212">
            <v>16.43</v>
          </cell>
          <cell r="M212">
            <v>15.11</v>
          </cell>
          <cell r="N212">
            <v>15.42</v>
          </cell>
          <cell r="O212">
            <v>15.57</v>
          </cell>
          <cell r="Q212">
            <v>15.59</v>
          </cell>
          <cell r="R212">
            <v>15.16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13.56</v>
          </cell>
          <cell r="H216">
            <v>13.56</v>
          </cell>
          <cell r="I216">
            <v>13.56</v>
          </cell>
          <cell r="J216">
            <v>13.56</v>
          </cell>
          <cell r="K216">
            <v>13.56</v>
          </cell>
          <cell r="L216">
            <v>13.56</v>
          </cell>
          <cell r="M216">
            <v>13.56</v>
          </cell>
          <cell r="N216">
            <v>13.56</v>
          </cell>
          <cell r="O216">
            <v>13.56</v>
          </cell>
          <cell r="P216">
            <v>13.56</v>
          </cell>
          <cell r="Q216">
            <v>13.56</v>
          </cell>
          <cell r="R216">
            <v>13.56</v>
          </cell>
          <cell r="S216">
            <v>13.56</v>
          </cell>
          <cell r="T216">
            <v>13.56</v>
          </cell>
        </row>
      </sheetData>
      <sheetData sheetId="22">
        <row r="5">
          <cell r="G5">
            <v>27.06</v>
          </cell>
          <cell r="H5">
            <v>28.14</v>
          </cell>
          <cell r="I5">
            <v>26.55</v>
          </cell>
          <cell r="J5">
            <v>26.97</v>
          </cell>
          <cell r="K5">
            <v>29.33</v>
          </cell>
          <cell r="L5">
            <v>28.11</v>
          </cell>
          <cell r="M5">
            <v>25.74</v>
          </cell>
          <cell r="N5">
            <v>26.96</v>
          </cell>
          <cell r="O5">
            <v>26.9</v>
          </cell>
          <cell r="P5">
            <v>30.69</v>
          </cell>
          <cell r="Q5">
            <v>31.21</v>
          </cell>
          <cell r="R5">
            <v>28.12</v>
          </cell>
          <cell r="S5">
            <v>28.46</v>
          </cell>
          <cell r="T5">
            <v>32.909999999999997</v>
          </cell>
        </row>
        <row r="6">
          <cell r="G6">
            <v>14.770000000000001</v>
          </cell>
          <cell r="H6">
            <v>15</v>
          </cell>
          <cell r="I6">
            <v>14.15</v>
          </cell>
          <cell r="J6">
            <v>16.18</v>
          </cell>
          <cell r="K6">
            <v>15</v>
          </cell>
          <cell r="L6">
            <v>15.06</v>
          </cell>
          <cell r="M6">
            <v>15.06</v>
          </cell>
          <cell r="N6">
            <v>14.75</v>
          </cell>
          <cell r="O6">
            <v>14.850000000000001</v>
          </cell>
          <cell r="P6">
            <v>15.290000000000001</v>
          </cell>
          <cell r="Q6">
            <v>15.57</v>
          </cell>
          <cell r="R6">
            <v>15.06</v>
          </cell>
          <cell r="S6">
            <v>15.120000000000001</v>
          </cell>
          <cell r="T6">
            <v>15.73</v>
          </cell>
        </row>
        <row r="7">
          <cell r="G7">
            <v>27.06</v>
          </cell>
          <cell r="H7">
            <v>28.3</v>
          </cell>
          <cell r="I7">
            <v>26.55</v>
          </cell>
          <cell r="J7">
            <v>26.97</v>
          </cell>
          <cell r="K7">
            <v>29.33</v>
          </cell>
          <cell r="L7">
            <v>28.11</v>
          </cell>
          <cell r="M7">
            <v>25.74</v>
          </cell>
          <cell r="N7">
            <v>26.96</v>
          </cell>
          <cell r="O7">
            <v>26.9</v>
          </cell>
          <cell r="P7">
            <v>30.69</v>
          </cell>
          <cell r="Q7">
            <v>31.21</v>
          </cell>
          <cell r="R7">
            <v>28.12</v>
          </cell>
          <cell r="S7">
            <v>28.46</v>
          </cell>
          <cell r="T7">
            <v>32.909999999999997</v>
          </cell>
        </row>
        <row r="8">
          <cell r="G8">
            <v>15.350000000000001</v>
          </cell>
          <cell r="H8">
            <v>15.360000000000001</v>
          </cell>
          <cell r="I8">
            <v>14.850000000000001</v>
          </cell>
          <cell r="J8">
            <v>16.61</v>
          </cell>
          <cell r="K8">
            <v>15.48</v>
          </cell>
          <cell r="L8">
            <v>15.56</v>
          </cell>
          <cell r="M8">
            <v>15.440000000000001</v>
          </cell>
          <cell r="N8">
            <v>15.55</v>
          </cell>
          <cell r="O8">
            <v>15.81</v>
          </cell>
          <cell r="P8">
            <v>15.88</v>
          </cell>
          <cell r="Q8">
            <v>16.07</v>
          </cell>
          <cell r="R8">
            <v>15.510000000000002</v>
          </cell>
          <cell r="S8">
            <v>15.940000000000001</v>
          </cell>
          <cell r="T8">
            <v>16.29</v>
          </cell>
        </row>
        <row r="9">
          <cell r="G9">
            <v>11.24</v>
          </cell>
          <cell r="H9">
            <v>11.92</v>
          </cell>
          <cell r="I9">
            <v>11.020000000000001</v>
          </cell>
          <cell r="J9">
            <v>12.370000000000001</v>
          </cell>
          <cell r="K9">
            <v>12.09</v>
          </cell>
          <cell r="L9">
            <v>12.13</v>
          </cell>
          <cell r="M9">
            <v>11.71</v>
          </cell>
          <cell r="N9">
            <v>11.440000000000001</v>
          </cell>
          <cell r="O9">
            <v>11.84</v>
          </cell>
          <cell r="P9">
            <v>12.58</v>
          </cell>
          <cell r="Q9">
            <v>12.4</v>
          </cell>
          <cell r="R9">
            <v>12.21</v>
          </cell>
          <cell r="S9">
            <v>12.370000000000001</v>
          </cell>
          <cell r="T9">
            <v>12.98</v>
          </cell>
        </row>
        <row r="10">
          <cell r="G10">
            <v>27.06</v>
          </cell>
          <cell r="H10">
            <v>28.3</v>
          </cell>
          <cell r="I10">
            <v>26.55</v>
          </cell>
          <cell r="K10">
            <v>29.33</v>
          </cell>
          <cell r="L10">
            <v>28.11</v>
          </cell>
          <cell r="M10">
            <v>25.74</v>
          </cell>
          <cell r="O10">
            <v>26.9</v>
          </cell>
          <cell r="P10">
            <v>30.69</v>
          </cell>
          <cell r="R10">
            <v>28.12</v>
          </cell>
          <cell r="S10">
            <v>28.46</v>
          </cell>
          <cell r="T10">
            <v>32.909999999999997</v>
          </cell>
        </row>
        <row r="11">
          <cell r="G11">
            <v>15.31</v>
          </cell>
          <cell r="H11">
            <v>15.370000000000001</v>
          </cell>
          <cell r="I11">
            <v>14.89</v>
          </cell>
          <cell r="K11">
            <v>15.440000000000001</v>
          </cell>
          <cell r="L11">
            <v>15.55</v>
          </cell>
          <cell r="M11">
            <v>15.4</v>
          </cell>
          <cell r="O11">
            <v>15.770000000000001</v>
          </cell>
          <cell r="P11">
            <v>15.860000000000001</v>
          </cell>
          <cell r="R11">
            <v>15.49</v>
          </cell>
          <cell r="S11">
            <v>15.930000000000001</v>
          </cell>
          <cell r="T11">
            <v>16.27</v>
          </cell>
        </row>
        <row r="12">
          <cell r="G12">
            <v>13.020000000000001</v>
          </cell>
          <cell r="H12">
            <v>13.450000000000001</v>
          </cell>
          <cell r="I12">
            <v>12.540000000000001</v>
          </cell>
          <cell r="K12">
            <v>13.72</v>
          </cell>
          <cell r="L12">
            <v>13.510000000000002</v>
          </cell>
          <cell r="M12">
            <v>13.260000000000002</v>
          </cell>
          <cell r="O12">
            <v>13.55</v>
          </cell>
          <cell r="P12">
            <v>14.030000000000001</v>
          </cell>
          <cell r="R12">
            <v>13.74</v>
          </cell>
          <cell r="S12">
            <v>13.5</v>
          </cell>
          <cell r="T12">
            <v>13.98</v>
          </cell>
        </row>
        <row r="13">
          <cell r="G13">
            <v>27.06</v>
          </cell>
          <cell r="H13">
            <v>28.3</v>
          </cell>
          <cell r="J13">
            <v>26.97</v>
          </cell>
          <cell r="M13">
            <v>25.74</v>
          </cell>
          <cell r="N13">
            <v>26.96</v>
          </cell>
          <cell r="O13">
            <v>26.9</v>
          </cell>
          <cell r="Q13">
            <v>31.21</v>
          </cell>
          <cell r="R13">
            <v>28.12</v>
          </cell>
        </row>
        <row r="14">
          <cell r="G14">
            <v>15.32</v>
          </cell>
          <cell r="H14">
            <v>15.39</v>
          </cell>
          <cell r="J14">
            <v>16.61</v>
          </cell>
          <cell r="M14">
            <v>15.450000000000001</v>
          </cell>
          <cell r="N14">
            <v>15.440000000000001</v>
          </cell>
          <cell r="O14">
            <v>15.790000000000001</v>
          </cell>
          <cell r="Q14">
            <v>16.04</v>
          </cell>
          <cell r="R14">
            <v>15.510000000000002</v>
          </cell>
        </row>
        <row r="15">
          <cell r="G15">
            <v>11.24</v>
          </cell>
          <cell r="H15">
            <v>11.92</v>
          </cell>
          <cell r="J15">
            <v>12.370000000000001</v>
          </cell>
          <cell r="M15">
            <v>11.71</v>
          </cell>
          <cell r="N15">
            <v>11.440000000000001</v>
          </cell>
          <cell r="O15">
            <v>11.84</v>
          </cell>
          <cell r="Q15">
            <v>12.4</v>
          </cell>
          <cell r="R15">
            <v>12.21</v>
          </cell>
        </row>
        <row r="16">
          <cell r="G16">
            <v>15</v>
          </cell>
          <cell r="H16">
            <v>14.98</v>
          </cell>
          <cell r="J16">
            <v>16.29</v>
          </cell>
          <cell r="M16">
            <v>15.15</v>
          </cell>
          <cell r="N16">
            <v>15.280000000000001</v>
          </cell>
          <cell r="O16">
            <v>15.440000000000001</v>
          </cell>
          <cell r="Q16">
            <v>15.64</v>
          </cell>
          <cell r="R16">
            <v>15.190000000000001</v>
          </cell>
        </row>
        <row r="19"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  <cell r="R19">
            <v>10</v>
          </cell>
          <cell r="S19">
            <v>10</v>
          </cell>
          <cell r="T19">
            <v>10</v>
          </cell>
        </row>
        <row r="20">
          <cell r="G20">
            <v>13.440000000000001</v>
          </cell>
          <cell r="H20">
            <v>13.440000000000001</v>
          </cell>
          <cell r="I20">
            <v>13.440000000000001</v>
          </cell>
          <cell r="J20">
            <v>13.440000000000001</v>
          </cell>
          <cell r="K20">
            <v>13.440000000000001</v>
          </cell>
          <cell r="L20">
            <v>13.440000000000001</v>
          </cell>
          <cell r="M20">
            <v>13.440000000000001</v>
          </cell>
          <cell r="N20">
            <v>13.440000000000001</v>
          </cell>
          <cell r="O20">
            <v>13.440000000000001</v>
          </cell>
          <cell r="P20">
            <v>13.440000000000001</v>
          </cell>
          <cell r="Q20">
            <v>13.440000000000001</v>
          </cell>
          <cell r="R20">
            <v>13.440000000000001</v>
          </cell>
          <cell r="S20">
            <v>13.440000000000001</v>
          </cell>
          <cell r="T20">
            <v>13.440000000000001</v>
          </cell>
        </row>
        <row r="103">
          <cell r="G103">
            <v>27.12</v>
          </cell>
          <cell r="H103">
            <v>28.34</v>
          </cell>
          <cell r="I103">
            <v>26.47</v>
          </cell>
          <cell r="J103">
            <v>26.98</v>
          </cell>
          <cell r="K103">
            <v>29.65</v>
          </cell>
          <cell r="L103">
            <v>28.13</v>
          </cell>
          <cell r="M103">
            <v>25.83</v>
          </cell>
          <cell r="N103">
            <v>26.97</v>
          </cell>
          <cell r="O103">
            <v>26.85</v>
          </cell>
          <cell r="P103">
            <v>31.03</v>
          </cell>
          <cell r="Q103">
            <v>31.54</v>
          </cell>
          <cell r="R103">
            <v>28.27</v>
          </cell>
          <cell r="S103">
            <v>28.33</v>
          </cell>
          <cell r="T103">
            <v>32.21</v>
          </cell>
        </row>
        <row r="104">
          <cell r="G104">
            <v>15.05</v>
          </cell>
          <cell r="H104">
            <v>15.25</v>
          </cell>
          <cell r="I104">
            <v>14.38</v>
          </cell>
          <cell r="J104">
            <v>16.53</v>
          </cell>
          <cell r="K104">
            <v>15.22</v>
          </cell>
          <cell r="L104">
            <v>15.360000000000001</v>
          </cell>
          <cell r="M104">
            <v>15.290000000000001</v>
          </cell>
          <cell r="N104">
            <v>15.06</v>
          </cell>
          <cell r="O104">
            <v>15.100000000000001</v>
          </cell>
          <cell r="P104">
            <v>15.48</v>
          </cell>
          <cell r="Q104">
            <v>15.8</v>
          </cell>
          <cell r="R104">
            <v>15.31</v>
          </cell>
          <cell r="S104">
            <v>15.370000000000001</v>
          </cell>
          <cell r="T104">
            <v>15.98</v>
          </cell>
        </row>
        <row r="105">
          <cell r="G105">
            <v>27.12</v>
          </cell>
          <cell r="H105">
            <v>28.42</v>
          </cell>
          <cell r="I105">
            <v>26.47</v>
          </cell>
          <cell r="J105">
            <v>26.98</v>
          </cell>
          <cell r="K105">
            <v>29.65</v>
          </cell>
          <cell r="L105">
            <v>28.13</v>
          </cell>
          <cell r="M105">
            <v>25.83</v>
          </cell>
          <cell r="N105">
            <v>26.97</v>
          </cell>
          <cell r="O105">
            <v>26.85</v>
          </cell>
          <cell r="P105">
            <v>31.03</v>
          </cell>
          <cell r="Q105">
            <v>31.54</v>
          </cell>
          <cell r="R105">
            <v>28.27</v>
          </cell>
          <cell r="S105">
            <v>28.33</v>
          </cell>
          <cell r="T105">
            <v>32.21</v>
          </cell>
        </row>
        <row r="106">
          <cell r="G106">
            <v>15.620000000000001</v>
          </cell>
          <cell r="H106">
            <v>15.600000000000001</v>
          </cell>
          <cell r="I106">
            <v>15.110000000000001</v>
          </cell>
          <cell r="J106">
            <v>16.97</v>
          </cell>
          <cell r="K106">
            <v>15.700000000000001</v>
          </cell>
          <cell r="L106">
            <v>15.860000000000001</v>
          </cell>
          <cell r="M106">
            <v>15.680000000000001</v>
          </cell>
          <cell r="N106">
            <v>15.91</v>
          </cell>
          <cell r="O106">
            <v>16.14</v>
          </cell>
          <cell r="P106">
            <v>16.09</v>
          </cell>
          <cell r="Q106">
            <v>16.29</v>
          </cell>
          <cell r="R106">
            <v>15.760000000000002</v>
          </cell>
          <cell r="S106">
            <v>16.18</v>
          </cell>
          <cell r="T106">
            <v>16.52</v>
          </cell>
        </row>
        <row r="107">
          <cell r="G107">
            <v>11.42</v>
          </cell>
          <cell r="H107">
            <v>12.100000000000001</v>
          </cell>
          <cell r="I107">
            <v>11.190000000000001</v>
          </cell>
          <cell r="J107">
            <v>12.65</v>
          </cell>
          <cell r="K107">
            <v>12.25</v>
          </cell>
          <cell r="L107">
            <v>12.38</v>
          </cell>
          <cell r="M107">
            <v>11.88</v>
          </cell>
          <cell r="N107">
            <v>11.65</v>
          </cell>
          <cell r="O107">
            <v>11.99</v>
          </cell>
          <cell r="P107">
            <v>12.75</v>
          </cell>
          <cell r="Q107">
            <v>12.55</v>
          </cell>
          <cell r="R107">
            <v>12.4</v>
          </cell>
          <cell r="S107">
            <v>12.59</v>
          </cell>
          <cell r="T107">
            <v>13.190000000000001</v>
          </cell>
        </row>
        <row r="108">
          <cell r="G108">
            <v>27.12</v>
          </cell>
          <cell r="H108">
            <v>28.42</v>
          </cell>
          <cell r="I108">
            <v>26.47</v>
          </cell>
          <cell r="K108">
            <v>29.65</v>
          </cell>
          <cell r="L108">
            <v>28.13</v>
          </cell>
          <cell r="M108">
            <v>25.83</v>
          </cell>
          <cell r="O108">
            <v>26.85</v>
          </cell>
          <cell r="P108">
            <v>31.03</v>
          </cell>
          <cell r="R108">
            <v>28.27</v>
          </cell>
          <cell r="S108">
            <v>28.33</v>
          </cell>
          <cell r="T108">
            <v>32.21</v>
          </cell>
        </row>
        <row r="109">
          <cell r="G109">
            <v>15.600000000000001</v>
          </cell>
          <cell r="H109">
            <v>15.63</v>
          </cell>
          <cell r="I109">
            <v>15.16</v>
          </cell>
          <cell r="K109">
            <v>15.680000000000001</v>
          </cell>
          <cell r="L109">
            <v>15.870000000000001</v>
          </cell>
          <cell r="M109">
            <v>15.65</v>
          </cell>
          <cell r="O109">
            <v>16.12</v>
          </cell>
          <cell r="P109">
            <v>16.09</v>
          </cell>
          <cell r="R109">
            <v>15.760000000000002</v>
          </cell>
          <cell r="S109">
            <v>16.190000000000001</v>
          </cell>
          <cell r="T109">
            <v>16.52</v>
          </cell>
        </row>
        <row r="110">
          <cell r="G110">
            <v>13.22</v>
          </cell>
          <cell r="H110">
            <v>13.65</v>
          </cell>
          <cell r="I110">
            <v>12.73</v>
          </cell>
          <cell r="K110">
            <v>13.91</v>
          </cell>
          <cell r="L110">
            <v>13.780000000000001</v>
          </cell>
          <cell r="M110">
            <v>13.440000000000001</v>
          </cell>
          <cell r="O110">
            <v>13.73</v>
          </cell>
          <cell r="P110">
            <v>14.22</v>
          </cell>
          <cell r="R110">
            <v>13.950000000000001</v>
          </cell>
          <cell r="S110">
            <v>13.72</v>
          </cell>
          <cell r="T110">
            <v>14.17</v>
          </cell>
        </row>
        <row r="111">
          <cell r="G111">
            <v>27.12</v>
          </cell>
          <cell r="H111">
            <v>28.42</v>
          </cell>
          <cell r="J111">
            <v>26.98</v>
          </cell>
          <cell r="M111">
            <v>25.83</v>
          </cell>
          <cell r="N111">
            <v>26.97</v>
          </cell>
          <cell r="O111">
            <v>26.85</v>
          </cell>
          <cell r="Q111">
            <v>31.54</v>
          </cell>
          <cell r="R111">
            <v>28.27</v>
          </cell>
        </row>
        <row r="112">
          <cell r="G112">
            <v>15.610000000000001</v>
          </cell>
          <cell r="H112">
            <v>15.64</v>
          </cell>
          <cell r="J112">
            <v>16.989999999999998</v>
          </cell>
          <cell r="M112">
            <v>15.700000000000001</v>
          </cell>
          <cell r="N112">
            <v>15.81</v>
          </cell>
          <cell r="O112">
            <v>16.13</v>
          </cell>
          <cell r="Q112">
            <v>16.27</v>
          </cell>
          <cell r="R112">
            <v>15.780000000000001</v>
          </cell>
        </row>
        <row r="113">
          <cell r="G113">
            <v>11.42</v>
          </cell>
          <cell r="H113">
            <v>12.100000000000001</v>
          </cell>
          <cell r="J113">
            <v>12.65</v>
          </cell>
          <cell r="M113">
            <v>11.88</v>
          </cell>
          <cell r="N113">
            <v>11.65</v>
          </cell>
          <cell r="O113">
            <v>11.99</v>
          </cell>
          <cell r="Q113">
            <v>12.55</v>
          </cell>
          <cell r="R113">
            <v>12.4</v>
          </cell>
        </row>
        <row r="114">
          <cell r="G114">
            <v>15.25</v>
          </cell>
          <cell r="H114">
            <v>15.190000000000001</v>
          </cell>
          <cell r="J114">
            <v>16.62</v>
          </cell>
          <cell r="M114">
            <v>15.360000000000001</v>
          </cell>
          <cell r="N114">
            <v>15.600000000000001</v>
          </cell>
          <cell r="O114">
            <v>15.74</v>
          </cell>
          <cell r="Q114">
            <v>15.83</v>
          </cell>
          <cell r="R114">
            <v>15.41</v>
          </cell>
        </row>
        <row r="117">
          <cell r="G117">
            <v>10</v>
          </cell>
          <cell r="H117">
            <v>10</v>
          </cell>
          <cell r="I117">
            <v>10</v>
          </cell>
          <cell r="J117">
            <v>10</v>
          </cell>
          <cell r="K117">
            <v>10</v>
          </cell>
          <cell r="L117">
            <v>10</v>
          </cell>
          <cell r="M117">
            <v>10</v>
          </cell>
          <cell r="N117">
            <v>10</v>
          </cell>
          <cell r="O117">
            <v>10</v>
          </cell>
          <cell r="P117">
            <v>10</v>
          </cell>
          <cell r="Q117">
            <v>10</v>
          </cell>
          <cell r="R117">
            <v>10</v>
          </cell>
          <cell r="S117">
            <v>10</v>
          </cell>
          <cell r="T117">
            <v>10</v>
          </cell>
        </row>
        <row r="118">
          <cell r="G118">
            <v>13.68</v>
          </cell>
          <cell r="H118">
            <v>13.68</v>
          </cell>
          <cell r="I118">
            <v>13.68</v>
          </cell>
          <cell r="J118">
            <v>13.68</v>
          </cell>
          <cell r="K118">
            <v>13.68</v>
          </cell>
          <cell r="L118">
            <v>13.68</v>
          </cell>
          <cell r="M118">
            <v>13.68</v>
          </cell>
          <cell r="N118">
            <v>13.68</v>
          </cell>
          <cell r="O118">
            <v>13.68</v>
          </cell>
          <cell r="P118">
            <v>13.68</v>
          </cell>
          <cell r="Q118">
            <v>13.68</v>
          </cell>
          <cell r="R118">
            <v>13.68</v>
          </cell>
          <cell r="S118">
            <v>13.68</v>
          </cell>
          <cell r="T118">
            <v>13.68</v>
          </cell>
        </row>
        <row r="201">
          <cell r="G201">
            <v>27.18</v>
          </cell>
          <cell r="H201">
            <v>28.45</v>
          </cell>
          <cell r="I201">
            <v>26.48</v>
          </cell>
          <cell r="J201">
            <v>26.99</v>
          </cell>
          <cell r="K201">
            <v>29.84</v>
          </cell>
          <cell r="L201">
            <v>28.13</v>
          </cell>
          <cell r="M201">
            <v>25.87</v>
          </cell>
          <cell r="N201">
            <v>27.01</v>
          </cell>
          <cell r="O201">
            <v>26.87</v>
          </cell>
          <cell r="P201">
            <v>31.25</v>
          </cell>
          <cell r="Q201">
            <v>31.75</v>
          </cell>
          <cell r="R201">
            <v>28.32</v>
          </cell>
          <cell r="S201">
            <v>28.31</v>
          </cell>
          <cell r="T201">
            <v>32.08</v>
          </cell>
        </row>
        <row r="202">
          <cell r="G202">
            <v>15.4</v>
          </cell>
          <cell r="H202">
            <v>15.56</v>
          </cell>
          <cell r="I202">
            <v>14.690000000000001</v>
          </cell>
          <cell r="J202">
            <v>16.899999999999999</v>
          </cell>
          <cell r="K202">
            <v>15.530000000000001</v>
          </cell>
          <cell r="L202">
            <v>15.700000000000001</v>
          </cell>
          <cell r="M202">
            <v>15.600000000000001</v>
          </cell>
          <cell r="N202">
            <v>15.440000000000001</v>
          </cell>
          <cell r="O202">
            <v>15.450000000000001</v>
          </cell>
          <cell r="P202">
            <v>15.770000000000001</v>
          </cell>
          <cell r="Q202">
            <v>16.12</v>
          </cell>
          <cell r="R202">
            <v>15.63</v>
          </cell>
          <cell r="S202">
            <v>15.67</v>
          </cell>
          <cell r="T202">
            <v>16.28</v>
          </cell>
        </row>
        <row r="203">
          <cell r="G203">
            <v>27.18</v>
          </cell>
          <cell r="H203">
            <v>28.51</v>
          </cell>
          <cell r="I203">
            <v>26.48</v>
          </cell>
          <cell r="J203">
            <v>26.99</v>
          </cell>
          <cell r="K203">
            <v>29.84</v>
          </cell>
          <cell r="L203">
            <v>28.13</v>
          </cell>
          <cell r="M203">
            <v>25.87</v>
          </cell>
          <cell r="N203">
            <v>27.01</v>
          </cell>
          <cell r="O203">
            <v>26.87</v>
          </cell>
          <cell r="P203">
            <v>31.25</v>
          </cell>
          <cell r="Q203">
            <v>31.75</v>
          </cell>
          <cell r="R203">
            <v>28.32</v>
          </cell>
          <cell r="S203">
            <v>28.31</v>
          </cell>
          <cell r="T203">
            <v>32.08</v>
          </cell>
        </row>
        <row r="204">
          <cell r="G204">
            <v>15.97</v>
          </cell>
          <cell r="H204">
            <v>15.92</v>
          </cell>
          <cell r="I204">
            <v>15.440000000000001</v>
          </cell>
          <cell r="J204">
            <v>17.36</v>
          </cell>
          <cell r="K204">
            <v>16.02</v>
          </cell>
          <cell r="L204">
            <v>16.2</v>
          </cell>
          <cell r="M204">
            <v>16</v>
          </cell>
          <cell r="N204">
            <v>16.309999999999999</v>
          </cell>
          <cell r="O204">
            <v>16.53</v>
          </cell>
          <cell r="P204">
            <v>16.399999999999999</v>
          </cell>
          <cell r="Q204">
            <v>16.62</v>
          </cell>
          <cell r="R204">
            <v>16.079999999999998</v>
          </cell>
          <cell r="S204">
            <v>16.489999999999998</v>
          </cell>
          <cell r="T204">
            <v>16.82</v>
          </cell>
        </row>
        <row r="205">
          <cell r="G205">
            <v>11.65</v>
          </cell>
          <cell r="H205">
            <v>12.32</v>
          </cell>
          <cell r="I205">
            <v>11.430000000000001</v>
          </cell>
          <cell r="J205">
            <v>12.950000000000001</v>
          </cell>
          <cell r="K205">
            <v>12.48</v>
          </cell>
          <cell r="L205">
            <v>12.67</v>
          </cell>
          <cell r="M205">
            <v>12.120000000000001</v>
          </cell>
          <cell r="N205">
            <v>11.92</v>
          </cell>
          <cell r="O205">
            <v>12.24</v>
          </cell>
          <cell r="P205">
            <v>12.98</v>
          </cell>
          <cell r="Q205">
            <v>12.790000000000001</v>
          </cell>
          <cell r="R205">
            <v>12.66</v>
          </cell>
          <cell r="S205">
            <v>12.84</v>
          </cell>
          <cell r="T205">
            <v>13.430000000000001</v>
          </cell>
        </row>
        <row r="206">
          <cell r="G206">
            <v>27.18</v>
          </cell>
          <cell r="H206">
            <v>28.51</v>
          </cell>
          <cell r="I206">
            <v>26.48</v>
          </cell>
          <cell r="K206">
            <v>29.84</v>
          </cell>
          <cell r="L206">
            <v>28.13</v>
          </cell>
          <cell r="M206">
            <v>25.87</v>
          </cell>
          <cell r="O206">
            <v>26.87</v>
          </cell>
          <cell r="P206">
            <v>31.25</v>
          </cell>
          <cell r="R206">
            <v>28.32</v>
          </cell>
          <cell r="S206">
            <v>28.31</v>
          </cell>
          <cell r="T206">
            <v>32.08</v>
          </cell>
        </row>
        <row r="207">
          <cell r="G207">
            <v>15.950000000000001</v>
          </cell>
          <cell r="H207">
            <v>15.950000000000001</v>
          </cell>
          <cell r="I207">
            <v>15.5</v>
          </cell>
          <cell r="K207">
            <v>16</v>
          </cell>
          <cell r="L207">
            <v>16.22</v>
          </cell>
          <cell r="M207">
            <v>15.97</v>
          </cell>
          <cell r="O207">
            <v>16.52</v>
          </cell>
          <cell r="P207">
            <v>16.399999999999999</v>
          </cell>
          <cell r="R207">
            <v>16.09</v>
          </cell>
          <cell r="S207">
            <v>16.510000000000002</v>
          </cell>
          <cell r="T207">
            <v>16.829999999999998</v>
          </cell>
        </row>
        <row r="208">
          <cell r="G208">
            <v>13.510000000000002</v>
          </cell>
          <cell r="H208">
            <v>13.92</v>
          </cell>
          <cell r="I208">
            <v>13.010000000000002</v>
          </cell>
          <cell r="K208">
            <v>14.190000000000001</v>
          </cell>
          <cell r="L208">
            <v>14.100000000000001</v>
          </cell>
          <cell r="M208">
            <v>13.72</v>
          </cell>
          <cell r="O208">
            <v>14.030000000000001</v>
          </cell>
          <cell r="P208">
            <v>14.5</v>
          </cell>
          <cell r="R208">
            <v>14.25</v>
          </cell>
          <cell r="S208">
            <v>13.99</v>
          </cell>
          <cell r="T208">
            <v>14.430000000000001</v>
          </cell>
        </row>
        <row r="209">
          <cell r="G209">
            <v>27.18</v>
          </cell>
          <cell r="H209">
            <v>28.51</v>
          </cell>
          <cell r="J209">
            <v>26.99</v>
          </cell>
          <cell r="M209">
            <v>25.87</v>
          </cell>
          <cell r="N209">
            <v>27.01</v>
          </cell>
          <cell r="O209">
            <v>26.87</v>
          </cell>
          <cell r="Q209">
            <v>31.75</v>
          </cell>
          <cell r="R209">
            <v>28.32</v>
          </cell>
        </row>
        <row r="210">
          <cell r="G210">
            <v>15.96</v>
          </cell>
          <cell r="H210">
            <v>15.96</v>
          </cell>
          <cell r="J210">
            <v>17.38</v>
          </cell>
          <cell r="M210">
            <v>16.02</v>
          </cell>
          <cell r="N210">
            <v>16.21</v>
          </cell>
          <cell r="O210">
            <v>16.53</v>
          </cell>
          <cell r="Q210">
            <v>16.600000000000001</v>
          </cell>
          <cell r="R210">
            <v>16.11</v>
          </cell>
        </row>
        <row r="211">
          <cell r="G211">
            <v>11.65</v>
          </cell>
          <cell r="H211">
            <v>12.32</v>
          </cell>
          <cell r="J211">
            <v>12.950000000000001</v>
          </cell>
          <cell r="M211">
            <v>12.120000000000001</v>
          </cell>
          <cell r="N211">
            <v>11.92</v>
          </cell>
          <cell r="O211">
            <v>12.24</v>
          </cell>
          <cell r="Q211">
            <v>12.790000000000001</v>
          </cell>
          <cell r="R211">
            <v>12.66</v>
          </cell>
        </row>
        <row r="212">
          <cell r="G212">
            <v>15.57</v>
          </cell>
          <cell r="H212">
            <v>15.49</v>
          </cell>
          <cell r="J212">
            <v>16.98</v>
          </cell>
          <cell r="M212">
            <v>15.66</v>
          </cell>
          <cell r="N212">
            <v>15.97</v>
          </cell>
          <cell r="O212">
            <v>16.12</v>
          </cell>
          <cell r="Q212">
            <v>16.14</v>
          </cell>
          <cell r="R212">
            <v>15.71</v>
          </cell>
        </row>
        <row r="215">
          <cell r="G215">
            <v>10</v>
          </cell>
          <cell r="H215">
            <v>10</v>
          </cell>
          <cell r="I215">
            <v>10</v>
          </cell>
          <cell r="J215">
            <v>10</v>
          </cell>
          <cell r="K215">
            <v>10</v>
          </cell>
          <cell r="L215">
            <v>10</v>
          </cell>
          <cell r="M215">
            <v>10</v>
          </cell>
          <cell r="N215">
            <v>10</v>
          </cell>
          <cell r="O215">
            <v>10</v>
          </cell>
          <cell r="P215">
            <v>10</v>
          </cell>
          <cell r="Q215">
            <v>10</v>
          </cell>
          <cell r="R215">
            <v>10</v>
          </cell>
          <cell r="S215">
            <v>10</v>
          </cell>
          <cell r="T215">
            <v>10</v>
          </cell>
        </row>
        <row r="216">
          <cell r="G216">
            <v>14.110000000000001</v>
          </cell>
          <cell r="H216">
            <v>14.110000000000001</v>
          </cell>
          <cell r="I216">
            <v>14.110000000000001</v>
          </cell>
          <cell r="J216">
            <v>14.110000000000001</v>
          </cell>
          <cell r="K216">
            <v>14.110000000000001</v>
          </cell>
          <cell r="L216">
            <v>14.110000000000001</v>
          </cell>
          <cell r="M216">
            <v>14.110000000000001</v>
          </cell>
          <cell r="N216">
            <v>14.110000000000001</v>
          </cell>
          <cell r="O216">
            <v>14.110000000000001</v>
          </cell>
          <cell r="P216">
            <v>14.110000000000001</v>
          </cell>
          <cell r="Q216">
            <v>14.110000000000001</v>
          </cell>
          <cell r="R216">
            <v>14.110000000000001</v>
          </cell>
          <cell r="S216">
            <v>14.110000000000001</v>
          </cell>
          <cell r="T216">
            <v>14.110000000000001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X1046"/>
  <sheetViews>
    <sheetView showGridLines="0" tabSelected="1" topLeftCell="C36" zoomScale="80" zoomScaleNormal="80" workbookViewId="0">
      <pane ySplit="2" topLeftCell="A38" activePane="bottomLeft" state="frozen"/>
      <selection activeCell="C36" sqref="C36"/>
      <selection pane="bottomLeft" activeCell="G53" sqref="G53"/>
    </sheetView>
  </sheetViews>
  <sheetFormatPr baseColWidth="10" defaultColWidth="9.1640625" defaultRowHeight="13" x14ac:dyDescent="0.15"/>
  <cols>
    <col min="1" max="1" width="0" hidden="1" customWidth="1"/>
    <col min="2" max="2" width="18.5" style="22" hidden="1" customWidth="1"/>
    <col min="3" max="3" width="1.5" style="53" customWidth="1"/>
    <col min="4" max="4" width="32.83203125" style="53" customWidth="1"/>
    <col min="5" max="5" width="17.33203125" style="53" customWidth="1"/>
    <col min="6" max="6" width="46.5" style="53" customWidth="1"/>
    <col min="7" max="7" width="35.5" style="53" customWidth="1"/>
    <col min="8" max="8" width="23.5" style="53" bestFit="1" customWidth="1"/>
    <col min="9" max="9" width="24.5" style="53" bestFit="1" customWidth="1"/>
    <col min="10" max="10" width="22.5" style="53" customWidth="1"/>
    <col min="11" max="11" width="23.5" style="53" customWidth="1"/>
    <col min="12" max="12" width="21.5" style="53" customWidth="1"/>
    <col min="13" max="13" width="17" style="53"/>
    <col min="14" max="14" width="28.83203125" style="53" customWidth="1"/>
    <col min="15" max="15" width="21.6640625" style="53" bestFit="1" customWidth="1"/>
    <col min="16" max="16" width="17" style="22"/>
    <col min="17" max="25" width="17" style="53"/>
    <col min="26" max="16384" width="9.1640625" style="53"/>
  </cols>
  <sheetData>
    <row r="1" spans="1:16" customFormat="1" ht="14" hidden="1" thickBot="1" x14ac:dyDescent="0.2">
      <c r="B1" s="10"/>
      <c r="P1" s="10"/>
    </row>
    <row r="2" spans="1:16" customFormat="1" ht="33.75" hidden="1" customHeight="1" x14ac:dyDescent="0.15">
      <c r="A2">
        <v>10</v>
      </c>
      <c r="B2" s="14" t="s">
        <v>0</v>
      </c>
      <c r="C2">
        <v>10</v>
      </c>
      <c r="D2">
        <v>3</v>
      </c>
      <c r="G2" t="s">
        <v>167</v>
      </c>
      <c r="H2" s="2" t="s">
        <v>167</v>
      </c>
      <c r="I2" t="s">
        <v>57</v>
      </c>
      <c r="J2" s="7" t="s">
        <v>24</v>
      </c>
      <c r="M2" t="s">
        <v>49</v>
      </c>
      <c r="N2" s="19" t="s">
        <v>87</v>
      </c>
      <c r="O2" t="s">
        <v>86</v>
      </c>
      <c r="P2" s="10"/>
    </row>
    <row r="3" spans="1:16" customFormat="1" ht="33.75" hidden="1" customHeight="1" x14ac:dyDescent="0.15">
      <c r="A3">
        <v>11</v>
      </c>
      <c r="B3" s="14" t="s">
        <v>1</v>
      </c>
      <c r="C3">
        <v>11</v>
      </c>
      <c r="D3">
        <v>4</v>
      </c>
      <c r="G3" t="s">
        <v>17</v>
      </c>
      <c r="H3" s="3" t="s">
        <v>17</v>
      </c>
      <c r="I3" t="s">
        <v>58</v>
      </c>
      <c r="J3" s="8" t="s">
        <v>25</v>
      </c>
      <c r="M3" t="s">
        <v>48</v>
      </c>
      <c r="N3" s="19" t="s">
        <v>87</v>
      </c>
      <c r="O3" t="s">
        <v>86</v>
      </c>
      <c r="P3" s="10"/>
    </row>
    <row r="4" spans="1:16" customFormat="1" ht="33.75" hidden="1" customHeight="1" x14ac:dyDescent="0.15">
      <c r="A4">
        <v>12</v>
      </c>
      <c r="B4" s="14" t="s">
        <v>2</v>
      </c>
      <c r="C4">
        <v>12</v>
      </c>
      <c r="D4">
        <v>5</v>
      </c>
      <c r="G4" t="s">
        <v>20</v>
      </c>
      <c r="H4" s="4" t="s">
        <v>20</v>
      </c>
      <c r="I4" t="s">
        <v>59</v>
      </c>
      <c r="J4" s="8" t="s">
        <v>26</v>
      </c>
      <c r="M4" s="19" t="s">
        <v>47</v>
      </c>
      <c r="N4" s="19" t="s">
        <v>86</v>
      </c>
      <c r="O4" t="s">
        <v>86</v>
      </c>
      <c r="P4" s="10"/>
    </row>
    <row r="5" spans="1:16" customFormat="1" ht="33.75" hidden="1" customHeight="1" thickBot="1" x14ac:dyDescent="0.2">
      <c r="A5">
        <v>13</v>
      </c>
      <c r="B5" s="14" t="s">
        <v>3</v>
      </c>
      <c r="C5">
        <v>13</v>
      </c>
      <c r="D5">
        <v>6</v>
      </c>
      <c r="G5" t="s">
        <v>22</v>
      </c>
      <c r="H5" s="5" t="s">
        <v>22</v>
      </c>
      <c r="I5" t="s">
        <v>60</v>
      </c>
      <c r="J5" s="8" t="s">
        <v>27</v>
      </c>
      <c r="L5" t="s">
        <v>43</v>
      </c>
      <c r="M5" s="19" t="s">
        <v>94</v>
      </c>
      <c r="N5" s="19" t="s">
        <v>86</v>
      </c>
      <c r="O5" s="19" t="s">
        <v>86</v>
      </c>
      <c r="P5" s="10"/>
    </row>
    <row r="6" spans="1:16" customFormat="1" ht="33.75" hidden="1" customHeight="1" x14ac:dyDescent="0.15">
      <c r="A6">
        <v>14</v>
      </c>
      <c r="B6" s="14" t="s">
        <v>4</v>
      </c>
      <c r="C6">
        <v>14</v>
      </c>
      <c r="D6">
        <v>7</v>
      </c>
      <c r="G6" t="s">
        <v>100</v>
      </c>
      <c r="H6" s="5" t="s">
        <v>23</v>
      </c>
      <c r="I6" t="s">
        <v>61</v>
      </c>
      <c r="J6" s="9" t="s">
        <v>28</v>
      </c>
      <c r="L6" t="s">
        <v>44</v>
      </c>
      <c r="M6" s="19" t="s">
        <v>95</v>
      </c>
      <c r="N6" s="19" t="s">
        <v>98</v>
      </c>
      <c r="O6" s="19" t="s">
        <v>98</v>
      </c>
      <c r="P6" s="10"/>
    </row>
    <row r="7" spans="1:16" customFormat="1" ht="33.75" hidden="1" customHeight="1" x14ac:dyDescent="0.15">
      <c r="A7">
        <v>15</v>
      </c>
      <c r="B7" s="14" t="s">
        <v>5</v>
      </c>
      <c r="C7">
        <v>15</v>
      </c>
      <c r="D7">
        <v>8</v>
      </c>
      <c r="H7" s="5"/>
      <c r="I7" t="s">
        <v>62</v>
      </c>
      <c r="J7" s="8" t="s">
        <v>29</v>
      </c>
      <c r="M7" s="19" t="s">
        <v>96</v>
      </c>
      <c r="N7" s="19" t="s">
        <v>98</v>
      </c>
      <c r="O7" s="19" t="s">
        <v>98</v>
      </c>
      <c r="P7" s="10"/>
    </row>
    <row r="8" spans="1:16" customFormat="1" ht="33.75" hidden="1" customHeight="1" x14ac:dyDescent="0.15">
      <c r="A8">
        <v>16</v>
      </c>
      <c r="B8" s="14" t="s">
        <v>6</v>
      </c>
      <c r="C8">
        <v>16</v>
      </c>
      <c r="D8">
        <v>9</v>
      </c>
      <c r="H8" s="6"/>
      <c r="I8" t="s">
        <v>63</v>
      </c>
      <c r="J8" s="8" t="s">
        <v>30</v>
      </c>
      <c r="M8" s="19" t="s">
        <v>97</v>
      </c>
      <c r="N8" s="19" t="s">
        <v>98</v>
      </c>
      <c r="O8" s="19" t="s">
        <v>98</v>
      </c>
      <c r="P8" s="10"/>
    </row>
    <row r="9" spans="1:16" customFormat="1" ht="33.75" hidden="1" customHeight="1" thickBot="1" x14ac:dyDescent="0.2">
      <c r="A9">
        <v>19</v>
      </c>
      <c r="B9" s="14" t="s">
        <v>7</v>
      </c>
      <c r="C9">
        <v>19</v>
      </c>
      <c r="D9">
        <v>10</v>
      </c>
      <c r="H9" s="6"/>
      <c r="I9" t="s">
        <v>64</v>
      </c>
      <c r="J9" s="8" t="s">
        <v>31</v>
      </c>
      <c r="M9" s="19" t="s">
        <v>101</v>
      </c>
      <c r="N9" s="19" t="s">
        <v>98</v>
      </c>
      <c r="O9" s="19" t="s">
        <v>98</v>
      </c>
      <c r="P9" s="10"/>
    </row>
    <row r="10" spans="1:16" customFormat="1" ht="33.75" hidden="1" customHeight="1" thickBot="1" x14ac:dyDescent="0.2">
      <c r="A10">
        <v>20</v>
      </c>
      <c r="B10" s="14" t="s">
        <v>8</v>
      </c>
      <c r="C10">
        <v>20</v>
      </c>
      <c r="D10">
        <v>11</v>
      </c>
      <c r="H10" s="6"/>
      <c r="I10" t="s">
        <v>65</v>
      </c>
      <c r="J10" s="9" t="s">
        <v>32</v>
      </c>
      <c r="M10" s="19" t="s">
        <v>102</v>
      </c>
      <c r="N10" s="19" t="s">
        <v>98</v>
      </c>
      <c r="O10" s="19" t="s">
        <v>98</v>
      </c>
      <c r="P10" s="10"/>
    </row>
    <row r="11" spans="1:16" customFormat="1" ht="33.75" hidden="1" customHeight="1" thickBot="1" x14ac:dyDescent="0.2">
      <c r="A11">
        <v>21</v>
      </c>
      <c r="B11" s="14" t="s">
        <v>9</v>
      </c>
      <c r="C11">
        <v>21</v>
      </c>
      <c r="D11">
        <v>12</v>
      </c>
      <c r="H11" s="6"/>
      <c r="I11" t="s">
        <v>66</v>
      </c>
      <c r="J11" s="9" t="s">
        <v>33</v>
      </c>
      <c r="M11" s="19" t="s">
        <v>103</v>
      </c>
      <c r="N11" s="19" t="s">
        <v>98</v>
      </c>
      <c r="O11" s="19" t="s">
        <v>98</v>
      </c>
      <c r="P11" s="10"/>
    </row>
    <row r="12" spans="1:16" customFormat="1" ht="33.75" hidden="1" customHeight="1" thickBot="1" x14ac:dyDescent="0.2">
      <c r="A12">
        <v>22</v>
      </c>
      <c r="B12" s="14" t="s">
        <v>10</v>
      </c>
      <c r="C12">
        <v>22</v>
      </c>
      <c r="D12">
        <v>13</v>
      </c>
      <c r="H12" s="6"/>
      <c r="I12" t="s">
        <v>67</v>
      </c>
      <c r="J12" s="9" t="s">
        <v>34</v>
      </c>
      <c r="M12" s="19" t="s">
        <v>104</v>
      </c>
      <c r="N12" s="19" t="s">
        <v>98</v>
      </c>
      <c r="O12" s="19" t="s">
        <v>98</v>
      </c>
      <c r="P12" s="10"/>
    </row>
    <row r="13" spans="1:16" customFormat="1" ht="33.75" hidden="1" customHeight="1" x14ac:dyDescent="0.15">
      <c r="A13">
        <v>23</v>
      </c>
      <c r="B13" s="14" t="s">
        <v>11</v>
      </c>
      <c r="C13">
        <v>23</v>
      </c>
      <c r="D13">
        <v>14</v>
      </c>
      <c r="I13" t="s">
        <v>68</v>
      </c>
      <c r="J13" s="9" t="s">
        <v>35</v>
      </c>
      <c r="M13" s="19" t="s">
        <v>105</v>
      </c>
      <c r="N13" s="19" t="s">
        <v>98</v>
      </c>
      <c r="O13" s="19" t="s">
        <v>98</v>
      </c>
      <c r="P13" s="10"/>
    </row>
    <row r="14" spans="1:16" customFormat="1" ht="33.75" hidden="1" customHeight="1" x14ac:dyDescent="0.15">
      <c r="A14">
        <v>18</v>
      </c>
      <c r="B14" s="14" t="s">
        <v>12</v>
      </c>
      <c r="C14">
        <v>18</v>
      </c>
      <c r="D14">
        <v>15</v>
      </c>
      <c r="M14" s="19" t="s">
        <v>106</v>
      </c>
      <c r="N14" s="19" t="s">
        <v>98</v>
      </c>
      <c r="O14" s="19" t="s">
        <v>98</v>
      </c>
      <c r="P14" s="10"/>
    </row>
    <row r="15" spans="1:16" customFormat="1" ht="33.75" hidden="1" customHeight="1" x14ac:dyDescent="0.15">
      <c r="A15">
        <v>17</v>
      </c>
      <c r="B15" s="14" t="s">
        <v>13</v>
      </c>
      <c r="C15">
        <v>17</v>
      </c>
      <c r="D15">
        <v>16</v>
      </c>
      <c r="M15" s="19" t="s">
        <v>107</v>
      </c>
      <c r="N15" s="19" t="s">
        <v>98</v>
      </c>
      <c r="O15" s="19" t="s">
        <v>98</v>
      </c>
      <c r="P15" s="10"/>
    </row>
    <row r="16" spans="1:16" customFormat="1" ht="33.75" hidden="1" customHeight="1" x14ac:dyDescent="0.15">
      <c r="B16" s="14"/>
      <c r="G16" s="16" t="s">
        <v>71</v>
      </c>
      <c r="I16" s="17" t="s">
        <v>69</v>
      </c>
      <c r="K16" s="17" t="s">
        <v>70</v>
      </c>
      <c r="L16" t="s">
        <v>72</v>
      </c>
      <c r="M16" s="18" t="s">
        <v>108</v>
      </c>
      <c r="N16" s="19" t="s">
        <v>98</v>
      </c>
      <c r="O16" s="19" t="s">
        <v>98</v>
      </c>
      <c r="P16" s="10"/>
    </row>
    <row r="17" spans="2:16" customFormat="1" ht="33.75" hidden="1" customHeight="1" x14ac:dyDescent="0.15">
      <c r="B17" s="14" t="s">
        <v>45</v>
      </c>
      <c r="G17" s="12" t="str">
        <f>G45</f>
        <v>Eastern</v>
      </c>
      <c r="H17">
        <f>VLOOKUP(G17,$B$2:$D$15,3,FALSE)</f>
        <v>3</v>
      </c>
      <c r="I17" s="11" t="str">
        <f>VLOOKUP($H$45,G2:H12,2,FALSE)</f>
        <v>Single Rate</v>
      </c>
      <c r="K17" s="11" t="e">
        <f>VLOOKUP(#REF!,I2:J13,2,FALSE)</f>
        <v>#REF!</v>
      </c>
      <c r="L17" t="e">
        <f>#REF!</f>
        <v>#REF!</v>
      </c>
      <c r="M17" t="e">
        <f>VLOOKUP(L17,$B$2:$D$15,3,FALSE)</f>
        <v>#REF!</v>
      </c>
      <c r="P17" s="10"/>
    </row>
    <row r="18" spans="2:16" customFormat="1" ht="33.75" hidden="1" customHeight="1" x14ac:dyDescent="0.15">
      <c r="B18" s="14" t="s">
        <v>46</v>
      </c>
      <c r="P18" s="10"/>
    </row>
    <row r="19" spans="2:16" customFormat="1" ht="33.75" hidden="1" customHeight="1" x14ac:dyDescent="0.15">
      <c r="B19" s="14" t="s">
        <v>39</v>
      </c>
      <c r="P19" s="10"/>
    </row>
    <row r="20" spans="2:16" customFormat="1" hidden="1" x14ac:dyDescent="0.15">
      <c r="B20" s="10"/>
      <c r="D20" t="s">
        <v>37</v>
      </c>
      <c r="P20" s="10"/>
    </row>
    <row r="21" spans="2:16" customFormat="1" hidden="1" x14ac:dyDescent="0.15">
      <c r="B21" s="10"/>
      <c r="D21" s="21" t="s">
        <v>148</v>
      </c>
      <c r="E21" s="21"/>
      <c r="F21" s="21"/>
      <c r="G21" s="1" t="s">
        <v>14</v>
      </c>
      <c r="P21" s="10"/>
    </row>
    <row r="22" spans="2:16" customFormat="1" hidden="1" x14ac:dyDescent="0.15">
      <c r="B22" s="10"/>
      <c r="D22" s="21" t="s">
        <v>38</v>
      </c>
      <c r="E22" s="21"/>
      <c r="F22" s="21"/>
      <c r="G22" t="str">
        <f>CONCATENATE($B$17,$D$20,$I$17,G48)</f>
        <v>MDD1 YearSingle RateS/C</v>
      </c>
      <c r="H22" t="str">
        <f>CONCATENATE($B$17,$D$20,$I$17,H48)</f>
        <v>MDD1 YearSingle RateAll</v>
      </c>
      <c r="I22" t="str">
        <f>CONCATENATE($B$17,$D$20,$I$17,I48)</f>
        <v>MDD1 YearSingle RateDay</v>
      </c>
      <c r="J22" t="str">
        <f>CONCATENATE($B$17,$D$20,$I$17,J48)</f>
        <v>MDD1 YearSingle RateNgt</v>
      </c>
      <c r="K22" t="str">
        <f>CONCATENATE($B$17,$D$20,$I$17,K48)</f>
        <v>MDD1 YearSingle RateEW</v>
      </c>
      <c r="L22" t="str">
        <f>CONCATENATE($B$17,$D$20,$I$17,M48)</f>
        <v>MDD1 YearSingle Rate</v>
      </c>
      <c r="P22" s="20" t="s">
        <v>50</v>
      </c>
    </row>
    <row r="23" spans="2:16" customFormat="1" hidden="1" x14ac:dyDescent="0.15">
      <c r="B23" s="10"/>
      <c r="G23" t="str">
        <f>CONCATENATE($B$17,$D$21,$I$17,G48)</f>
        <v>MDD2 YearSingle RateS/C</v>
      </c>
      <c r="H23" t="str">
        <f>CONCATENATE($B$17,$D$21,$I$17,H48)</f>
        <v>MDD2 YearSingle RateAll</v>
      </c>
      <c r="I23" t="str">
        <f>CONCATENATE($B$17,$D$21,$I$17,I48)</f>
        <v>MDD2 YearSingle RateDay</v>
      </c>
      <c r="J23" t="str">
        <f>CONCATENATE($B$17,$D$21,$I$17,J48)</f>
        <v>MDD2 YearSingle RateNgt</v>
      </c>
      <c r="K23" t="str">
        <f>CONCATENATE($B$17,$D$21,$I$17,K48)</f>
        <v>MDD2 YearSingle RateEW</v>
      </c>
      <c r="L23" t="str">
        <f>CONCATENATE($B$17,$D$21,$I$17,M48)</f>
        <v>MDD2 YearSingle Rate</v>
      </c>
      <c r="P23" s="20" t="s">
        <v>51</v>
      </c>
    </row>
    <row r="24" spans="2:16" customFormat="1" hidden="1" x14ac:dyDescent="0.15">
      <c r="B24" s="10"/>
      <c r="G24" t="str">
        <f>CONCATENATE($B$17,$D$22,$I$17,G48)</f>
        <v>MDD3 YearSingle RateS/C</v>
      </c>
      <c r="H24" t="str">
        <f>CONCATENATE($B$17,$D$22,$I$17,H48)</f>
        <v>MDD3 YearSingle RateAll</v>
      </c>
      <c r="I24" t="str">
        <f>CONCATENATE($B$17,$D$22,$I$17,I48)</f>
        <v>MDD3 YearSingle RateDay</v>
      </c>
      <c r="J24" t="str">
        <f>CONCATENATE($B$17,$D$22,$I$17,J48)</f>
        <v>MDD3 YearSingle RateNgt</v>
      </c>
      <c r="K24" t="str">
        <f>CONCATENATE($B$17,$D$22,$I$17,K48)</f>
        <v>MDD3 YearSingle RateEW</v>
      </c>
      <c r="L24" t="str">
        <f>CONCATENATE($B$17,$D$22,$I$17,M48)</f>
        <v>MDD3 YearSingle Rate</v>
      </c>
      <c r="P24" s="20" t="s">
        <v>52</v>
      </c>
    </row>
    <row r="25" spans="2:16" customFormat="1" hidden="1" x14ac:dyDescent="0.15">
      <c r="B25" s="10"/>
      <c r="P25" s="20" t="s">
        <v>53</v>
      </c>
    </row>
    <row r="26" spans="2:16" customFormat="1" hidden="1" x14ac:dyDescent="0.15">
      <c r="B26" s="10"/>
      <c r="G26" s="1" t="s">
        <v>56</v>
      </c>
      <c r="P26" s="20"/>
    </row>
    <row r="27" spans="2:16" customFormat="1" hidden="1" x14ac:dyDescent="0.15">
      <c r="B27" s="10"/>
      <c r="G27" t="e">
        <f>CONCATENATE($B$17,$D$20,$K$17,#REF!)</f>
        <v>#REF!</v>
      </c>
      <c r="H27" t="e">
        <f>CONCATENATE($B$17,$D$20,$K$17,#REF!)</f>
        <v>#REF!</v>
      </c>
      <c r="I27" t="e">
        <f>CONCATENATE($B$17,$D$20,$K$17,#REF!)</f>
        <v>#REF!</v>
      </c>
      <c r="J27" t="e">
        <f>CONCATENATE($B$17,$D$20,$K$17,#REF!)</f>
        <v>#REF!</v>
      </c>
      <c r="K27" t="e">
        <f>CONCATENATE($B$17,$D$20,$K$17,#REF!)</f>
        <v>#REF!</v>
      </c>
      <c r="L27" t="e">
        <f>CONCATENATE($B$17,$D$20,$K$17,#REF!)</f>
        <v>#REF!</v>
      </c>
      <c r="M27" t="e">
        <f>CONCATENATE($B$17,$D$20,$K$17,#REF!)</f>
        <v>#REF!</v>
      </c>
      <c r="N27" t="e">
        <f>CONCATENATE($B$17,$D$20,$K$17,#REF!)</f>
        <v>#REF!</v>
      </c>
      <c r="O27" t="e">
        <f>CONCATENATE($B$17,$D$20,$K$17,#REF!)</f>
        <v>#REF!</v>
      </c>
      <c r="P27" s="20"/>
    </row>
    <row r="28" spans="2:16" customFormat="1" hidden="1" x14ac:dyDescent="0.15">
      <c r="B28" s="10"/>
      <c r="G28" t="e">
        <f>CONCATENATE($B$17,$D$21,$K$17,#REF!)</f>
        <v>#REF!</v>
      </c>
      <c r="H28" t="e">
        <f>CONCATENATE($B$17,$D$21,$K$17,#REF!)</f>
        <v>#REF!</v>
      </c>
      <c r="I28" t="e">
        <f>CONCATENATE($B$17,$D$21,$K$17,#REF!)</f>
        <v>#REF!</v>
      </c>
      <c r="J28" t="e">
        <f>CONCATENATE($B$17,$D$21,$K$17,#REF!)</f>
        <v>#REF!</v>
      </c>
      <c r="K28" t="e">
        <f>CONCATENATE($B$17,$D$21,$K$17,#REF!)</f>
        <v>#REF!</v>
      </c>
      <c r="L28" t="e">
        <f>CONCATENATE($B$17,$D$21,$K$17,#REF!)</f>
        <v>#REF!</v>
      </c>
      <c r="M28" t="e">
        <f>CONCATENATE($B$17,$D$21,$K$17,#REF!)</f>
        <v>#REF!</v>
      </c>
      <c r="N28" t="e">
        <f>CONCATENATE($B$17,$D$21,$K$17,#REF!)</f>
        <v>#REF!</v>
      </c>
      <c r="O28" t="e">
        <f>CONCATENATE($B$17,$D$21,$K$17,#REF!)</f>
        <v>#REF!</v>
      </c>
      <c r="P28" s="20"/>
    </row>
    <row r="29" spans="2:16" customFormat="1" hidden="1" x14ac:dyDescent="0.15">
      <c r="B29" s="10"/>
      <c r="G29" t="e">
        <f>CONCATENATE($B$17,$D$22,$K$17,#REF!)</f>
        <v>#REF!</v>
      </c>
      <c r="H29" t="e">
        <f>CONCATENATE($B$17,$D$22,$K$17,#REF!)</f>
        <v>#REF!</v>
      </c>
      <c r="I29" t="e">
        <f>CONCATENATE($B$17,$D$22,$K$17,#REF!)</f>
        <v>#REF!</v>
      </c>
      <c r="J29" t="e">
        <f>CONCATENATE($B$17,$D$22,$K$17,#REF!)</f>
        <v>#REF!</v>
      </c>
      <c r="K29" t="e">
        <f>CONCATENATE($B$17,$D$22,$K$17,#REF!)</f>
        <v>#REF!</v>
      </c>
      <c r="L29" t="e">
        <f>CONCATENATE($B$17,$D$22,$K$17,#REF!)</f>
        <v>#REF!</v>
      </c>
      <c r="M29" t="e">
        <f>CONCATENATE($B$17,$D$22,$K$17,#REF!)</f>
        <v>#REF!</v>
      </c>
      <c r="N29" t="e">
        <f>CONCATENATE($B$17,$D$22,$K$17,#REF!)</f>
        <v>#REF!</v>
      </c>
      <c r="O29" t="e">
        <f>CONCATENATE($B$17,$D$22,$K$17,#REF!)</f>
        <v>#REF!</v>
      </c>
      <c r="P29" s="20"/>
    </row>
    <row r="30" spans="2:16" customFormat="1" hidden="1" x14ac:dyDescent="0.15">
      <c r="B30" s="10"/>
      <c r="P30" s="20"/>
    </row>
    <row r="31" spans="2:16" customFormat="1" hidden="1" x14ac:dyDescent="0.15">
      <c r="B31" s="10"/>
      <c r="G31" s="1" t="s">
        <v>164</v>
      </c>
      <c r="P31" s="20"/>
    </row>
    <row r="32" spans="2:16" customFormat="1" hidden="1" x14ac:dyDescent="0.15">
      <c r="B32" s="10"/>
      <c r="P32" s="20"/>
    </row>
    <row r="33" spans="1:24" customFormat="1" ht="10.5" hidden="1" customHeight="1" x14ac:dyDescent="0.15">
      <c r="B33" s="10"/>
      <c r="P33" s="20"/>
    </row>
    <row r="34" spans="1:24" customFormat="1" ht="20.25" hidden="1" customHeight="1" x14ac:dyDescent="0.15">
      <c r="B34" s="10"/>
      <c r="P34" s="20"/>
    </row>
    <row r="35" spans="1:24" ht="17.25" hidden="1" customHeight="1" x14ac:dyDescent="0.15">
      <c r="C35" s="22"/>
      <c r="G35" s="22"/>
      <c r="H35" s="22"/>
      <c r="I35" s="22"/>
      <c r="J35" s="22"/>
      <c r="K35" s="22"/>
      <c r="L35" s="22"/>
      <c r="M35" s="22"/>
      <c r="N35" s="22"/>
      <c r="O35" s="22"/>
      <c r="R35" s="55"/>
      <c r="S35" s="55"/>
    </row>
    <row r="36" spans="1:24" ht="26.25" customHeight="1" x14ac:dyDescent="0.2">
      <c r="C36" s="22"/>
      <c r="D36" s="56" t="s">
        <v>165</v>
      </c>
      <c r="E36" s="56"/>
      <c r="F36" s="56"/>
      <c r="G36" s="22"/>
      <c r="H36" s="22"/>
      <c r="I36" s="22"/>
      <c r="J36" s="57" t="s">
        <v>204</v>
      </c>
      <c r="K36" s="57" t="s">
        <v>109</v>
      </c>
      <c r="L36" s="22"/>
      <c r="N36" s="22"/>
      <c r="O36" s="22"/>
      <c r="Q36" s="22"/>
      <c r="R36" s="55"/>
      <c r="S36" s="55"/>
    </row>
    <row r="37" spans="1:24" ht="35.25" customHeight="1" thickBot="1" x14ac:dyDescent="0.25">
      <c r="C37" s="22"/>
      <c r="D37" s="56"/>
      <c r="E37" s="56"/>
      <c r="F37" s="56"/>
      <c r="G37" s="22"/>
      <c r="H37" s="22"/>
      <c r="I37" s="22"/>
      <c r="J37" s="22"/>
      <c r="K37" s="22"/>
      <c r="L37" s="22"/>
      <c r="M37" s="22"/>
      <c r="N37" s="22"/>
      <c r="O37" s="22"/>
      <c r="Q37" s="22"/>
      <c r="R37" s="55"/>
      <c r="S37" s="55"/>
    </row>
    <row r="38" spans="1:24" ht="17.25" customHeight="1" x14ac:dyDescent="0.2">
      <c r="C38" s="22"/>
      <c r="D38" s="23" t="s">
        <v>90</v>
      </c>
      <c r="E38" s="110"/>
      <c r="F38" s="110"/>
      <c r="G38" s="24"/>
      <c r="H38" s="24"/>
      <c r="I38" s="24"/>
      <c r="J38" s="24"/>
      <c r="K38" s="24"/>
      <c r="L38" s="24"/>
      <c r="M38" s="24"/>
      <c r="N38" s="25"/>
      <c r="O38" s="22"/>
      <c r="Q38" s="22"/>
      <c r="R38" s="55"/>
      <c r="S38" s="55"/>
    </row>
    <row r="39" spans="1:24" ht="17.25" customHeight="1" x14ac:dyDescent="0.2">
      <c r="C39" s="22"/>
      <c r="D39" s="26" t="s">
        <v>88</v>
      </c>
      <c r="E39" s="111"/>
      <c r="F39" s="111"/>
      <c r="G39" s="180" t="s">
        <v>162</v>
      </c>
      <c r="H39" s="180"/>
      <c r="I39" s="180"/>
      <c r="J39" s="180"/>
      <c r="K39" s="180"/>
      <c r="L39" s="180"/>
      <c r="M39" s="27"/>
      <c r="N39" s="28"/>
      <c r="O39" s="22"/>
      <c r="Q39" s="22"/>
      <c r="R39" s="55"/>
      <c r="S39" s="55"/>
    </row>
    <row r="40" spans="1:24" ht="17.25" customHeight="1" x14ac:dyDescent="0.2">
      <c r="C40" s="22"/>
      <c r="D40" s="26" t="s">
        <v>89</v>
      </c>
      <c r="E40" s="111"/>
      <c r="F40" s="111"/>
      <c r="G40" s="180" t="s">
        <v>163</v>
      </c>
      <c r="H40" s="180"/>
      <c r="I40" s="180"/>
      <c r="J40" s="180"/>
      <c r="K40" s="180"/>
      <c r="L40" s="180"/>
      <c r="M40" s="180"/>
      <c r="N40" s="181"/>
      <c r="O40" s="22"/>
      <c r="Q40" s="22"/>
      <c r="R40" s="55"/>
      <c r="S40" s="55"/>
    </row>
    <row r="41" spans="1:24" ht="17.25" customHeight="1" x14ac:dyDescent="0.2">
      <c r="C41" s="22"/>
      <c r="D41" s="26" t="s">
        <v>144</v>
      </c>
      <c r="E41" s="111"/>
      <c r="F41" s="111"/>
      <c r="G41" s="29" t="s">
        <v>146</v>
      </c>
      <c r="H41" s="29"/>
      <c r="I41" s="29"/>
      <c r="J41" s="29"/>
      <c r="K41" s="29"/>
      <c r="L41" s="29"/>
      <c r="M41" s="29"/>
      <c r="N41" s="30"/>
      <c r="O41" s="22"/>
      <c r="Q41" s="22"/>
      <c r="R41" s="55"/>
      <c r="S41" s="55"/>
    </row>
    <row r="42" spans="1:24" ht="17.25" customHeight="1" x14ac:dyDescent="0.2">
      <c r="C42" s="22"/>
      <c r="D42" s="26" t="s">
        <v>145</v>
      </c>
      <c r="E42" s="111"/>
      <c r="F42" s="111"/>
      <c r="G42" s="29" t="s">
        <v>147</v>
      </c>
      <c r="H42" s="29"/>
      <c r="I42" s="29"/>
      <c r="J42" s="29"/>
      <c r="K42" s="29"/>
      <c r="L42" s="29"/>
      <c r="M42" s="29"/>
      <c r="N42" s="30"/>
      <c r="O42" s="22"/>
      <c r="Q42" s="22"/>
      <c r="R42" s="55"/>
      <c r="S42" s="55"/>
    </row>
    <row r="43" spans="1:24" ht="16.5" customHeight="1" thickBot="1" x14ac:dyDescent="0.2">
      <c r="C43" s="22"/>
      <c r="D43" s="31"/>
      <c r="E43" s="33"/>
      <c r="F43" s="33"/>
      <c r="G43" s="32" t="s">
        <v>93</v>
      </c>
      <c r="H43" s="33"/>
      <c r="I43" s="33"/>
      <c r="J43" s="33"/>
      <c r="K43" s="33"/>
      <c r="L43" s="33"/>
      <c r="M43" s="103"/>
      <c r="N43" s="104"/>
      <c r="O43" s="22"/>
      <c r="Q43" s="22"/>
      <c r="R43" s="55"/>
      <c r="S43" s="55"/>
    </row>
    <row r="44" spans="1:24" ht="15" customHeight="1" thickBot="1" x14ac:dyDescent="0.25">
      <c r="C44" s="22"/>
      <c r="D44" s="196" t="s">
        <v>40</v>
      </c>
      <c r="E44" s="197"/>
      <c r="F44" s="198"/>
      <c r="G44" s="71" t="s">
        <v>41</v>
      </c>
      <c r="H44" s="191" t="s">
        <v>42</v>
      </c>
      <c r="I44" s="191"/>
      <c r="J44" s="70" t="s">
        <v>132</v>
      </c>
      <c r="K44" s="184" t="s">
        <v>133</v>
      </c>
      <c r="L44" s="185"/>
      <c r="M44" s="186" t="s">
        <v>177</v>
      </c>
      <c r="N44" s="187"/>
      <c r="O44" s="22"/>
      <c r="Q44" s="22"/>
      <c r="R44" s="55"/>
      <c r="S44" s="55"/>
      <c r="U44" s="53" t="s">
        <v>132</v>
      </c>
      <c r="V44" s="53" t="s">
        <v>134</v>
      </c>
      <c r="W44" s="53" t="s">
        <v>133</v>
      </c>
      <c r="X44" s="53" t="s">
        <v>134</v>
      </c>
    </row>
    <row r="45" spans="1:24" s="58" customFormat="1" ht="22.5" customHeight="1" thickTop="1" thickBot="1" x14ac:dyDescent="0.2">
      <c r="A45" s="13"/>
      <c r="B45" s="34"/>
      <c r="C45" s="34"/>
      <c r="D45" s="199">
        <v>10</v>
      </c>
      <c r="E45" s="200"/>
      <c r="F45" s="201"/>
      <c r="G45" s="36" t="str">
        <f>VLOOKUP($D$45,$A$2:$B$15,2,FALSE)</f>
        <v>Eastern</v>
      </c>
      <c r="H45" s="182" t="s">
        <v>167</v>
      </c>
      <c r="I45" s="190"/>
      <c r="J45" s="35">
        <v>10000</v>
      </c>
      <c r="K45" s="182">
        <v>25</v>
      </c>
      <c r="L45" s="183"/>
      <c r="M45" s="188"/>
      <c r="N45" s="189"/>
      <c r="O45" s="34"/>
      <c r="P45" s="22"/>
      <c r="Q45" s="22"/>
      <c r="R45" s="55"/>
      <c r="S45" s="55"/>
      <c r="U45" s="53" t="s">
        <v>135</v>
      </c>
      <c r="V45" s="53" t="s">
        <v>136</v>
      </c>
      <c r="W45" s="53" t="s">
        <v>137</v>
      </c>
      <c r="X45" s="59" t="s">
        <v>138</v>
      </c>
    </row>
    <row r="46" spans="1:24" s="58" customFormat="1" ht="15.75" customHeight="1" thickBot="1" x14ac:dyDescent="0.2">
      <c r="A46" s="13"/>
      <c r="B46" s="34"/>
      <c r="C46" s="34"/>
      <c r="D46" s="37"/>
      <c r="E46" s="40"/>
      <c r="F46" s="40"/>
      <c r="G46" s="38"/>
      <c r="H46" s="38"/>
      <c r="I46" s="38"/>
      <c r="J46" s="38"/>
      <c r="K46" s="39"/>
      <c r="L46" s="40"/>
      <c r="M46" s="188"/>
      <c r="N46" s="189"/>
      <c r="O46" s="34"/>
      <c r="P46" s="22"/>
      <c r="Q46" s="22"/>
      <c r="R46" s="55"/>
      <c r="S46" s="55"/>
      <c r="U46" s="53" t="s">
        <v>139</v>
      </c>
      <c r="V46" s="53" t="s">
        <v>140</v>
      </c>
      <c r="W46" s="53" t="s">
        <v>141</v>
      </c>
      <c r="X46" s="59" t="s">
        <v>142</v>
      </c>
    </row>
    <row r="47" spans="1:24" ht="17" thickBot="1" x14ac:dyDescent="0.25">
      <c r="C47" s="22"/>
      <c r="D47" s="41" t="s">
        <v>73</v>
      </c>
      <c r="E47" s="112"/>
      <c r="F47" s="112"/>
      <c r="G47" s="42"/>
      <c r="H47" s="43"/>
      <c r="I47" s="44"/>
      <c r="J47" s="44"/>
      <c r="K47" s="44"/>
      <c r="L47" s="44"/>
      <c r="M47" s="188"/>
      <c r="N47" s="189"/>
      <c r="O47" s="22"/>
      <c r="Q47" s="22"/>
      <c r="R47" s="55"/>
      <c r="S47" s="55"/>
      <c r="U47" s="53" t="s">
        <v>143</v>
      </c>
      <c r="V47" s="53" t="s">
        <v>138</v>
      </c>
      <c r="X47" s="59"/>
    </row>
    <row r="48" spans="1:24" ht="14" thickBot="1" x14ac:dyDescent="0.2">
      <c r="C48" s="45"/>
      <c r="D48" s="202" t="s">
        <v>91</v>
      </c>
      <c r="E48" s="206"/>
      <c r="F48" s="207"/>
      <c r="G48" s="47" t="s">
        <v>15</v>
      </c>
      <c r="H48" s="47" t="s">
        <v>16</v>
      </c>
      <c r="I48" s="47" t="s">
        <v>18</v>
      </c>
      <c r="J48" s="47" t="s">
        <v>19</v>
      </c>
      <c r="K48" s="47" t="s">
        <v>21</v>
      </c>
      <c r="L48" s="73" t="s">
        <v>36</v>
      </c>
      <c r="M48" s="188"/>
      <c r="N48" s="189"/>
      <c r="O48" s="22"/>
      <c r="Q48" s="22"/>
      <c r="R48" s="55"/>
      <c r="S48" s="55"/>
      <c r="X48" s="59"/>
    </row>
    <row r="49" spans="1:21" ht="39" customHeight="1" thickBot="1" x14ac:dyDescent="0.2">
      <c r="C49" s="45"/>
      <c r="D49" s="203"/>
      <c r="E49" s="208"/>
      <c r="F49" s="209"/>
      <c r="G49" s="48" t="s">
        <v>126</v>
      </c>
      <c r="H49" s="48" t="s">
        <v>127</v>
      </c>
      <c r="I49" s="48" t="s">
        <v>128</v>
      </c>
      <c r="J49" s="48" t="s">
        <v>129</v>
      </c>
      <c r="K49" s="48" t="s">
        <v>130</v>
      </c>
      <c r="L49" s="74" t="s">
        <v>131</v>
      </c>
      <c r="M49" s="188"/>
      <c r="N49" s="189"/>
      <c r="O49" s="22"/>
      <c r="Q49" s="22"/>
      <c r="R49" s="55"/>
      <c r="S49" s="55"/>
      <c r="U49" s="59"/>
    </row>
    <row r="50" spans="1:21" ht="16.5" customHeight="1" x14ac:dyDescent="0.15">
      <c r="C50" s="45"/>
      <c r="D50" s="204" t="s">
        <v>178</v>
      </c>
      <c r="E50" s="205" t="s">
        <v>179</v>
      </c>
      <c r="F50" s="205" t="s">
        <v>180</v>
      </c>
      <c r="G50" s="210" t="s">
        <v>92</v>
      </c>
      <c r="H50" s="212" t="s">
        <v>54</v>
      </c>
      <c r="I50" s="213">
        <f>VersionH!$D$1</f>
        <v>43738</v>
      </c>
      <c r="J50" s="214"/>
      <c r="K50" s="192" t="s">
        <v>55</v>
      </c>
      <c r="L50" s="194">
        <f ca="1">(I50-NOW())/365</f>
        <v>1.3316690515601219</v>
      </c>
      <c r="M50" s="77"/>
      <c r="N50" s="78"/>
      <c r="O50" s="22"/>
      <c r="Q50" s="22"/>
      <c r="R50" s="55"/>
      <c r="S50" s="55"/>
      <c r="U50" s="59"/>
    </row>
    <row r="51" spans="1:21" ht="16.5" customHeight="1" x14ac:dyDescent="0.15">
      <c r="C51" s="45"/>
      <c r="D51" s="193"/>
      <c r="E51" s="193"/>
      <c r="F51" s="193"/>
      <c r="G51" s="211"/>
      <c r="H51" s="211"/>
      <c r="I51" s="215"/>
      <c r="J51" s="216"/>
      <c r="K51" s="193"/>
      <c r="L51" s="195"/>
      <c r="M51" s="77"/>
      <c r="N51" s="78"/>
      <c r="O51" s="22"/>
      <c r="Q51" s="22"/>
      <c r="R51" s="55"/>
      <c r="S51" s="55"/>
      <c r="U51" s="59"/>
    </row>
    <row r="52" spans="1:21" ht="22.5" customHeight="1" x14ac:dyDescent="0.15">
      <c r="C52" s="45"/>
      <c r="D52" s="72" t="s">
        <v>208</v>
      </c>
      <c r="E52" s="114" t="s">
        <v>183</v>
      </c>
      <c r="F52" s="115" t="s">
        <v>209</v>
      </c>
      <c r="G52" s="156">
        <f ca="1">VLOOKUP($G$22,INDIRECT($J$36&amp;"!$D$4:$S$17"),$H$17,FALSE)</f>
        <v>27.060000000000002</v>
      </c>
      <c r="H52" s="156">
        <f ca="1">IF(ISERROR(VLOOKUP($H$22,INDIRECT($J$36&amp;"!$D$4:$S$17"),$H$17,FALSE)),"",(VLOOKUP($H$22,INDIRECT($J$36&amp;"!$D$4:$S$17"),$H$17,FALSE)))</f>
        <v>13.22</v>
      </c>
      <c r="I52" s="156" t="str">
        <f ca="1">IF(ISERROR(VLOOKUP($I$22,INDIRECT($J$36&amp;"!$D$4:$S$17"),$H$17,FALSE)),"",(VLOOKUP($I$22,INDIRECT($J$36&amp;"!$D$4:$S$17"),$H$17,FALSE)))</f>
        <v/>
      </c>
      <c r="J52" s="156" t="str">
        <f ca="1">IF(ISERROR(VLOOKUP($J$22,INDIRECT($J$36&amp;"!$D$4:$S$17"),$H$17,FALSE)),"",(VLOOKUP($J$22,INDIRECT($J$36&amp;"!$D$4:$S$17"),$H$17,FALSE)))</f>
        <v/>
      </c>
      <c r="K52" s="156" t="str">
        <f ca="1">IF(ISERROR(VLOOKUP($K$22,INDIRECT($J$36&amp;"!$D$4:$S$17"),$H$17,FALSE)),"",(VLOOKUP($K$22,INDIRECT($J$36&amp;"!$D$4:$S$17"),$H$17,FALSE)))</f>
        <v/>
      </c>
      <c r="L52" s="156" t="str">
        <f ca="1">IF(ISERROR(VLOOKUP($L$22,INDIRECT($J$36&amp;"!$D$4:$S$17"),$H$17,FALSE)),"",(VLOOKUP($L$22,INDIRECT($J$36&amp;"!$D$4:$S$17"),$H$17,FALSE)))</f>
        <v/>
      </c>
      <c r="M52" s="155"/>
      <c r="N52" s="78"/>
      <c r="O52" s="22"/>
      <c r="Q52" s="22"/>
      <c r="R52" s="55"/>
      <c r="S52" s="55"/>
      <c r="U52" s="59"/>
    </row>
    <row r="53" spans="1:21" s="61" customFormat="1" ht="22.5" customHeight="1" x14ac:dyDescent="0.15">
      <c r="A53" s="15"/>
      <c r="B53" s="60"/>
      <c r="C53" s="49"/>
      <c r="D53" s="72" t="s">
        <v>208</v>
      </c>
      <c r="E53" s="114" t="s">
        <v>184</v>
      </c>
      <c r="F53" s="114" t="s">
        <v>210</v>
      </c>
      <c r="G53" s="154">
        <f ca="1">VLOOKUP($G$22,INDIRECT($J$36&amp;"!$D$46:$S$59"),$H$17,FALSE)</f>
        <v>27.06</v>
      </c>
      <c r="H53" s="154">
        <f ca="1">IF(ISERROR(VLOOKUP($H$22,INDIRECT($J$36&amp;"!$D$46:$S$59"),$H$17,FALSE)),"",(VLOOKUP($H$22,INDIRECT($J$36&amp;"!$D$46:$S$59"),$H$17,FALSE)))</f>
        <v>13.32</v>
      </c>
      <c r="I53" s="154" t="str">
        <f ca="1">IF(ISERROR(VLOOKUP($I$22,INDIRECT($J$36&amp;"!$D$46:$S$59"),$H$17,FALSE)),"",(VLOOKUP($I$22,INDIRECT($J$36&amp;"!$D$46:$S$59"),$H$17,FALSE)))</f>
        <v/>
      </c>
      <c r="J53" s="154" t="str">
        <f ca="1">IF(ISERROR(VLOOKUP($J$22,INDIRECT($J$36&amp;"!$D$46:$S$59"),$H$17,FALSE)),"",(VLOOKUP($J$22,INDIRECT($J$36&amp;"!$D$46:$S$59"),$H$17,FALSE)))</f>
        <v/>
      </c>
      <c r="K53" s="154" t="str">
        <f ca="1">IF(ISERROR(VLOOKUP($K$22,INDIRECT($J$36&amp;"!$D$46:$S$59"),$H$17,FALSE)),"",(VLOOKUP($K$22,INDIRECT($J$36&amp;"!$D$46:$S$59"),$H$17,FALSE)))</f>
        <v/>
      </c>
      <c r="L53" s="154" t="str">
        <f ca="1">IF(ISERROR(VLOOKUP($L$22,INDIRECT($J$36&amp;"!$D$46:$S$59"),$H$17,FALSE)),"",(VLOOKUP($L$22,INDIRECT($J$36&amp;"!$D$46:$S$59"),$H$17,FALSE)))</f>
        <v/>
      </c>
      <c r="M53" s="166"/>
      <c r="N53" s="167"/>
      <c r="O53" s="60"/>
      <c r="P53" s="22"/>
      <c r="Q53" s="22"/>
      <c r="R53" s="55"/>
      <c r="S53" s="55"/>
      <c r="T53" s="53"/>
      <c r="U53" s="59"/>
    </row>
    <row r="54" spans="1:21" s="61" customFormat="1" ht="22.5" customHeight="1" x14ac:dyDescent="0.15">
      <c r="A54" s="15"/>
      <c r="B54" s="60"/>
      <c r="C54" s="49"/>
      <c r="D54" s="72" t="s">
        <v>208</v>
      </c>
      <c r="E54" s="115" t="s">
        <v>185</v>
      </c>
      <c r="F54" s="115" t="s">
        <v>211</v>
      </c>
      <c r="G54" s="154">
        <f ca="1">VLOOKUP($G$22,INDIRECT($J$36&amp;"!$D$88:$S$101"),$H$17,FALSE)</f>
        <v>27.06</v>
      </c>
      <c r="H54" s="154">
        <f ca="1">IF(ISERROR(VLOOKUP($H$22,INDIRECT($J$36&amp;"!$D$88:$S$101"),$H$17,FALSE)),"",(VLOOKUP($H$22,INDIRECT($J$36&amp;"!$D$88:$S$101"),$H$17,FALSE)))</f>
        <v>13.42</v>
      </c>
      <c r="I54" s="154" t="str">
        <f ca="1">IF(ISERROR(VLOOKUP($I$22,INDIRECT($J$36&amp;"!$D$88:$S$101"),$H$17,FALSE)),"",(VLOOKUP($I$22,INDIRECT($J$36&amp;"!$D$88:$S$101"),$H$17,FALSE)))</f>
        <v/>
      </c>
      <c r="J54" s="154" t="str">
        <f ca="1">IF(ISERROR(VLOOKUP($J$22,INDIRECT($J$36&amp;"!$D$88:$S$101"),$H$17,FALSE)),"",(VLOOKUP($J$22,INDIRECT($J$36&amp;"!$D$88:$S$101"),$H$17,FALSE)))</f>
        <v/>
      </c>
      <c r="K54" s="154" t="str">
        <f ca="1">IF(ISERROR(VLOOKUP($K$22,INDIRECT($J$36&amp;"!$D$88:$S$101"),$H$17,FALSE)),"",(VLOOKUP($K$22,INDIRECT($J$36&amp;"!$D$88:$S$101"),$H$17,FALSE)))</f>
        <v/>
      </c>
      <c r="L54" s="154" t="str">
        <f ca="1">IF(ISERROR(VLOOKUP($L$22,INDIRECT($J$36&amp;"!$D$88:$S$101"),$H$17,FALSE)),"",(VLOOKUP($L$22,INDIRECT($J$36&amp;"!$D$88:$S$101"),$H$17,FALSE)))</f>
        <v/>
      </c>
      <c r="M54" s="169"/>
      <c r="N54" s="167"/>
      <c r="O54" s="60"/>
      <c r="P54" s="22"/>
      <c r="Q54" s="22"/>
      <c r="R54" s="55"/>
      <c r="S54" s="55"/>
      <c r="T54" s="53"/>
      <c r="U54" s="59"/>
    </row>
    <row r="55" spans="1:21" s="61" customFormat="1" ht="22.5" customHeight="1" x14ac:dyDescent="0.15">
      <c r="A55" s="15"/>
      <c r="B55" s="60"/>
      <c r="C55" s="49"/>
      <c r="D55" s="72" t="s">
        <v>208</v>
      </c>
      <c r="E55" s="115" t="s">
        <v>186</v>
      </c>
      <c r="F55" s="115" t="s">
        <v>212</v>
      </c>
      <c r="G55" s="154">
        <f ca="1">VLOOKUP($G$22,INDIRECT($J$36&amp;"!$D$130:$S$143"),$H$17,FALSE)</f>
        <v>27.06</v>
      </c>
      <c r="H55" s="154">
        <f ca="1">IF(ISERROR(VLOOKUP($H$22,INDIRECT($J$36&amp;"!$D$130:$S$143"),$H$17,FALSE)),"",(VLOOKUP($H$22,INDIRECT($J$36&amp;"!$D$130:$S$143"),$H$17,FALSE)))</f>
        <v>13.520000000000001</v>
      </c>
      <c r="I55" s="154" t="str">
        <f ca="1">IF(ISERROR(VLOOKUP($I$22,INDIRECT($J$36&amp;"!$D$130:$S$143"),$H$17,FALSE)),"",(VLOOKUP($I$22,INDIRECT($J$36&amp;"!$D$130:$S$143"),$H$17,FALSE)))</f>
        <v/>
      </c>
      <c r="J55" s="154" t="str">
        <f ca="1">IF(ISERROR(VLOOKUP($J$22,INDIRECT($J$36&amp;"!$D$130:$S$143"),$H$17,FALSE)),"",(VLOOKUP($J$22,INDIRECT($J$36&amp;"!$D$130:$S$143"),$H$17,FALSE)))</f>
        <v/>
      </c>
      <c r="K55" s="154" t="str">
        <f ca="1">IF(ISERROR(VLOOKUP($K$22,INDIRECT($J$36&amp;"!$D$130:$S$143"),$H$17,FALSE)),"",(VLOOKUP($K$22,INDIRECT($J$36&amp;"!$D$130:$S$143"),$H$17,FALSE)))</f>
        <v/>
      </c>
      <c r="L55" s="154" t="str">
        <f ca="1">IF(ISERROR(VLOOKUP($L$22,INDIRECT($J$36&amp;"!$D$130:$S$143"),$H$17,FALSE)),"",(VLOOKUP($L$22,INDIRECT($J$36&amp;"!$D$130:$S$143"),$H$17,FALSE)))</f>
        <v/>
      </c>
      <c r="M55" s="169"/>
      <c r="N55" s="167"/>
      <c r="O55" s="60"/>
      <c r="P55" s="22"/>
      <c r="Q55" s="22"/>
      <c r="R55" s="55"/>
      <c r="S55" s="55"/>
      <c r="T55" s="53"/>
      <c r="U55" s="59"/>
    </row>
    <row r="56" spans="1:21" ht="22.5" customHeight="1" x14ac:dyDescent="0.15">
      <c r="C56" s="45"/>
      <c r="D56" s="72" t="s">
        <v>208</v>
      </c>
      <c r="E56" s="115" t="s">
        <v>187</v>
      </c>
      <c r="F56" s="115" t="s">
        <v>213</v>
      </c>
      <c r="G56" s="154">
        <f ca="1">VLOOKUP($G$22,INDIRECT($J$36&amp;"!$D$172:$S$185"),$H$17,FALSE)</f>
        <v>27.06</v>
      </c>
      <c r="H56" s="154">
        <f ca="1">IF(ISERROR(VLOOKUP($H$22,INDIRECT($J$36&amp;"!$D$172:$S$185"),$H$17,FALSE)),"",(VLOOKUP($H$22,INDIRECT($J$36&amp;"!$D$172:$S$185"),$H$17,FALSE)))</f>
        <v>13.620000000000001</v>
      </c>
      <c r="I56" s="154" t="str">
        <f ca="1">IF(ISERROR(VLOOKUP($I$22,INDIRECT($J$36&amp;"!$D$172:$S$185"),$H$17,FALSE)),"",(VLOOKUP($I$22,INDIRECT($J$36&amp;"!$D$172:$S$185"),$H$17,FALSE)))</f>
        <v/>
      </c>
      <c r="J56" s="154" t="str">
        <f ca="1">IF(ISERROR(VLOOKUP($J$22,INDIRECT($J$36&amp;"!$D$172:$S$185"),$H$17,FALSE)),"",(VLOOKUP($J$22,INDIRECT($J$36&amp;"!$D$172:$S$185"),$H$17,FALSE)))</f>
        <v/>
      </c>
      <c r="K56" s="154" t="str">
        <f ca="1">IF(ISERROR(VLOOKUP($K$22,INDIRECT($J$36&amp;"!$D$172:$S$185"),$H$17,FALSE)),"",(VLOOKUP($K$22,INDIRECT($J$36&amp;"!$D$172:$S$185"),$H$17,FALSE)))</f>
        <v/>
      </c>
      <c r="L56" s="154" t="str">
        <f ca="1">IF(ISERROR(VLOOKUP($L$22,INDIRECT($J$36&amp;"!$D$172:$S$185"),$H$17,FALSE)),"",(VLOOKUP($L$22,INDIRECT($J$36&amp;"!$D$172:$S$185"),$H$17,FALSE)))</f>
        <v/>
      </c>
      <c r="M56" s="169"/>
      <c r="N56" s="167"/>
      <c r="O56" s="22"/>
      <c r="Q56" s="22"/>
      <c r="R56" s="55"/>
      <c r="S56" s="55"/>
      <c r="U56" s="59"/>
    </row>
    <row r="57" spans="1:21" ht="22.5" customHeight="1" x14ac:dyDescent="0.15">
      <c r="C57" s="45"/>
      <c r="D57" s="72" t="s">
        <v>208</v>
      </c>
      <c r="E57" s="115" t="s">
        <v>188</v>
      </c>
      <c r="F57" s="115" t="s">
        <v>214</v>
      </c>
      <c r="G57" s="154">
        <f ca="1">VLOOKUP($G$22,INDIRECT($J$36&amp;"!$D$214:$S$227"),$H$17,FALSE)</f>
        <v>27.06</v>
      </c>
      <c r="H57" s="154">
        <f ca="1">IF(ISERROR(VLOOKUP($H$22,INDIRECT($J$36&amp;"!$D$214:$S$227"),$H$17,FALSE)),"",(VLOOKUP($H$22,INDIRECT($J$36&amp;"!$D$214:$S$227"),$H$17,FALSE)))</f>
        <v>13.82</v>
      </c>
      <c r="I57" s="154" t="str">
        <f ca="1">IF(ISERROR(VLOOKUP($I$22,INDIRECT($J$36&amp;"!$D$214:$S$227"),$H$17,FALSE)),"",(VLOOKUP($I$22,INDIRECT($J$36&amp;"!$D$214:$S$227"),$H$17,FALSE)))</f>
        <v/>
      </c>
      <c r="J57" s="154" t="str">
        <f ca="1">IF(ISERROR(VLOOKUP($J$22,INDIRECT($J$36&amp;"!$D$214:$S$227"),$H$17,FALSE)),"",(VLOOKUP($J$22,INDIRECT($J$36&amp;"!$D$214:$S$227"),$H$17,FALSE)))</f>
        <v/>
      </c>
      <c r="K57" s="154" t="str">
        <f ca="1">IF(ISERROR(VLOOKUP($K$22,INDIRECT($J$36&amp;"!$D$214:$S$227"),$H$17,FALSE)),"",(VLOOKUP($K$22,INDIRECT($J$36&amp;"!$D$214:$S$227"),$H$17,FALSE)))</f>
        <v/>
      </c>
      <c r="L57" s="154" t="str">
        <f ca="1">IF(ISERROR(VLOOKUP($L$22,INDIRECT($J$36&amp;"!$D$214:$S$227"),$H$17,FALSE)),"",(VLOOKUP($L$22,INDIRECT($J$36&amp;"!$D$214:$S$227"),$H$17,FALSE)))</f>
        <v/>
      </c>
      <c r="M57" s="157"/>
      <c r="N57" s="138"/>
      <c r="O57" s="22"/>
      <c r="Q57" s="22"/>
      <c r="R57" s="55"/>
      <c r="S57" s="55"/>
      <c r="U57" s="59"/>
    </row>
    <row r="58" spans="1:21" ht="22.5" customHeight="1" x14ac:dyDescent="0.15">
      <c r="C58" s="45"/>
      <c r="D58" s="72" t="s">
        <v>208</v>
      </c>
      <c r="E58" s="115" t="s">
        <v>205</v>
      </c>
      <c r="F58" s="115" t="s">
        <v>215</v>
      </c>
      <c r="G58" s="154">
        <f ca="1">VLOOKUP($G$22,INDIRECT($J$36&amp;"!$D$256:$S$269"),$H$17,FALSE)</f>
        <v>27.06</v>
      </c>
      <c r="H58" s="154">
        <f ca="1">IF(ISERROR(VLOOKUP($H$22,INDIRECT($J$36&amp;"!$D$256:$S$269"),$H$17,FALSE)),"",(VLOOKUP($H$22,INDIRECT($J$36&amp;"!$D$256:$S$269"),$H$17,FALSE)))</f>
        <v>14.020000000000001</v>
      </c>
      <c r="I58" s="154" t="str">
        <f ca="1">IF(ISERROR(VLOOKUP($I$22,INDIRECT($J$36&amp;"!$D$256:$S$269"),$H$17,FALSE)),"",(VLOOKUP($I$22,INDIRECT($J$36&amp;"!$D$256:$S$269"),$H$17,FALSE)))</f>
        <v/>
      </c>
      <c r="J58" s="154" t="str">
        <f ca="1">IF(ISERROR(VLOOKUP($J$22,INDIRECT($J$36&amp;"!$D$256:$S$269"),$H$17,FALSE)),"",(VLOOKUP($J$22,INDIRECT($J$36&amp;"!$D$256:$S$269"),$H$17,FALSE)))</f>
        <v/>
      </c>
      <c r="K58" s="154" t="str">
        <f ca="1">IF(ISERROR(VLOOKUP($K$22,INDIRECT($J$36&amp;"!$D$256:$S$269"),$H$17,FALSE)),"",(VLOOKUP($K$22,INDIRECT($J$36&amp;"!$D$256:$S$269"),$H$17,FALSE)))</f>
        <v/>
      </c>
      <c r="L58" s="154" t="str">
        <f ca="1">IF(ISERROR(VLOOKUP($L$22,INDIRECT($J$36&amp;"!$D$256:$S$269"),$H$17,FALSE)),"",(VLOOKUP($L$22,INDIRECT($J$36&amp;"!$D$256:$S$269"),$H$17,FALSE)))</f>
        <v/>
      </c>
      <c r="M58" s="157"/>
      <c r="N58" s="138"/>
      <c r="O58" s="22"/>
      <c r="Q58" s="22"/>
      <c r="R58" s="55"/>
      <c r="S58" s="55"/>
      <c r="U58" s="59"/>
    </row>
    <row r="59" spans="1:21" ht="22.5" customHeight="1" x14ac:dyDescent="0.15">
      <c r="C59" s="45"/>
      <c r="D59" s="72" t="s">
        <v>208</v>
      </c>
      <c r="E59" s="115" t="s">
        <v>206</v>
      </c>
      <c r="F59" s="115" t="s">
        <v>216</v>
      </c>
      <c r="G59" s="154">
        <f ca="1">VLOOKUP($G$22,INDIRECT($J$36&amp;"!$D$298:$S$311"),$H$17,FALSE)</f>
        <v>27.06</v>
      </c>
      <c r="H59" s="154">
        <f ca="1">IF(ISERROR(VLOOKUP($H$22,INDIRECT($J$36&amp;"!$D$298:$S$311"),$H$17,FALSE)),"",(VLOOKUP($H$22,INDIRECT($J$36&amp;"!$D$298:$S$311"),$H$17,FALSE)))</f>
        <v>14.22</v>
      </c>
      <c r="I59" s="154" t="str">
        <f ca="1">IF(ISERROR(VLOOKUP($I$22,INDIRECT($J$36&amp;"!$D$298:$S$311"),$H$17,FALSE)),"",(VLOOKUP($I$22,INDIRECT($J$36&amp;"!$D$298:$S$311"),$H$17,FALSE)))</f>
        <v/>
      </c>
      <c r="J59" s="154" t="str">
        <f ca="1">IF(ISERROR(VLOOKUP($J$22,INDIRECT($J$36&amp;"!$D$298:$S$311"),$H$17,FALSE)),"",(VLOOKUP($J$22,INDIRECT($J$36&amp;"!$D$298:$S$311"),$H$17,FALSE)))</f>
        <v/>
      </c>
      <c r="K59" s="154" t="str">
        <f ca="1">IF(ISERROR(VLOOKUP($K$22,INDIRECT($J$36&amp;"!$D$298:$S$311"),$H$17,FALSE)),"",(VLOOKUP($K$22,INDIRECT($J$36&amp;"!$D$298:$S$311"),$H$17,FALSE)))</f>
        <v/>
      </c>
      <c r="L59" s="154" t="str">
        <f ca="1">IF(ISERROR(VLOOKUP($L$22,INDIRECT($J$36&amp;"!$D$298:$S$311"),$H$17,FALSE)),"",(VLOOKUP($L$22,INDIRECT($J$36&amp;"!$D$298:$S$311"),$H$17,FALSE)))</f>
        <v/>
      </c>
      <c r="M59" s="166"/>
      <c r="N59" s="167"/>
      <c r="O59" s="22"/>
      <c r="Q59" s="22"/>
      <c r="R59" s="55"/>
      <c r="S59" s="55"/>
      <c r="U59" s="59"/>
    </row>
    <row r="60" spans="1:21" ht="22.5" customHeight="1" thickBot="1" x14ac:dyDescent="0.2">
      <c r="C60" s="45"/>
      <c r="D60" s="72" t="s">
        <v>208</v>
      </c>
      <c r="E60" s="115" t="s">
        <v>207</v>
      </c>
      <c r="F60" s="115" t="s">
        <v>217</v>
      </c>
      <c r="G60" s="154">
        <f ca="1">VLOOKUP($G$22,INDIRECT($J$36&amp;"!$D$340:$S$353"),$H$17,FALSE)</f>
        <v>27.06</v>
      </c>
      <c r="H60" s="154">
        <f ca="1">IF(ISERROR(VLOOKUP($H$22,INDIRECT($J$36&amp;"!$D$340:$S$353"),$H$17,FALSE)),"",(VLOOKUP($H$22,INDIRECT($J$36&amp;"!$D$340:$S$353"),$H$17,FALSE)))</f>
        <v>14.770000000000001</v>
      </c>
      <c r="I60" s="154" t="str">
        <f ca="1">IF(ISERROR(VLOOKUP($I$22,INDIRECT($J$36&amp;"!$D$340:$S$353"),$H$17,FALSE)),"",(VLOOKUP($I$22,INDIRECT($J$36&amp;"!$D$340:$S$353"),$H$17,FALSE)))</f>
        <v/>
      </c>
      <c r="J60" s="154" t="str">
        <f ca="1">IF(ISERROR(VLOOKUP($J$22,INDIRECT($J$36&amp;"!$D$340:$S$353"),$H$17,FALSE)),"",(VLOOKUP($J$22,INDIRECT($J$36&amp;"!$D$340:$S$353"),$H$17,FALSE)))</f>
        <v/>
      </c>
      <c r="K60" s="154" t="str">
        <f ca="1">IF(ISERROR(VLOOKUP($K$22,INDIRECT($J$36&amp;"!$D$340:$S$353"),$H$17,FALSE)),"",(VLOOKUP($K$22,INDIRECT($J$36&amp;"!$D$340:$S$353"),$H$17,FALSE)))</f>
        <v/>
      </c>
      <c r="L60" s="154" t="str">
        <f ca="1">IF(ISERROR(VLOOKUP($L$22,INDIRECT($J$36&amp;"!$D$340:$S$353"),$H$17,FALSE)),"",(VLOOKUP($L$22,INDIRECT($J$36&amp;"!$D$340:$S$353"),$H$17,FALSE)))</f>
        <v/>
      </c>
      <c r="M60" s="166"/>
      <c r="N60" s="167"/>
      <c r="O60" s="22"/>
      <c r="Q60" s="22"/>
      <c r="R60" s="55"/>
      <c r="S60" s="55"/>
      <c r="U60" s="59"/>
    </row>
    <row r="61" spans="1:21" ht="22.5" customHeight="1" x14ac:dyDescent="0.15">
      <c r="C61" s="45"/>
      <c r="D61" s="118"/>
      <c r="E61" s="117"/>
      <c r="F61" s="64"/>
      <c r="G61" s="66" t="s">
        <v>122</v>
      </c>
      <c r="H61" s="66" t="s">
        <v>54</v>
      </c>
      <c r="I61" s="178">
        <f>VersionH!$D$2</f>
        <v>44104</v>
      </c>
      <c r="J61" s="179"/>
      <c r="K61" s="159" t="s">
        <v>55</v>
      </c>
      <c r="L61" s="160">
        <f ca="1">(I61-NOW())/365</f>
        <v>2.3344087775875191</v>
      </c>
      <c r="M61" s="168"/>
      <c r="N61" s="167"/>
      <c r="O61" s="22"/>
      <c r="Q61" s="22"/>
      <c r="R61" s="55"/>
      <c r="S61" s="55"/>
      <c r="U61" s="59"/>
    </row>
    <row r="62" spans="1:21" ht="22.5" customHeight="1" x14ac:dyDescent="0.15">
      <c r="C62" s="45"/>
      <c r="D62" s="72" t="s">
        <v>218</v>
      </c>
      <c r="E62" s="114" t="s">
        <v>189</v>
      </c>
      <c r="F62" s="115" t="s">
        <v>222</v>
      </c>
      <c r="G62" s="156">
        <f ca="1">VLOOKUP($G$23,INDIRECT($J$36&amp;"!$D$18:$S$31"),$H$17,FALSE)</f>
        <v>27.12</v>
      </c>
      <c r="H62" s="156">
        <f ca="1">IF(ISERROR(VLOOKUP($H$23,INDIRECT($J$36&amp;"!$D$18:$S$31"),$H$17,FALSE)),"",(VLOOKUP($H$23,INDIRECT($J$36&amp;"!$D$18:$S$31"),$H$17,FALSE)))</f>
        <v>13.5</v>
      </c>
      <c r="I62" s="156" t="str">
        <f ca="1">IF(ISERROR(VLOOKUP($I$23,INDIRECT($J$36&amp;"!$D$18:$S$31"),$H$17,FALSE)),"",(VLOOKUP($I$23,INDIRECT($J$36&amp;"!$D$18:$S$31"),$H$17,FALSE)))</f>
        <v/>
      </c>
      <c r="J62" s="156" t="str">
        <f ca="1">IF(ISERROR(VLOOKUP($J$23,INDIRECT($J$36&amp;"!$D$18:$S$31"),$H$17,FALSE)),"",(VLOOKUP($J$23,INDIRECT($J$36&amp;"!$D$18:$S$31"),$H$17,FALSE)))</f>
        <v/>
      </c>
      <c r="K62" s="156" t="str">
        <f ca="1">IF(ISERROR(VLOOKUP($K$23,INDIRECT($J$36&amp;"!$D$18:$S$31"),$H$17,FALSE)),"",(VLOOKUP($K$23,INDIRECT($J$36&amp;"!$D$18:$S$31"),$H$17,FALSE)))</f>
        <v/>
      </c>
      <c r="L62" s="156" t="str">
        <f ca="1">IF(ISERROR(VLOOKUP($L$23,INDIRECT($J$36&amp;"!$D$18:$S$31"),$H$17,FALSE)),"",(VLOOKUP($L$23,INDIRECT($J$36&amp;"!$D$18:$S$31"),$H$17,FALSE)))</f>
        <v/>
      </c>
      <c r="M62" s="168"/>
      <c r="N62" s="167"/>
      <c r="O62" s="22"/>
      <c r="Q62" s="22"/>
      <c r="R62" s="55"/>
      <c r="S62" s="55"/>
      <c r="U62" s="59"/>
    </row>
    <row r="63" spans="1:21" ht="22.5" customHeight="1" x14ac:dyDescent="0.15">
      <c r="C63" s="45"/>
      <c r="D63" s="72" t="s">
        <v>218</v>
      </c>
      <c r="E63" s="114" t="s">
        <v>190</v>
      </c>
      <c r="F63" s="114" t="s">
        <v>223</v>
      </c>
      <c r="G63" s="154">
        <f ca="1">VLOOKUP($G$23,INDIRECT($J$36&amp;"!$D$60:$S$73"),$H$17,FALSE)</f>
        <v>27.12</v>
      </c>
      <c r="H63" s="154">
        <f ca="1">IF(ISERROR(VLOOKUP($H$23,INDIRECT($J$36&amp;"!$D$60:$S$73"),$H$17,FALSE)),"",(VLOOKUP($H$23,INDIRECT($J$36&amp;"!$D$60:$S$73"),$H$17,FALSE)))</f>
        <v>13.6</v>
      </c>
      <c r="I63" s="154" t="str">
        <f ca="1">IF(ISERROR(VLOOKUP($I$23,INDIRECT($J$36&amp;"!$D$60:$S$73"),$H$17,FALSE)),"",(VLOOKUP($I$23,INDIRECT($J$36&amp;"!$D$60:$S$73"),$H$17,FALSE)))</f>
        <v/>
      </c>
      <c r="J63" s="154" t="str">
        <f ca="1">IF(ISERROR(VLOOKUP($J$23,INDIRECT($J$36&amp;"!$D$60:$S$73"),$H$17,FALSE)),"",(VLOOKUP($J$23,INDIRECT($J$36&amp;"!$D$60:$S$73"),$H$17,FALSE)))</f>
        <v/>
      </c>
      <c r="K63" s="154" t="str">
        <f ca="1">IF(ISERROR(VLOOKUP($K$23,INDIRECT($J$36&amp;"!$D$60:$S$73"),$H$17,FALSE)),"",(VLOOKUP($K$23,INDIRECT($J$36&amp;"!$D$60:$S$73"),$H$17,FALSE)))</f>
        <v/>
      </c>
      <c r="L63" s="154" t="str">
        <f ca="1">IF(ISERROR(VLOOKUP($L$23,INDIRECT($J$36&amp;"!$D$60:$S$73"),$H$17,FALSE)),"",(VLOOKUP($L$23,INDIRECT($J$36&amp;"!$D$60:$S$73"),$H$17,FALSE)))</f>
        <v/>
      </c>
      <c r="M63" s="168"/>
      <c r="N63" s="167"/>
      <c r="O63" s="22"/>
      <c r="Q63" s="22"/>
      <c r="R63" s="55"/>
      <c r="S63" s="55"/>
      <c r="U63" s="59"/>
    </row>
    <row r="64" spans="1:21" ht="22.5" customHeight="1" x14ac:dyDescent="0.15">
      <c r="C64" s="45"/>
      <c r="D64" s="72" t="s">
        <v>218</v>
      </c>
      <c r="E64" s="115" t="s">
        <v>193</v>
      </c>
      <c r="F64" s="115" t="s">
        <v>224</v>
      </c>
      <c r="G64" s="154">
        <f ca="1">VLOOKUP($G$23,INDIRECT($J$36&amp;"!$D$102:$S$115"),$H$17,FALSE)</f>
        <v>27.12</v>
      </c>
      <c r="H64" s="154">
        <f ca="1">IF(ISERROR(VLOOKUP($H$23,INDIRECT($J$36&amp;"!$D$102:$S$115"),$H$17,FALSE)),"",(VLOOKUP($H$23,INDIRECT($J$36&amp;"!$D$102:$S$115"),$H$17,FALSE)))</f>
        <v>13.7</v>
      </c>
      <c r="I64" s="154" t="str">
        <f ca="1">IF(ISERROR(VLOOKUP($I$23,INDIRECT($J$36&amp;"!$D$102:$S$115"),$H$17,FALSE)),"",(VLOOKUP($I$23,INDIRECT($J$36&amp;"!$D$102:$S$115"),$H$17,FALSE)))</f>
        <v/>
      </c>
      <c r="J64" s="154" t="str">
        <f ca="1">IF(ISERROR(VLOOKUP($J$23,INDIRECT($J$36&amp;"!$D$102:$S$115"),$H$17,FALSE)),"",(VLOOKUP($J$23,INDIRECT($J$36&amp;"!$D$102:$S$115"),$H$17,FALSE)))</f>
        <v/>
      </c>
      <c r="K64" s="154" t="str">
        <f ca="1">IF(ISERROR(VLOOKUP($K$23,INDIRECT($J$36&amp;"!$D$102:$S$115"),$H$17,FALSE)),"",(VLOOKUP($K$23,INDIRECT($J$36&amp;"!$D$102:$S$115"),$H$17,FALSE)))</f>
        <v/>
      </c>
      <c r="L64" s="154" t="str">
        <f ca="1">IF(ISERROR(VLOOKUP($L$23,INDIRECT($J$36&amp;"!$D$102:$S$115"),$H$17,FALSE)),"",(VLOOKUP($L$23,INDIRECT($J$36&amp;"!$D$102:$S$115"),$H$17,FALSE)))</f>
        <v/>
      </c>
      <c r="M64" s="79"/>
      <c r="N64" s="80"/>
      <c r="O64" s="22"/>
      <c r="Q64" s="22"/>
      <c r="R64" s="55"/>
      <c r="S64" s="55"/>
      <c r="U64" s="59"/>
    </row>
    <row r="65" spans="1:21" ht="22.5" customHeight="1" x14ac:dyDescent="0.15">
      <c r="C65" s="45"/>
      <c r="D65" s="72" t="s">
        <v>218</v>
      </c>
      <c r="E65" s="115" t="s">
        <v>192</v>
      </c>
      <c r="F65" s="115" t="s">
        <v>225</v>
      </c>
      <c r="G65" s="154">
        <f ca="1">VLOOKUP($G$23,INDIRECT($J$36&amp;"!$D$144:$S$157"),$H$17,FALSE)</f>
        <v>27.12</v>
      </c>
      <c r="H65" s="154">
        <f ca="1">IF(ISERROR(VLOOKUP($H$23,INDIRECT($J$36&amp;"!$D$144:$S$157"),$H$17,FALSE)),"",(VLOOKUP($H$23,INDIRECT($J$36&amp;"!$D$144:$S$157"),$H$17,FALSE)))</f>
        <v>13.8</v>
      </c>
      <c r="I65" s="154" t="str">
        <f ca="1">IF(ISERROR(VLOOKUP($I$23,INDIRECT($J$36&amp;"!$D$144:$S$157"),$H$17,FALSE)),"",(VLOOKUP($I$23,INDIRECT($J$36&amp;"!$D$144:$S$157"),$H$17,FALSE)))</f>
        <v/>
      </c>
      <c r="J65" s="154" t="str">
        <f ca="1">IF(ISERROR(VLOOKUP($J$23,INDIRECT($J$36&amp;"!$D$144:$S$157"),$H$17,FALSE)),"",(VLOOKUP($J$23,INDIRECT($J$36&amp;"!$D$144:$S$157"),$H$17,FALSE)))</f>
        <v/>
      </c>
      <c r="K65" s="154" t="str">
        <f ca="1">IF(ISERROR(VLOOKUP($K$23,INDIRECT($J$36&amp;"!$D$144:$S$157"),$H$17,FALSE)),"",(VLOOKUP($K$23,INDIRECT($J$36&amp;"!$D$144:$S$157"),$H$17,FALSE)))</f>
        <v/>
      </c>
      <c r="L65" s="154" t="str">
        <f ca="1">IF(ISERROR(VLOOKUP($L$23,INDIRECT($J$36&amp;"!$D$144:$S$157"),$H$17,FALSE)),"",(VLOOKUP($L$23,INDIRECT($J$36&amp;"!$D$144:$S$157"),$H$17,FALSE)))</f>
        <v/>
      </c>
      <c r="M65" s="79"/>
      <c r="N65" s="78"/>
      <c r="O65" s="22"/>
      <c r="Q65" s="22"/>
      <c r="R65" s="55"/>
      <c r="S65" s="55"/>
      <c r="U65" s="59"/>
    </row>
    <row r="66" spans="1:21" ht="22.5" customHeight="1" x14ac:dyDescent="0.15">
      <c r="C66" s="45"/>
      <c r="D66" s="72" t="s">
        <v>218</v>
      </c>
      <c r="E66" s="115" t="s">
        <v>194</v>
      </c>
      <c r="F66" s="115" t="s">
        <v>226</v>
      </c>
      <c r="G66" s="154">
        <f ca="1">VLOOKUP($G$23,INDIRECT($J$36&amp;"!$D$186:$S$199"),$H$17,FALSE)</f>
        <v>27.12</v>
      </c>
      <c r="H66" s="154">
        <f ca="1">IF(ISERROR(VLOOKUP($H$23,INDIRECT($J$36&amp;"!$D$186:$S$199"),$H$17,FALSE)),"",(VLOOKUP($H$23,INDIRECT($J$36&amp;"!$D$186:$S$199"),$H$17,FALSE)))</f>
        <v>13.9</v>
      </c>
      <c r="I66" s="154" t="str">
        <f ca="1">IF(ISERROR(VLOOKUP($I$23,INDIRECT($J$36&amp;"!$D$186:$S$199"),$H$17,FALSE)),"",(VLOOKUP($I$23,INDIRECT($J$36&amp;"!$D$186:$S$199"),$H$17,FALSE)))</f>
        <v/>
      </c>
      <c r="J66" s="154" t="str">
        <f ca="1">IF(ISERROR(VLOOKUP($J$23,INDIRECT($J$36&amp;"!$D$186:$S$199"),$H$17,FALSE)),"",(VLOOKUP($J$23,INDIRECT($J$36&amp;"!$D$186:$S$199"),$H$17,FALSE)))</f>
        <v/>
      </c>
      <c r="K66" s="154" t="str">
        <f ca="1">IF(ISERROR(VLOOKUP($K$23,INDIRECT($J$36&amp;"!$D$186:$S$199"),$H$17,FALSE)),"",(VLOOKUP($K$23,INDIRECT($J$36&amp;"!$D$186:$S$199"),$H$17,FALSE)))</f>
        <v/>
      </c>
      <c r="L66" s="154" t="str">
        <f ca="1">IF(ISERROR(VLOOKUP($L$23,INDIRECT($J$36&amp;"!$D$186:$S$199"),$H$17,FALSE)),"",(VLOOKUP($L$23,INDIRECT($J$36&amp;"!$D$186:$S$199"),$H$17,FALSE)))</f>
        <v/>
      </c>
      <c r="M66" s="79"/>
      <c r="N66" s="78"/>
      <c r="O66" s="22"/>
      <c r="Q66" s="22"/>
      <c r="R66" s="55"/>
      <c r="S66" s="55"/>
      <c r="U66" s="59"/>
    </row>
    <row r="67" spans="1:21" ht="22.5" customHeight="1" x14ac:dyDescent="0.15">
      <c r="C67" s="45"/>
      <c r="D67" s="72" t="s">
        <v>218</v>
      </c>
      <c r="E67" s="115" t="s">
        <v>195</v>
      </c>
      <c r="F67" s="115" t="s">
        <v>227</v>
      </c>
      <c r="G67" s="154">
        <f ca="1">VLOOKUP($G$23,INDIRECT($J$36&amp;"!$D$228:$S$241"),$H$17,FALSE)</f>
        <v>27.12</v>
      </c>
      <c r="H67" s="154">
        <f ca="1">IF(ISERROR(VLOOKUP($H$23,INDIRECT($J$36&amp;"!$D$228:$S$241"),$H$17,FALSE)),"",(VLOOKUP($H$23,INDIRECT($J$36&amp;"!$D$228:$S$241"),$H$17,FALSE)))</f>
        <v>14.1</v>
      </c>
      <c r="I67" s="154" t="str">
        <f ca="1">IF(ISERROR(VLOOKUP($I$23,INDIRECT($J$36&amp;"!$D$228:$S$241"),$H$17,FALSE)),"",(VLOOKUP($I$23,INDIRECT($J$36&amp;"!$D$228:$S$241"),$H$17,FALSE)))</f>
        <v/>
      </c>
      <c r="J67" s="154" t="str">
        <f ca="1">IF(ISERROR(VLOOKUP($J$23,INDIRECT($J$36&amp;"!$D$228:$S$241"),$H$17,FALSE)),"",(VLOOKUP($J$23,INDIRECT($J$36&amp;"!$D$228:$S$241"),$H$17,FALSE)))</f>
        <v/>
      </c>
      <c r="K67" s="154" t="str">
        <f ca="1">IF(ISERROR(VLOOKUP($K$23,INDIRECT($J$36&amp;"!$D$228:$S$241"),$H$17,FALSE)),"",(VLOOKUP($K$23,INDIRECT($J$36&amp;"!$D$228:$S$241"),$H$17,FALSE)))</f>
        <v/>
      </c>
      <c r="L67" s="154" t="str">
        <f ca="1">IF(ISERROR(VLOOKUP($L$23,INDIRECT($J$36&amp;"!$D$228:$S$241"),$H$17,FALSE)),"",(VLOOKUP($L$23,INDIRECT($J$36&amp;"!$D$228:$S$241"),$H$17,FALSE)))</f>
        <v/>
      </c>
      <c r="M67" s="79"/>
      <c r="N67" s="78"/>
      <c r="O67" s="22"/>
      <c r="Q67" s="22"/>
      <c r="R67" s="55"/>
      <c r="S67" s="55"/>
      <c r="U67" s="59"/>
    </row>
    <row r="68" spans="1:21" ht="22.5" customHeight="1" x14ac:dyDescent="0.15">
      <c r="C68" s="45"/>
      <c r="D68" s="72" t="s">
        <v>218</v>
      </c>
      <c r="E68" s="115" t="s">
        <v>219</v>
      </c>
      <c r="F68" s="115" t="s">
        <v>228</v>
      </c>
      <c r="G68" s="154">
        <f ca="1">VLOOKUP($G$23,INDIRECT($J$36&amp;"!$D$270:$S$283"),$H$17,FALSE)</f>
        <v>27.12</v>
      </c>
      <c r="H68" s="154">
        <f ca="1">IF(ISERROR(VLOOKUP($H$23,INDIRECT($J$36&amp;"!$D$270:$S$283"),$H$17,FALSE)),"",(VLOOKUP($H$23,INDIRECT($J$36&amp;"!$D$270:$S$283"),$H$17,FALSE)))</f>
        <v>14.3</v>
      </c>
      <c r="I68" s="154" t="str">
        <f ca="1">IF(ISERROR(VLOOKUP($I$23,INDIRECT($J$36&amp;"!$D$270:$S$283"),$H$17,FALSE)),"",(VLOOKUP($I$23,INDIRECT($J$36&amp;"!$D$270:$S$283"),$H$17,FALSE)))</f>
        <v/>
      </c>
      <c r="J68" s="154" t="str">
        <f ca="1">IF(ISERROR(VLOOKUP($J$23,INDIRECT($J$36&amp;"!$D$270:$S$283"),$H$17,FALSE)),"",(VLOOKUP($J$23,INDIRECT($J$36&amp;"!$D$270:$S$283"),$H$17,FALSE)))</f>
        <v/>
      </c>
      <c r="K68" s="154" t="str">
        <f ca="1">IF(ISERROR(VLOOKUP($K$23,INDIRECT($J$36&amp;"!$D$270:$S$283"),$H$17,FALSE)),"",(VLOOKUP($K$23,INDIRECT($J$36&amp;"!$D$270:$S$283"),$H$17,FALSE)))</f>
        <v/>
      </c>
      <c r="L68" s="154" t="str">
        <f ca="1">IF(ISERROR(VLOOKUP($L$23,INDIRECT($J$36&amp;"!$D$270:$S$283"),$H$17,FALSE)),"",(VLOOKUP($L$23,INDIRECT($J$36&amp;"!$D$270:$S$283"),$H$17,FALSE)))</f>
        <v/>
      </c>
      <c r="M68" s="79"/>
      <c r="N68" s="78"/>
      <c r="O68" s="22"/>
      <c r="Q68" s="22"/>
      <c r="R68" s="55"/>
      <c r="S68" s="55"/>
      <c r="U68" s="59"/>
    </row>
    <row r="69" spans="1:21" ht="22.5" customHeight="1" thickBot="1" x14ac:dyDescent="0.2">
      <c r="A69" s="50" t="str">
        <f t="shared" ref="A69" ca="1" si="0">IF(ISERROR(VLOOKUP($I$22,INDIRECT($J$36&amp;"!$D$1846:$S$1923"),$H$17,FALSE)),"",(VLOOKUP($I$22,INDIRECT($J$36&amp;"!$D$1846:$S$1923"),$H$17,FALSE)))</f>
        <v/>
      </c>
      <c r="B69" s="101" t="str">
        <f t="shared" ref="B69" ca="1" si="1">IF(ISERROR(VLOOKUP($J$22,INDIRECT($J$36&amp;"!$D$1846:$S$1923"),$H$17,FALSE)),"",(VLOOKUP($J$22,INDIRECT($J$36&amp;"!$D$1846:$S$1923"),$H$17,FALSE)))</f>
        <v/>
      </c>
      <c r="C69" s="102"/>
      <c r="D69" s="72" t="s">
        <v>218</v>
      </c>
      <c r="E69" s="115" t="s">
        <v>220</v>
      </c>
      <c r="F69" s="115" t="s">
        <v>229</v>
      </c>
      <c r="G69" s="154">
        <f ca="1">VLOOKUP($G$23,INDIRECT($J$36&amp;"!$D$312:$S$325"),$H$17,FALSE)</f>
        <v>27.12</v>
      </c>
      <c r="H69" s="154">
        <f ca="1">IF(ISERROR(VLOOKUP($H$23,INDIRECT($J$36&amp;"!$D$312:$S$325"),$H$17,FALSE)),"",(VLOOKUP($H$23,INDIRECT($J$36&amp;"!$D$312:$S$325"),$H$17,FALSE)))</f>
        <v>14.5</v>
      </c>
      <c r="I69" s="154" t="str">
        <f ca="1">IF(ISERROR(VLOOKUP($I$23,INDIRECT($J$36&amp;"!$D$312:$S$325"),$H$17,FALSE)),"",(VLOOKUP($I$23,INDIRECT($J$36&amp;"!$D$312:$S$325"),$H$17,FALSE)))</f>
        <v/>
      </c>
      <c r="J69" s="154" t="str">
        <f ca="1">IF(ISERROR(VLOOKUP($J$23,INDIRECT($J$36&amp;"!$D$312:$S$325"),$H$17,FALSE)),"",(VLOOKUP($J$23,INDIRECT($J$36&amp;"!$D$312:$S$325"),$H$17,FALSE)))</f>
        <v/>
      </c>
      <c r="K69" s="154" t="str">
        <f ca="1">IF(ISERROR(VLOOKUP($K$23,INDIRECT($J$36&amp;"!$D$312:$S$325"),$H$17,FALSE)),"",(VLOOKUP($K$23,INDIRECT($J$36&amp;"!$D$312:$S$325"),$H$17,FALSE)))</f>
        <v/>
      </c>
      <c r="L69" s="154" t="str">
        <f ca="1">IF(ISERROR(VLOOKUP($L$23,INDIRECT($J$36&amp;"!$D$312:$S$325"),$H$17,FALSE)),"",(VLOOKUP($L$23,INDIRECT($J$36&amp;"!$D$312:$S$325"),$H$17,FALSE)))</f>
        <v/>
      </c>
      <c r="M69" s="79"/>
      <c r="N69" s="78"/>
      <c r="O69" s="22"/>
      <c r="Q69" s="22"/>
      <c r="R69" s="55"/>
      <c r="S69" s="55"/>
      <c r="U69" s="59"/>
    </row>
    <row r="70" spans="1:21" ht="22.5" customHeight="1" thickBot="1" x14ac:dyDescent="0.2">
      <c r="A70" s="123"/>
      <c r="B70" s="123"/>
      <c r="C70" s="102"/>
      <c r="D70" s="72" t="s">
        <v>218</v>
      </c>
      <c r="E70" s="115" t="s">
        <v>221</v>
      </c>
      <c r="F70" s="115" t="s">
        <v>230</v>
      </c>
      <c r="G70" s="154">
        <f ca="1">VLOOKUP($G$23,INDIRECT($J$36&amp;"!$D$354:$S$367"),$H$17,FALSE)</f>
        <v>27.12</v>
      </c>
      <c r="H70" s="154">
        <f ca="1">IF(ISERROR(VLOOKUP($H$23,INDIRECT($J$36&amp;"!$D$354:$S$367"),$H$17,FALSE)),"",(VLOOKUP($H$23,INDIRECT($J$36&amp;"!$D$354:$S$367"),$H$17,FALSE)))</f>
        <v>15.05</v>
      </c>
      <c r="I70" s="154" t="str">
        <f ca="1">IF(ISERROR(VLOOKUP($I$23,INDIRECT($J$36&amp;"!$D$354:$S$367"),$H$17,FALSE)),"",(VLOOKUP($I$23,INDIRECT($J$36&amp;"!$D$354:$S$367"),$H$17,FALSE)))</f>
        <v/>
      </c>
      <c r="J70" s="154" t="str">
        <f ca="1">IF(ISERROR(VLOOKUP($J$23,INDIRECT($J$36&amp;"!$D$354:$S$367"),$H$17,FALSE)),"",(VLOOKUP($J$23,INDIRECT($J$36&amp;"!$D$354:$S$367"),$H$17,FALSE)))</f>
        <v/>
      </c>
      <c r="K70" s="154" t="str">
        <f ca="1">IF(ISERROR(VLOOKUP($K$23,INDIRECT($J$36&amp;"!$D$354:$S$367"),$H$17,FALSE)),"",(VLOOKUP($K$23,INDIRECT($J$36&amp;"!$D$354:$S$367"),$H$17,FALSE)))</f>
        <v/>
      </c>
      <c r="L70" s="154" t="str">
        <f ca="1">IF(ISERROR(VLOOKUP($L$23,INDIRECT($J$36&amp;"!$D$354:$S$367"),$H$17,FALSE)),"",(VLOOKUP($L$23,INDIRECT($J$36&amp;"!$D$354:$S$367"),$H$17,FALSE)))</f>
        <v/>
      </c>
      <c r="M70" s="79"/>
      <c r="N70" s="78"/>
      <c r="O70" s="22"/>
      <c r="Q70" s="22"/>
      <c r="R70" s="55"/>
      <c r="S70" s="55"/>
      <c r="U70" s="59"/>
    </row>
    <row r="71" spans="1:21" ht="22.5" customHeight="1" x14ac:dyDescent="0.15">
      <c r="C71" s="22"/>
      <c r="D71" s="118"/>
      <c r="E71" s="65"/>
      <c r="F71" s="65"/>
      <c r="G71" s="52" t="s">
        <v>99</v>
      </c>
      <c r="H71" s="52" t="s">
        <v>54</v>
      </c>
      <c r="I71" s="176">
        <f>VersionH!$D$3</f>
        <v>44469</v>
      </c>
      <c r="J71" s="177"/>
      <c r="K71" s="161" t="s">
        <v>55</v>
      </c>
      <c r="L71" s="162">
        <f ca="1">(I71-NOW())/365</f>
        <v>3.3344087775875191</v>
      </c>
      <c r="M71" s="79"/>
      <c r="N71" s="80"/>
      <c r="O71" s="22"/>
      <c r="Q71" s="22"/>
      <c r="R71" s="55"/>
      <c r="S71" s="55"/>
    </row>
    <row r="72" spans="1:21" ht="22.5" customHeight="1" x14ac:dyDescent="0.15">
      <c r="C72" s="22"/>
      <c r="D72" s="72" t="s">
        <v>231</v>
      </c>
      <c r="E72" s="114" t="s">
        <v>196</v>
      </c>
      <c r="F72" s="115" t="s">
        <v>235</v>
      </c>
      <c r="G72" s="154">
        <f ca="1">VLOOKUP($G$24,INDIRECT($J$36&amp;"!$D$32:$S$45"),$H$17,FALSE)</f>
        <v>27.180000000000003</v>
      </c>
      <c r="H72" s="154">
        <f ca="1">IF(ISERROR(VLOOKUP($H$24,INDIRECT($J$36&amp;"!$D$32:$S$45"),$H$17,FALSE)),"",(VLOOKUP($H$24,INDIRECT($J$36&amp;"!$D$32:$S$45"),$H$17,FALSE)))</f>
        <v>13.85</v>
      </c>
      <c r="I72" s="154" t="str">
        <f ca="1">IF(ISERROR(VLOOKUP($I$24,INDIRECT($J$36&amp;"!$D$32:$S$45"),$H$17,FALSE)),"",(VLOOKUP($I$24,INDIRECT($J$36&amp;"!$D$32:$S$45"),$H$17,FALSE)))</f>
        <v/>
      </c>
      <c r="J72" s="154" t="str">
        <f ca="1">IF(ISERROR(VLOOKUP($J$24,INDIRECT($J$36&amp;"!$D$32:$S$45"),$H$17,FALSE)),"",(VLOOKUP($J$24,INDIRECT($J$36&amp;"!$D$32:$S$45"),$H$17,FALSE)))</f>
        <v/>
      </c>
      <c r="K72" s="154" t="str">
        <f ca="1">IF(ISERROR(VLOOKUP($K$24,INDIRECT($J$36&amp;"!$D$32:$S$45"),$H$17,FALSE)),"",(VLOOKUP($K$24,INDIRECT($J$36&amp;"!$D$32:$S$45"),$H$17,FALSE)))</f>
        <v/>
      </c>
      <c r="L72" s="154" t="str">
        <f ca="1">IF(ISERROR(VLOOKUP($L$24,INDIRECT($J$36&amp;"!$D$32:$S$45"),$H$17,FALSE)),"",(VLOOKUP($L$24,INDIRECT($J$36&amp;"!$D$32:$S$45"),$H$17,FALSE)))</f>
        <v/>
      </c>
      <c r="M72" s="124"/>
      <c r="N72" s="80"/>
      <c r="O72" s="22"/>
      <c r="Q72" s="22"/>
      <c r="R72" s="55"/>
      <c r="S72" s="55"/>
    </row>
    <row r="73" spans="1:21" s="61" customFormat="1" ht="22.5" customHeight="1" x14ac:dyDescent="0.15">
      <c r="A73" s="15"/>
      <c r="B73" s="60"/>
      <c r="C73" s="49"/>
      <c r="D73" s="72" t="s">
        <v>231</v>
      </c>
      <c r="E73" s="114" t="s">
        <v>197</v>
      </c>
      <c r="F73" s="114" t="s">
        <v>236</v>
      </c>
      <c r="G73" s="154">
        <f ca="1">VLOOKUP($G$24,INDIRECT($J$36&amp;"!$D$74:$S$87"),$H$17,FALSE)</f>
        <v>27.18</v>
      </c>
      <c r="H73" s="154">
        <f ca="1">IF(ISERROR(VLOOKUP($H$24,INDIRECT($J$36&amp;"!$D$74:$S$87"),$H$17,FALSE)),"",(VLOOKUP($H$24,INDIRECT($J$36&amp;"!$D$74:$S$87"),$H$17,FALSE)))</f>
        <v>13.95</v>
      </c>
      <c r="I73" s="154" t="str">
        <f ca="1">IF(ISERROR(VLOOKUP($I$24,INDIRECT($J$36&amp;"!$D$74:$S$87"),$H$17,FALSE)),"",(VLOOKUP($I$24,INDIRECT($J$36&amp;"!$D$74:$S$87"),$H$17,FALSE)))</f>
        <v/>
      </c>
      <c r="J73" s="154" t="str">
        <f ca="1">IF(ISERROR(VLOOKUP($J$24,INDIRECT($J$36&amp;"!$D$74:$S$87"),$H$17,FALSE)),"",(VLOOKUP($J$24,INDIRECT($J$36&amp;"!$D$74:$S$87"),$H$17,FALSE)))</f>
        <v/>
      </c>
      <c r="K73" s="154" t="str">
        <f ca="1">IF(ISERROR(VLOOKUP($K$24,INDIRECT($J$36&amp;"!$D$74:$S$87"),$H$17,FALSE)),"",(VLOOKUP($K$24,INDIRECT($J$36&amp;"!$D$74:$S$87"),$H$17,FALSE)))</f>
        <v/>
      </c>
      <c r="L73" s="154" t="str">
        <f ca="1">IF(ISERROR(VLOOKUP($L$24,INDIRECT($J$36&amp;"!$D$74:$S$87"),$H$17,FALSE)),"",(VLOOKUP($L$24,INDIRECT($J$36&amp;"!$D$74:$S$87"),$H$17,FALSE)))</f>
        <v/>
      </c>
      <c r="M73" s="129"/>
      <c r="N73" s="82"/>
      <c r="O73" s="60"/>
      <c r="P73" s="22"/>
      <c r="Q73" s="22"/>
      <c r="R73" s="55"/>
      <c r="S73" s="55"/>
    </row>
    <row r="74" spans="1:21" s="61" customFormat="1" ht="22.5" customHeight="1" x14ac:dyDescent="0.15">
      <c r="A74" s="15"/>
      <c r="B74" s="60"/>
      <c r="C74" s="49"/>
      <c r="D74" s="72" t="s">
        <v>231</v>
      </c>
      <c r="E74" s="115" t="s">
        <v>191</v>
      </c>
      <c r="F74" s="115" t="s">
        <v>237</v>
      </c>
      <c r="G74" s="154">
        <f ca="1">VLOOKUP($G$24,INDIRECT($J$36&amp;"!$D$116:$S$129"),$H$17,FALSE)</f>
        <v>27.18</v>
      </c>
      <c r="H74" s="154">
        <f ca="1">IF(ISERROR(VLOOKUP($H$24,INDIRECT($J$36&amp;"!$D$116:$S$129"),$H$17,FALSE)),"",(VLOOKUP($H$24,INDIRECT($J$36&amp;"!$D$116:$S$129"),$H$17,FALSE)))</f>
        <v>14.05</v>
      </c>
      <c r="I74" s="154" t="str">
        <f ca="1">IF(ISERROR(VLOOKUP($I$24,INDIRECT($J$36&amp;"!$D$116:$S$129"),$H$17,FALSE)),"",(VLOOKUP($I$24,INDIRECT($J$36&amp;"!$D$116:$S$129"),$H$17,FALSE)))</f>
        <v/>
      </c>
      <c r="J74" s="154" t="str">
        <f ca="1">IF(ISERROR(VLOOKUP($J$24,INDIRECT($J$36&amp;"!$D$116:$S$129"),$H$17,FALSE)),"",(VLOOKUP($J$24,INDIRECT($J$36&amp;"!$D$116:$S$129"),$H$17,FALSE)))</f>
        <v/>
      </c>
      <c r="K74" s="154" t="str">
        <f ca="1">IF(ISERROR(VLOOKUP($K$24,INDIRECT($J$36&amp;"!$D$116:$S$129"),$H$17,FALSE)),"",(VLOOKUP($K$24,INDIRECT($J$36&amp;"!$D$116:$S$129"),$H$17,FALSE)))</f>
        <v/>
      </c>
      <c r="L74" s="154" t="str">
        <f ca="1">IF(ISERROR(VLOOKUP($L$24,INDIRECT($J$36&amp;"!$D$116:$S$129"),$H$17,FALSE)),"",(VLOOKUP($L$24,INDIRECT($J$36&amp;"!$D$116:$S$129"),$H$17,FALSE)))</f>
        <v/>
      </c>
      <c r="M74" s="127"/>
      <c r="N74" s="78"/>
      <c r="O74" s="60"/>
      <c r="P74" s="22"/>
      <c r="Q74" s="22"/>
      <c r="R74" s="55"/>
      <c r="S74" s="55"/>
    </row>
    <row r="75" spans="1:21" ht="22.5" customHeight="1" x14ac:dyDescent="0.15">
      <c r="C75" s="45"/>
      <c r="D75" s="72" t="s">
        <v>231</v>
      </c>
      <c r="E75" s="115" t="s">
        <v>198</v>
      </c>
      <c r="F75" s="115" t="s">
        <v>238</v>
      </c>
      <c r="G75" s="154">
        <f ca="1">VLOOKUP($G$24,INDIRECT($J$36&amp;"!$D$158:$S$171"),$H$17,FALSE)</f>
        <v>27.18</v>
      </c>
      <c r="H75" s="154">
        <f ca="1">IF(ISERROR(VLOOKUP($H$24,INDIRECT($J$36&amp;"!$D$158:$S$171"),$H$17,FALSE)),"",(VLOOKUP($H$24,INDIRECT($J$36&amp;"!$D$158:$S$171"),$H$17,FALSE)))</f>
        <v>14.15</v>
      </c>
      <c r="I75" s="154" t="str">
        <f ca="1">IF(ISERROR(VLOOKUP($I$24,INDIRECT($J$36&amp;"!$D$158:$S$171"),$H$17,FALSE)),"",(VLOOKUP($I$24,INDIRECT($J$36&amp;"!$D$158:$S$171"),$H$17,FALSE)))</f>
        <v/>
      </c>
      <c r="J75" s="154" t="str">
        <f ca="1">IF(ISERROR(VLOOKUP($J$24,INDIRECT($J$36&amp;"!$D$158:$S$171"),$H$17,FALSE)),"",(VLOOKUP($J$24,INDIRECT($J$36&amp;"!$D$158:$S$171"),$H$17,FALSE)))</f>
        <v/>
      </c>
      <c r="K75" s="154" t="str">
        <f ca="1">IF(ISERROR(VLOOKUP($K$24,INDIRECT($J$36&amp;"!$D$158:$S$171"),$H$17,FALSE)),"",(VLOOKUP($K$24,INDIRECT($J$36&amp;"!$D$158:$S$171"),$H$17,FALSE)))</f>
        <v/>
      </c>
      <c r="L75" s="154" t="str">
        <f ca="1">IF(ISERROR(VLOOKUP($L$24,INDIRECT($J$36&amp;"!$D$158:$S$171"),$H$17,FALSE)),"",(VLOOKUP($L$24,INDIRECT($J$36&amp;"!$D$158:$S$171"),$H$17,FALSE)))</f>
        <v/>
      </c>
      <c r="M75" s="127"/>
      <c r="N75" s="78"/>
      <c r="O75" s="22"/>
      <c r="Q75" s="22"/>
      <c r="R75" s="55"/>
      <c r="S75" s="55"/>
      <c r="U75" s="59"/>
    </row>
    <row r="76" spans="1:21" ht="22.5" customHeight="1" x14ac:dyDescent="0.15">
      <c r="C76" s="45"/>
      <c r="D76" s="72" t="s">
        <v>231</v>
      </c>
      <c r="E76" s="115" t="s">
        <v>199</v>
      </c>
      <c r="F76" s="115" t="s">
        <v>239</v>
      </c>
      <c r="G76" s="154">
        <f ca="1">VLOOKUP($G$24,INDIRECT($J$36&amp;"!$D$200:$S$213"),$H$17,FALSE)</f>
        <v>27.18</v>
      </c>
      <c r="H76" s="154">
        <f ca="1">IF(ISERROR(VLOOKUP($H$24,INDIRECT($J$36&amp;"!$D$200:$S$213"),$H$17,FALSE)),"",(VLOOKUP($H$24,INDIRECT($J$36&amp;"!$D$200:$S$213"),$H$17,FALSE)))</f>
        <v>14.25</v>
      </c>
      <c r="I76" s="154" t="str">
        <f ca="1">IF(ISERROR(VLOOKUP($I$24,INDIRECT($J$36&amp;"!$D$200:$S$213"),$H$17,FALSE)),"",(VLOOKUP($I$24,INDIRECT($J$36&amp;"!$D$200:$S$213"),$H$17,FALSE)))</f>
        <v/>
      </c>
      <c r="J76" s="154" t="str">
        <f ca="1">IF(ISERROR(VLOOKUP($J$24,INDIRECT($J$36&amp;"!$D$200:$S$213"),$H$17,FALSE)),"",(VLOOKUP($J$24,INDIRECT($J$36&amp;"!$D$200:$S$213"),$H$17,FALSE)))</f>
        <v/>
      </c>
      <c r="K76" s="154" t="str">
        <f ca="1">IF(ISERROR(VLOOKUP($K$24,INDIRECT($J$36&amp;"!$D$200:$S$213"),$H$17,FALSE)),"",(VLOOKUP($K$24,INDIRECT($J$36&amp;"!$D$200:$S$213"),$H$17,FALSE)))</f>
        <v/>
      </c>
      <c r="L76" s="154" t="str">
        <f ca="1">IF(ISERROR(VLOOKUP($L$24,INDIRECT($J$36&amp;"!$D$200:$S$213"),$H$17,FALSE)),"",(VLOOKUP($L$24,INDIRECT($J$36&amp;"!$D$200:$S$213"),$H$17,FALSE)))</f>
        <v/>
      </c>
      <c r="M76" s="127"/>
      <c r="N76" s="78"/>
      <c r="O76" s="22"/>
      <c r="Q76" s="22"/>
      <c r="R76" s="55"/>
      <c r="S76" s="55"/>
      <c r="U76" s="59"/>
    </row>
    <row r="77" spans="1:21" ht="22.5" customHeight="1" x14ac:dyDescent="0.15">
      <c r="C77" s="45"/>
      <c r="D77" s="72" t="s">
        <v>231</v>
      </c>
      <c r="E77" s="115" t="s">
        <v>200</v>
      </c>
      <c r="F77" s="115" t="s">
        <v>240</v>
      </c>
      <c r="G77" s="154">
        <f ca="1">VLOOKUP($G$24,INDIRECT($J$36&amp;"!$D$242:$S$255"),$H$17,FALSE)</f>
        <v>27.18</v>
      </c>
      <c r="H77" s="154">
        <f ca="1">IF(ISERROR(VLOOKUP($H$24,INDIRECT($J$36&amp;"!$D$242:$S$255"),$H$17,FALSE)),"",(VLOOKUP($H$24,INDIRECT($J$36&amp;"!$D$242:$S$255"),$H$17,FALSE)))</f>
        <v>14.45</v>
      </c>
      <c r="I77" s="154" t="str">
        <f ca="1">IF(ISERROR(VLOOKUP($I$24,INDIRECT($J$36&amp;"!$D$242:$S$255"),$H$17,FALSE)),"",(VLOOKUP($I$24,INDIRECT($J$36&amp;"!$D$242:$S$255"),$H$17,FALSE)))</f>
        <v/>
      </c>
      <c r="J77" s="154" t="str">
        <f ca="1">IF(ISERROR(VLOOKUP($J$24,INDIRECT($J$36&amp;"!$D$242:$S$255"),$H$17,FALSE)),"",(VLOOKUP($J$24,INDIRECT($J$36&amp;"!$D$242:$S$255"),$H$17,FALSE)))</f>
        <v/>
      </c>
      <c r="K77" s="154" t="str">
        <f ca="1">IF(ISERROR(VLOOKUP($K$24,INDIRECT($J$36&amp;"!$D$242:$S$255"),$H$17,FALSE)),"",(VLOOKUP($K$24,INDIRECT($J$36&amp;"!$D$242:$S$255"),$H$17,FALSE)))</f>
        <v/>
      </c>
      <c r="L77" s="154" t="str">
        <f ca="1">IF(ISERROR(VLOOKUP($L$24,INDIRECT($J$36&amp;"!$D$242:$S$255"),$H$17,FALSE)),"",(VLOOKUP($L$24,INDIRECT($J$36&amp;"!$D$242:$S$255"),$H$17,FALSE)))</f>
        <v/>
      </c>
      <c r="M77" s="127"/>
      <c r="N77" s="78"/>
      <c r="O77" s="22"/>
      <c r="Q77" s="22"/>
      <c r="R77" s="55"/>
      <c r="S77" s="55"/>
      <c r="U77" s="59"/>
    </row>
    <row r="78" spans="1:21" ht="22.5" customHeight="1" x14ac:dyDescent="0.15">
      <c r="C78" s="45"/>
      <c r="D78" s="72" t="s">
        <v>231</v>
      </c>
      <c r="E78" s="115" t="s">
        <v>232</v>
      </c>
      <c r="F78" s="115" t="s">
        <v>241</v>
      </c>
      <c r="G78" s="154">
        <f ca="1">VLOOKUP($G$24,INDIRECT($J$36&amp;"!$D$284:$S$297"),$H$17,FALSE)</f>
        <v>27.18</v>
      </c>
      <c r="H78" s="154">
        <f ca="1">IF(ISERROR(VLOOKUP($H$24,INDIRECT($J$36&amp;"!$D$284:$S$297"),$H$17,FALSE)),"",(VLOOKUP($H$24,INDIRECT($J$36&amp;"!$D$284:$S$297"),$H$17,FALSE)))</f>
        <v>14.65</v>
      </c>
      <c r="I78" s="154" t="str">
        <f ca="1">IF(ISERROR(VLOOKUP($I$24,INDIRECT($J$36&amp;"!$D$284:$S$297"),$H$17,FALSE)),"",(VLOOKUP($I$24,INDIRECT($J$36&amp;"!$D$284:$S$297"),$H$17,FALSE)))</f>
        <v/>
      </c>
      <c r="J78" s="154" t="str">
        <f ca="1">IF(ISERROR(VLOOKUP($J$24,INDIRECT($J$36&amp;"!$D$284:$S$297"),$H$17,FALSE)),"",(VLOOKUP($J$24,INDIRECT($J$36&amp;"!$D$284:$S$297"),$H$17,FALSE)))</f>
        <v/>
      </c>
      <c r="K78" s="154" t="str">
        <f ca="1">IF(ISERROR(VLOOKUP($K$24,INDIRECT($J$36&amp;"!$D$284:$S$297"),$H$17,FALSE)),"",(VLOOKUP($K$24,INDIRECT($J$36&amp;"!$D$284:$S$297"),$H$17,FALSE)))</f>
        <v/>
      </c>
      <c r="L78" s="154" t="str">
        <f ca="1">IF(ISERROR(VLOOKUP($L$24,INDIRECT($J$36&amp;"!$D$284:$S$297"),$H$17,FALSE)),"",(VLOOKUP($L$24,INDIRECT($J$36&amp;"!$D$284:$S$297"),$H$17,FALSE)))</f>
        <v/>
      </c>
      <c r="M78" s="127"/>
      <c r="N78" s="78"/>
      <c r="O78" s="22"/>
      <c r="Q78" s="22"/>
      <c r="R78" s="55"/>
      <c r="S78" s="55"/>
      <c r="U78" s="59"/>
    </row>
    <row r="79" spans="1:21" ht="22.5" customHeight="1" x14ac:dyDescent="0.15">
      <c r="C79" s="45"/>
      <c r="D79" s="72" t="s">
        <v>231</v>
      </c>
      <c r="E79" s="115" t="s">
        <v>233</v>
      </c>
      <c r="F79" s="115" t="s">
        <v>242</v>
      </c>
      <c r="G79" s="154">
        <f ca="1">VLOOKUP($G$24,INDIRECT($J$36&amp;"!$D$326:$S$339"),$H$17,FALSE)</f>
        <v>27.18</v>
      </c>
      <c r="H79" s="154">
        <f ca="1">IF(ISERROR(VLOOKUP($H$24,INDIRECT($J$36&amp;"!$D$326:$S$339"),$H$17,FALSE)),"",(VLOOKUP($H$24,INDIRECT($J$36&amp;"!$D$326:$S$339"),$H$17,FALSE)))</f>
        <v>14.85</v>
      </c>
      <c r="I79" s="154" t="str">
        <f ca="1">IF(ISERROR(VLOOKUP($I$24,INDIRECT($J$36&amp;"!$D$326:$S$339"),$H$17,FALSE)),"",(VLOOKUP($I$24,INDIRECT($J$36&amp;"!$D$326:$S$339"),$H$17,FALSE)))</f>
        <v/>
      </c>
      <c r="J79" s="154" t="str">
        <f ca="1">IF(ISERROR(VLOOKUP($J$24,INDIRECT($J$36&amp;"!$D$326:$S$339"),$H$17,FALSE)),"",(VLOOKUP($J$24,INDIRECT($J$36&amp;"!$D$326:$S$339"),$H$17,FALSE)))</f>
        <v/>
      </c>
      <c r="K79" s="154" t="str">
        <f ca="1">IF(ISERROR(VLOOKUP($K$24,INDIRECT($J$36&amp;"!$D$326:$S$339"),$H$17,FALSE)),"",(VLOOKUP($K$24,INDIRECT($J$36&amp;"!$D$326:$S$339"),$H$17,FALSE)))</f>
        <v/>
      </c>
      <c r="L79" s="154" t="str">
        <f ca="1">IF(ISERROR(VLOOKUP($L$24,INDIRECT($J$36&amp;"!$D$326:$S$339"),$H$17,FALSE)),"",(VLOOKUP($L$24,INDIRECT($J$36&amp;"!$D$326:$S$339"),$H$17,FALSE)))</f>
        <v/>
      </c>
      <c r="M79" s="127"/>
      <c r="N79" s="78"/>
      <c r="O79" s="22"/>
      <c r="Q79" s="22"/>
      <c r="R79" s="55"/>
      <c r="S79" s="55"/>
      <c r="U79" s="59"/>
    </row>
    <row r="80" spans="1:21" ht="22.5" customHeight="1" x14ac:dyDescent="0.15">
      <c r="C80" s="45"/>
      <c r="D80" s="72" t="s">
        <v>231</v>
      </c>
      <c r="E80" s="115" t="s">
        <v>234</v>
      </c>
      <c r="F80" s="115" t="s">
        <v>243</v>
      </c>
      <c r="G80" s="154">
        <f ca="1">VLOOKUP($G$24,INDIRECT($J$36&amp;"!$D$368:$S$381"),$H$17,FALSE)</f>
        <v>27.18</v>
      </c>
      <c r="H80" s="154">
        <f ca="1">IF(ISERROR(VLOOKUP($H$24,INDIRECT($J$36&amp;"!$D$368:$S$381"),$H$17,FALSE)),"",(VLOOKUP($H$24,INDIRECT($J$36&amp;"!$D$368:$S$381"),$H$17,FALSE)))</f>
        <v>15.4</v>
      </c>
      <c r="I80" s="154" t="str">
        <f ca="1">IF(ISERROR(VLOOKUP($I$24,INDIRECT($J$36&amp;"!$D$368:$S$381"),$H$17,FALSE)),"",(VLOOKUP($I$24,INDIRECT($J$36&amp;"!$D$368:$S$381"),$H$17,FALSE)))</f>
        <v/>
      </c>
      <c r="J80" s="154" t="str">
        <f ca="1">IF(ISERROR(VLOOKUP($J$24,INDIRECT($J$36&amp;"!$D$368:$S$381"),$H$17,FALSE)),"",(VLOOKUP($J$24,INDIRECT($J$36&amp;"!$D$368:$S$381"),$H$17,FALSE)))</f>
        <v/>
      </c>
      <c r="K80" s="154" t="str">
        <f ca="1">IF(ISERROR(VLOOKUP($K$24,INDIRECT($J$36&amp;"!$D$368:$S$381"),$H$17,FALSE)),"",(VLOOKUP($K$24,INDIRECT($J$36&amp;"!$D$368:$S$381"),$H$17,FALSE)))</f>
        <v/>
      </c>
      <c r="L80" s="154" t="str">
        <f ca="1">IF(ISERROR(VLOOKUP($L$24,INDIRECT($J$36&amp;"!$D$368:$S$381"),$H$17,FALSE)),"",(VLOOKUP($L$24,INDIRECT($J$36&amp;"!$D$368:$S$381"),$H$17,FALSE)))</f>
        <v/>
      </c>
      <c r="M80" s="127"/>
      <c r="N80" s="78"/>
      <c r="O80" s="22"/>
      <c r="Q80" s="22"/>
      <c r="R80" s="55"/>
      <c r="S80" s="55"/>
      <c r="U80" s="59"/>
    </row>
    <row r="81" spans="1:21" s="58" customFormat="1" ht="22.5" customHeight="1" x14ac:dyDescent="0.15">
      <c r="A81" s="13"/>
      <c r="B81" s="34"/>
      <c r="C81" s="34"/>
      <c r="D81" s="46" t="s">
        <v>176</v>
      </c>
      <c r="E81" s="113"/>
      <c r="F81" s="113"/>
      <c r="G81" s="128" t="s">
        <v>92</v>
      </c>
      <c r="H81" s="163" t="s">
        <v>54</v>
      </c>
      <c r="I81" s="170">
        <f>VersionH!$D$1</f>
        <v>43738</v>
      </c>
      <c r="J81" s="171"/>
      <c r="K81" s="164" t="s">
        <v>55</v>
      </c>
      <c r="L81" s="165">
        <f ca="1">(I81-NOW())/365</f>
        <v>1.3316690515601219</v>
      </c>
      <c r="M81" s="79"/>
      <c r="N81" s="80"/>
      <c r="O81" s="34"/>
      <c r="P81" s="22"/>
      <c r="Q81" s="22"/>
      <c r="R81" s="55"/>
      <c r="S81" s="55"/>
    </row>
    <row r="82" spans="1:21" s="58" customFormat="1" ht="22.5" customHeight="1" x14ac:dyDescent="0.15">
      <c r="A82" s="13"/>
      <c r="B82" s="34"/>
      <c r="C82" s="49"/>
      <c r="D82" s="72" t="str">
        <f t="shared" ref="D82:L82" si="2">D52</f>
        <v>Business Fixed September 19</v>
      </c>
      <c r="E82" s="114" t="str">
        <f t="shared" si="2"/>
        <v>EA1</v>
      </c>
      <c r="F82" s="115" t="str">
        <f t="shared" si="2"/>
        <v>Elec Bus Fixed Acq vH7 1yr PT1 Sep 2019</v>
      </c>
      <c r="G82" s="156">
        <f t="shared" ca="1" si="2"/>
        <v>27.060000000000002</v>
      </c>
      <c r="H82" s="156">
        <f t="shared" ca="1" si="2"/>
        <v>13.22</v>
      </c>
      <c r="I82" s="156" t="str">
        <f t="shared" ca="1" si="2"/>
        <v/>
      </c>
      <c r="J82" s="156" t="str">
        <f t="shared" ca="1" si="2"/>
        <v/>
      </c>
      <c r="K82" s="156" t="str">
        <f t="shared" ca="1" si="2"/>
        <v/>
      </c>
      <c r="L82" s="156" t="str">
        <f t="shared" ca="1" si="2"/>
        <v/>
      </c>
      <c r="M82" s="79"/>
      <c r="N82" s="80"/>
      <c r="O82" s="34"/>
      <c r="P82" s="22"/>
      <c r="Q82" s="22"/>
      <c r="R82" s="55"/>
      <c r="S82" s="55"/>
    </row>
    <row r="83" spans="1:21" s="61" customFormat="1" ht="22.5" customHeight="1" x14ac:dyDescent="0.15">
      <c r="A83" s="15"/>
      <c r="B83" s="60"/>
      <c r="C83" s="49"/>
      <c r="D83" s="72" t="str">
        <f t="shared" ref="D83:L90" si="3">D53</f>
        <v>Business Fixed September 19</v>
      </c>
      <c r="E83" s="114" t="str">
        <f t="shared" si="3"/>
        <v>EB1</v>
      </c>
      <c r="F83" s="114" t="str">
        <f t="shared" si="3"/>
        <v>Elec Bus Fixed Acq vH7 1yr PT2 Sep 2019</v>
      </c>
      <c r="G83" s="156">
        <f t="shared" ca="1" si="3"/>
        <v>27.06</v>
      </c>
      <c r="H83" s="156">
        <f t="shared" ca="1" si="3"/>
        <v>13.32</v>
      </c>
      <c r="I83" s="156" t="str">
        <f t="shared" ca="1" si="3"/>
        <v/>
      </c>
      <c r="J83" s="156" t="str">
        <f t="shared" ca="1" si="3"/>
        <v/>
      </c>
      <c r="K83" s="156" t="str">
        <f t="shared" ca="1" si="3"/>
        <v/>
      </c>
      <c r="L83" s="156" t="str">
        <f t="shared" ca="1" si="3"/>
        <v/>
      </c>
      <c r="M83" s="81"/>
      <c r="N83" s="82"/>
      <c r="O83" s="60"/>
      <c r="P83" s="22"/>
      <c r="Q83" s="22"/>
      <c r="R83" s="55"/>
      <c r="S83" s="55"/>
    </row>
    <row r="84" spans="1:21" s="61" customFormat="1" ht="22.5" customHeight="1" x14ac:dyDescent="0.15">
      <c r="A84" s="15"/>
      <c r="B84" s="60"/>
      <c r="C84" s="49"/>
      <c r="D84" s="72" t="str">
        <f t="shared" si="3"/>
        <v>Business Fixed September 19</v>
      </c>
      <c r="E84" s="115" t="str">
        <f t="shared" si="3"/>
        <v>EC1</v>
      </c>
      <c r="F84" s="115" t="str">
        <f t="shared" si="3"/>
        <v>Elec Bus Fixed Acq vH7 1yr PT3 Sep 2019</v>
      </c>
      <c r="G84" s="156">
        <f t="shared" ca="1" si="3"/>
        <v>27.06</v>
      </c>
      <c r="H84" s="156">
        <f t="shared" ca="1" si="3"/>
        <v>13.42</v>
      </c>
      <c r="I84" s="156" t="str">
        <f t="shared" ca="1" si="3"/>
        <v/>
      </c>
      <c r="J84" s="156" t="str">
        <f t="shared" ca="1" si="3"/>
        <v/>
      </c>
      <c r="K84" s="156" t="str">
        <f t="shared" ca="1" si="3"/>
        <v/>
      </c>
      <c r="L84" s="156" t="str">
        <f t="shared" ca="1" si="3"/>
        <v/>
      </c>
      <c r="M84" s="137"/>
      <c r="N84" s="78"/>
      <c r="O84" s="60"/>
      <c r="P84" s="22"/>
      <c r="Q84" s="22"/>
      <c r="R84" s="55"/>
      <c r="S84" s="55"/>
    </row>
    <row r="85" spans="1:21" s="61" customFormat="1" ht="22.5" customHeight="1" x14ac:dyDescent="0.15">
      <c r="A85" s="15"/>
      <c r="B85" s="60"/>
      <c r="C85" s="49"/>
      <c r="D85" s="72" t="str">
        <f t="shared" si="3"/>
        <v>Business Fixed September 19</v>
      </c>
      <c r="E85" s="115" t="str">
        <f t="shared" si="3"/>
        <v>ED1</v>
      </c>
      <c r="F85" s="115" t="str">
        <f t="shared" si="3"/>
        <v>Elec Bus Fixed Acq vH7 1yr PT4 Sep 2019</v>
      </c>
      <c r="G85" s="156">
        <f t="shared" ca="1" si="3"/>
        <v>27.06</v>
      </c>
      <c r="H85" s="156">
        <f t="shared" ca="1" si="3"/>
        <v>13.520000000000001</v>
      </c>
      <c r="I85" s="156" t="str">
        <f t="shared" ca="1" si="3"/>
        <v/>
      </c>
      <c r="J85" s="156" t="str">
        <f t="shared" ca="1" si="3"/>
        <v/>
      </c>
      <c r="K85" s="156" t="str">
        <f t="shared" ca="1" si="3"/>
        <v/>
      </c>
      <c r="L85" s="156" t="str">
        <f t="shared" ca="1" si="3"/>
        <v/>
      </c>
      <c r="M85" s="137"/>
      <c r="N85" s="78"/>
      <c r="O85" s="60"/>
      <c r="P85" s="22"/>
      <c r="Q85" s="22"/>
      <c r="R85" s="55"/>
      <c r="S85" s="55"/>
    </row>
    <row r="86" spans="1:21" ht="22.5" customHeight="1" x14ac:dyDescent="0.15">
      <c r="C86" s="45"/>
      <c r="D86" s="72" t="str">
        <f t="shared" si="3"/>
        <v>Business Fixed September 19</v>
      </c>
      <c r="E86" s="115" t="str">
        <f t="shared" si="3"/>
        <v>EE1</v>
      </c>
      <c r="F86" s="115" t="str">
        <f t="shared" si="3"/>
        <v>Elec Bus Fixed Acq vH7 1yr PT5 Sep 2019</v>
      </c>
      <c r="G86" s="156">
        <f t="shared" ca="1" si="3"/>
        <v>27.06</v>
      </c>
      <c r="H86" s="156">
        <f t="shared" ca="1" si="3"/>
        <v>13.620000000000001</v>
      </c>
      <c r="I86" s="156" t="str">
        <f t="shared" ca="1" si="3"/>
        <v/>
      </c>
      <c r="J86" s="156" t="str">
        <f t="shared" ca="1" si="3"/>
        <v/>
      </c>
      <c r="K86" s="156" t="str">
        <f t="shared" ca="1" si="3"/>
        <v/>
      </c>
      <c r="L86" s="156" t="str">
        <f t="shared" ca="1" si="3"/>
        <v/>
      </c>
      <c r="M86" s="137"/>
      <c r="N86" s="78"/>
      <c r="O86" s="22"/>
      <c r="Q86" s="22"/>
      <c r="R86" s="55"/>
      <c r="S86" s="55"/>
      <c r="U86" s="59"/>
    </row>
    <row r="87" spans="1:21" ht="22.5" customHeight="1" x14ac:dyDescent="0.15">
      <c r="C87" s="45"/>
      <c r="D87" s="72" t="str">
        <f t="shared" si="3"/>
        <v>Business Fixed September 19</v>
      </c>
      <c r="E87" s="115" t="str">
        <f t="shared" si="3"/>
        <v>EF1</v>
      </c>
      <c r="F87" s="115" t="str">
        <f t="shared" si="3"/>
        <v>Elec Bus Fixed Acq vH7 1yr PT6 Sep 2019</v>
      </c>
      <c r="G87" s="156">
        <f t="shared" ca="1" si="3"/>
        <v>27.06</v>
      </c>
      <c r="H87" s="156">
        <f t="shared" ca="1" si="3"/>
        <v>13.82</v>
      </c>
      <c r="I87" s="156" t="str">
        <f t="shared" ca="1" si="3"/>
        <v/>
      </c>
      <c r="J87" s="156" t="str">
        <f t="shared" ca="1" si="3"/>
        <v/>
      </c>
      <c r="K87" s="156" t="str">
        <f t="shared" ca="1" si="3"/>
        <v/>
      </c>
      <c r="L87" s="156" t="str">
        <f t="shared" ca="1" si="3"/>
        <v/>
      </c>
      <c r="M87" s="137"/>
      <c r="N87" s="78"/>
      <c r="O87" s="22"/>
      <c r="Q87" s="22"/>
      <c r="R87" s="55"/>
      <c r="S87" s="55"/>
      <c r="U87" s="59"/>
    </row>
    <row r="88" spans="1:21" ht="22.5" customHeight="1" x14ac:dyDescent="0.15">
      <c r="C88" s="45"/>
      <c r="D88" s="72" t="str">
        <f t="shared" si="3"/>
        <v>Business Fixed September 19</v>
      </c>
      <c r="E88" s="115" t="str">
        <f t="shared" si="3"/>
        <v>EG1</v>
      </c>
      <c r="F88" s="115" t="str">
        <f t="shared" si="3"/>
        <v>Elec Bus Fixed Acq vH7 1yr PT7 Sep 2019</v>
      </c>
      <c r="G88" s="156">
        <f t="shared" ca="1" si="3"/>
        <v>27.06</v>
      </c>
      <c r="H88" s="156">
        <f t="shared" ca="1" si="3"/>
        <v>14.020000000000001</v>
      </c>
      <c r="I88" s="156" t="str">
        <f t="shared" ca="1" si="3"/>
        <v/>
      </c>
      <c r="J88" s="156" t="str">
        <f t="shared" ca="1" si="3"/>
        <v/>
      </c>
      <c r="K88" s="156" t="str">
        <f t="shared" ca="1" si="3"/>
        <v/>
      </c>
      <c r="L88" s="156" t="str">
        <f t="shared" ca="1" si="3"/>
        <v/>
      </c>
      <c r="M88" s="137"/>
      <c r="N88" s="78"/>
      <c r="O88" s="22"/>
      <c r="Q88" s="22"/>
      <c r="R88" s="55"/>
      <c r="S88" s="55"/>
      <c r="U88" s="59"/>
    </row>
    <row r="89" spans="1:21" s="58" customFormat="1" ht="22.5" customHeight="1" x14ac:dyDescent="0.15">
      <c r="A89" s="13"/>
      <c r="B89" s="34"/>
      <c r="C89" s="34"/>
      <c r="D89" s="72" t="str">
        <f t="shared" si="3"/>
        <v>Business Fixed September 19</v>
      </c>
      <c r="E89" s="115" t="str">
        <f t="shared" si="3"/>
        <v>EH1</v>
      </c>
      <c r="F89" s="115" t="str">
        <f t="shared" si="3"/>
        <v>Elec Bus Fixed Acq vH7 1yr PT8 Sep 2019</v>
      </c>
      <c r="G89" s="156">
        <f t="shared" ca="1" si="3"/>
        <v>27.06</v>
      </c>
      <c r="H89" s="156">
        <f t="shared" ca="1" si="3"/>
        <v>14.22</v>
      </c>
      <c r="I89" s="156" t="str">
        <f t="shared" ca="1" si="3"/>
        <v/>
      </c>
      <c r="J89" s="156" t="str">
        <f t="shared" ca="1" si="3"/>
        <v/>
      </c>
      <c r="K89" s="156" t="str">
        <f t="shared" ca="1" si="3"/>
        <v/>
      </c>
      <c r="L89" s="156" t="str">
        <f t="shared" ca="1" si="3"/>
        <v/>
      </c>
      <c r="M89" s="79"/>
      <c r="N89" s="80"/>
      <c r="O89" s="34"/>
      <c r="P89" s="22"/>
      <c r="Q89" s="22"/>
      <c r="R89" s="55"/>
      <c r="S89" s="55"/>
    </row>
    <row r="90" spans="1:21" s="58" customFormat="1" ht="22.5" customHeight="1" thickBot="1" x14ac:dyDescent="0.2">
      <c r="A90" s="13"/>
      <c r="B90" s="34"/>
      <c r="C90" s="34"/>
      <c r="D90" s="72" t="str">
        <f t="shared" si="3"/>
        <v>Business Fixed September 19</v>
      </c>
      <c r="E90" s="115" t="str">
        <f t="shared" si="3"/>
        <v>EI1</v>
      </c>
      <c r="F90" s="115" t="str">
        <f t="shared" si="3"/>
        <v>Elec Bus Fixed Acq vH7 1yr PT9 Sep 2019</v>
      </c>
      <c r="G90" s="156">
        <f t="shared" ca="1" si="3"/>
        <v>27.06</v>
      </c>
      <c r="H90" s="156">
        <f t="shared" ca="1" si="3"/>
        <v>14.770000000000001</v>
      </c>
      <c r="I90" s="156" t="str">
        <f t="shared" ca="1" si="3"/>
        <v/>
      </c>
      <c r="J90" s="156" t="str">
        <f t="shared" ca="1" si="3"/>
        <v/>
      </c>
      <c r="K90" s="156" t="str">
        <f t="shared" ca="1" si="3"/>
        <v/>
      </c>
      <c r="L90" s="156" t="str">
        <f t="shared" ca="1" si="3"/>
        <v/>
      </c>
      <c r="M90" s="79"/>
      <c r="N90" s="80"/>
      <c r="O90" s="34"/>
      <c r="P90" s="22"/>
      <c r="Q90" s="22"/>
      <c r="R90" s="55"/>
      <c r="S90" s="55"/>
    </row>
    <row r="91" spans="1:21" s="58" customFormat="1" ht="22.5" customHeight="1" x14ac:dyDescent="0.15">
      <c r="A91" s="13"/>
      <c r="B91" s="34"/>
      <c r="C91" s="34"/>
      <c r="D91" s="118"/>
      <c r="E91" s="117"/>
      <c r="F91" s="117"/>
      <c r="G91" s="66" t="s">
        <v>122</v>
      </c>
      <c r="H91" s="67" t="s">
        <v>54</v>
      </c>
      <c r="I91" s="172">
        <f>VersionH!$D$2</f>
        <v>44104</v>
      </c>
      <c r="J91" s="173"/>
      <c r="K91" s="68" t="s">
        <v>55</v>
      </c>
      <c r="L91" s="75">
        <f ca="1">(I91-NOW())/365</f>
        <v>2.3344087775875191</v>
      </c>
      <c r="M91" s="79"/>
      <c r="N91" s="80"/>
      <c r="O91" s="34"/>
      <c r="P91" s="22"/>
      <c r="Q91" s="22"/>
      <c r="R91" s="55"/>
      <c r="S91" s="55"/>
    </row>
    <row r="92" spans="1:21" s="58" customFormat="1" ht="22.5" customHeight="1" x14ac:dyDescent="0.15">
      <c r="A92" s="13"/>
      <c r="B92" s="34"/>
      <c r="C92" s="34"/>
      <c r="D92" s="72" t="str">
        <f t="shared" ref="D92:L92" si="4">D62</f>
        <v>Business Fixed September 20</v>
      </c>
      <c r="E92" s="114" t="str">
        <f t="shared" si="4"/>
        <v>EA2</v>
      </c>
      <c r="F92" s="115" t="str">
        <f t="shared" si="4"/>
        <v>Elec Bus Fixed Acq vH7 2yr PT1 Sep 2020</v>
      </c>
      <c r="G92" s="156">
        <f t="shared" ca="1" si="4"/>
        <v>27.12</v>
      </c>
      <c r="H92" s="156">
        <f t="shared" ca="1" si="4"/>
        <v>13.5</v>
      </c>
      <c r="I92" s="156" t="str">
        <f t="shared" ca="1" si="4"/>
        <v/>
      </c>
      <c r="J92" s="156" t="str">
        <f t="shared" ca="1" si="4"/>
        <v/>
      </c>
      <c r="K92" s="156" t="str">
        <f t="shared" ca="1" si="4"/>
        <v/>
      </c>
      <c r="L92" s="156" t="str">
        <f t="shared" ca="1" si="4"/>
        <v/>
      </c>
      <c r="M92" s="79"/>
      <c r="N92" s="80"/>
      <c r="O92" s="34"/>
      <c r="P92" s="22"/>
      <c r="Q92" s="22"/>
      <c r="R92" s="55"/>
      <c r="S92" s="55"/>
    </row>
    <row r="93" spans="1:21" s="58" customFormat="1" ht="22.5" customHeight="1" x14ac:dyDescent="0.15">
      <c r="A93" s="13"/>
      <c r="B93" s="34"/>
      <c r="C93" s="34"/>
      <c r="D93" s="72" t="str">
        <f t="shared" ref="D93:L93" si="5">D63</f>
        <v>Business Fixed September 20</v>
      </c>
      <c r="E93" s="114" t="str">
        <f t="shared" si="5"/>
        <v>EB2</v>
      </c>
      <c r="F93" s="114" t="str">
        <f t="shared" si="5"/>
        <v>Elec Bus Fixed Acq vH7 2yr PT2 Sep 2020</v>
      </c>
      <c r="G93" s="156">
        <f t="shared" ca="1" si="5"/>
        <v>27.12</v>
      </c>
      <c r="H93" s="156">
        <f t="shared" ca="1" si="5"/>
        <v>13.6</v>
      </c>
      <c r="I93" s="156" t="str">
        <f t="shared" ca="1" si="5"/>
        <v/>
      </c>
      <c r="J93" s="156" t="str">
        <f t="shared" ca="1" si="5"/>
        <v/>
      </c>
      <c r="K93" s="156" t="str">
        <f t="shared" ca="1" si="5"/>
        <v/>
      </c>
      <c r="L93" s="156" t="str">
        <f t="shared" ca="1" si="5"/>
        <v/>
      </c>
      <c r="M93" s="79"/>
      <c r="N93" s="80"/>
      <c r="O93" s="34"/>
      <c r="P93" s="22"/>
      <c r="Q93" s="22"/>
      <c r="R93" s="55"/>
      <c r="S93" s="55"/>
    </row>
    <row r="94" spans="1:21" s="58" customFormat="1" ht="22.5" customHeight="1" x14ac:dyDescent="0.15">
      <c r="A94" s="13"/>
      <c r="B94" s="34"/>
      <c r="C94" s="34"/>
      <c r="D94" s="72" t="str">
        <f t="shared" ref="D94:L94" si="6">D64</f>
        <v>Business Fixed September 20</v>
      </c>
      <c r="E94" s="115" t="str">
        <f t="shared" si="6"/>
        <v>EC2</v>
      </c>
      <c r="F94" s="115" t="str">
        <f t="shared" si="6"/>
        <v>Elec Bus Fixed Acq vH7 2yr PT3 Sep 2020</v>
      </c>
      <c r="G94" s="156">
        <f t="shared" ca="1" si="6"/>
        <v>27.12</v>
      </c>
      <c r="H94" s="156">
        <f t="shared" ca="1" si="6"/>
        <v>13.7</v>
      </c>
      <c r="I94" s="156" t="str">
        <f t="shared" ca="1" si="6"/>
        <v/>
      </c>
      <c r="J94" s="156" t="str">
        <f t="shared" ca="1" si="6"/>
        <v/>
      </c>
      <c r="K94" s="156" t="str">
        <f t="shared" ca="1" si="6"/>
        <v/>
      </c>
      <c r="L94" s="156" t="str">
        <f t="shared" ca="1" si="6"/>
        <v/>
      </c>
      <c r="M94" s="79"/>
      <c r="N94" s="80"/>
      <c r="O94" s="34"/>
      <c r="P94" s="22"/>
      <c r="Q94" s="22"/>
      <c r="R94" s="55"/>
      <c r="S94" s="55"/>
    </row>
    <row r="95" spans="1:21" s="58" customFormat="1" ht="22.5" customHeight="1" x14ac:dyDescent="0.15">
      <c r="A95" s="13"/>
      <c r="B95" s="34"/>
      <c r="C95" s="34"/>
      <c r="D95" s="72" t="str">
        <f t="shared" ref="D95:L95" si="7">D65</f>
        <v>Business Fixed September 20</v>
      </c>
      <c r="E95" s="115" t="str">
        <f t="shared" si="7"/>
        <v>ED2</v>
      </c>
      <c r="F95" s="115" t="str">
        <f t="shared" si="7"/>
        <v>Elec Bus Fixed Acq vH7 2yr PT4 Sep 2020</v>
      </c>
      <c r="G95" s="156">
        <f t="shared" ca="1" si="7"/>
        <v>27.12</v>
      </c>
      <c r="H95" s="156">
        <f t="shared" ca="1" si="7"/>
        <v>13.8</v>
      </c>
      <c r="I95" s="156" t="str">
        <f t="shared" ca="1" si="7"/>
        <v/>
      </c>
      <c r="J95" s="156" t="str">
        <f t="shared" ca="1" si="7"/>
        <v/>
      </c>
      <c r="K95" s="156" t="str">
        <f t="shared" ca="1" si="7"/>
        <v/>
      </c>
      <c r="L95" s="156" t="str">
        <f t="shared" ca="1" si="7"/>
        <v/>
      </c>
      <c r="M95" s="79"/>
      <c r="N95" s="80"/>
      <c r="O95" s="34"/>
      <c r="P95" s="22"/>
      <c r="Q95" s="22"/>
      <c r="R95" s="55"/>
      <c r="S95" s="55"/>
    </row>
    <row r="96" spans="1:21" s="58" customFormat="1" ht="22.5" customHeight="1" x14ac:dyDescent="0.15">
      <c r="A96" s="13"/>
      <c r="B96" s="34"/>
      <c r="C96" s="34"/>
      <c r="D96" s="72" t="str">
        <f t="shared" ref="D96:L96" si="8">D66</f>
        <v>Business Fixed September 20</v>
      </c>
      <c r="E96" s="115" t="str">
        <f t="shared" si="8"/>
        <v>EE2</v>
      </c>
      <c r="F96" s="115" t="str">
        <f t="shared" si="8"/>
        <v>Elec Bus Fixed Acq vH7 2yr PT5 Sep 2020</v>
      </c>
      <c r="G96" s="156">
        <f t="shared" ca="1" si="8"/>
        <v>27.12</v>
      </c>
      <c r="H96" s="156">
        <f t="shared" ca="1" si="8"/>
        <v>13.9</v>
      </c>
      <c r="I96" s="156" t="str">
        <f t="shared" ca="1" si="8"/>
        <v/>
      </c>
      <c r="J96" s="156" t="str">
        <f t="shared" ca="1" si="8"/>
        <v/>
      </c>
      <c r="K96" s="156" t="str">
        <f t="shared" ca="1" si="8"/>
        <v/>
      </c>
      <c r="L96" s="156" t="str">
        <f t="shared" ca="1" si="8"/>
        <v/>
      </c>
      <c r="M96" s="79"/>
      <c r="N96" s="80"/>
      <c r="O96" s="34"/>
      <c r="P96" s="22"/>
      <c r="Q96" s="22"/>
      <c r="R96" s="55"/>
      <c r="S96" s="55"/>
    </row>
    <row r="97" spans="1:19" s="58" customFormat="1" ht="22.5" customHeight="1" x14ac:dyDescent="0.15">
      <c r="A97" s="13"/>
      <c r="B97" s="34"/>
      <c r="C97" s="34"/>
      <c r="D97" s="72" t="str">
        <f t="shared" ref="D97:L97" si="9">D67</f>
        <v>Business Fixed September 20</v>
      </c>
      <c r="E97" s="115" t="str">
        <f t="shared" si="9"/>
        <v>EF2</v>
      </c>
      <c r="F97" s="115" t="str">
        <f t="shared" si="9"/>
        <v>Elec Bus Fixed Acq vH7 2yr PT6 Sep 2020</v>
      </c>
      <c r="G97" s="156">
        <f t="shared" ca="1" si="9"/>
        <v>27.12</v>
      </c>
      <c r="H97" s="156">
        <f t="shared" ca="1" si="9"/>
        <v>14.1</v>
      </c>
      <c r="I97" s="156" t="str">
        <f t="shared" ca="1" si="9"/>
        <v/>
      </c>
      <c r="J97" s="156" t="str">
        <f t="shared" ca="1" si="9"/>
        <v/>
      </c>
      <c r="K97" s="156" t="str">
        <f t="shared" ca="1" si="9"/>
        <v/>
      </c>
      <c r="L97" s="156" t="str">
        <f t="shared" ca="1" si="9"/>
        <v/>
      </c>
      <c r="M97" s="79"/>
      <c r="N97" s="80"/>
      <c r="O97" s="34"/>
      <c r="P97" s="22"/>
      <c r="Q97" s="22"/>
      <c r="R97" s="55"/>
      <c r="S97" s="55"/>
    </row>
    <row r="98" spans="1:19" s="58" customFormat="1" ht="22.5" customHeight="1" x14ac:dyDescent="0.15">
      <c r="A98" s="13"/>
      <c r="B98" s="34"/>
      <c r="C98" s="34"/>
      <c r="D98" s="72" t="str">
        <f t="shared" ref="D98:L98" si="10">D68</f>
        <v>Business Fixed September 20</v>
      </c>
      <c r="E98" s="115" t="str">
        <f t="shared" si="10"/>
        <v>EG2</v>
      </c>
      <c r="F98" s="115" t="str">
        <f t="shared" si="10"/>
        <v>Elec Bus Fixed Acq vH7 2yr PT7 Sep 2020</v>
      </c>
      <c r="G98" s="156">
        <f t="shared" ca="1" si="10"/>
        <v>27.12</v>
      </c>
      <c r="H98" s="156">
        <f t="shared" ca="1" si="10"/>
        <v>14.3</v>
      </c>
      <c r="I98" s="156" t="str">
        <f t="shared" ca="1" si="10"/>
        <v/>
      </c>
      <c r="J98" s="156" t="str">
        <f t="shared" ca="1" si="10"/>
        <v/>
      </c>
      <c r="K98" s="156" t="str">
        <f t="shared" ca="1" si="10"/>
        <v/>
      </c>
      <c r="L98" s="156" t="str">
        <f t="shared" ca="1" si="10"/>
        <v/>
      </c>
      <c r="M98" s="79"/>
      <c r="N98" s="80"/>
      <c r="O98" s="34"/>
      <c r="P98" s="22"/>
      <c r="Q98" s="22"/>
      <c r="R98" s="55"/>
      <c r="S98" s="55"/>
    </row>
    <row r="99" spans="1:19" s="58" customFormat="1" ht="22.5" customHeight="1" x14ac:dyDescent="0.15">
      <c r="A99" s="13"/>
      <c r="B99" s="34"/>
      <c r="C99" s="34"/>
      <c r="D99" s="72" t="str">
        <f t="shared" ref="D99:L99" si="11">D69</f>
        <v>Business Fixed September 20</v>
      </c>
      <c r="E99" s="115" t="str">
        <f t="shared" si="11"/>
        <v>EH2</v>
      </c>
      <c r="F99" s="115" t="str">
        <f t="shared" si="11"/>
        <v>Elec Bus Fixed Acq vH7 2yr PT8 Sep 2020</v>
      </c>
      <c r="G99" s="156">
        <f t="shared" ca="1" si="11"/>
        <v>27.12</v>
      </c>
      <c r="H99" s="156">
        <f t="shared" ca="1" si="11"/>
        <v>14.5</v>
      </c>
      <c r="I99" s="156" t="str">
        <f t="shared" ca="1" si="11"/>
        <v/>
      </c>
      <c r="J99" s="156" t="str">
        <f t="shared" ca="1" si="11"/>
        <v/>
      </c>
      <c r="K99" s="156" t="str">
        <f t="shared" ca="1" si="11"/>
        <v/>
      </c>
      <c r="L99" s="156" t="str">
        <f t="shared" ca="1" si="11"/>
        <v/>
      </c>
      <c r="M99" s="79"/>
      <c r="N99" s="80"/>
      <c r="O99" s="34"/>
      <c r="P99" s="22"/>
      <c r="Q99" s="22"/>
      <c r="R99" s="55"/>
      <c r="S99" s="55"/>
    </row>
    <row r="100" spans="1:19" s="58" customFormat="1" ht="22.5" customHeight="1" x14ac:dyDescent="0.15">
      <c r="A100" s="13"/>
      <c r="B100" s="34"/>
      <c r="C100" s="34"/>
      <c r="D100" s="72" t="str">
        <f t="shared" ref="D100:L100" si="12">D70</f>
        <v>Business Fixed September 20</v>
      </c>
      <c r="E100" s="115" t="str">
        <f t="shared" si="12"/>
        <v>EI2</v>
      </c>
      <c r="F100" s="115" t="str">
        <f t="shared" si="12"/>
        <v>Elec Bus Fixed Acq vH7 2yr PT9 Sep 2020</v>
      </c>
      <c r="G100" s="156">
        <f t="shared" ca="1" si="12"/>
        <v>27.12</v>
      </c>
      <c r="H100" s="156">
        <f t="shared" ca="1" si="12"/>
        <v>15.05</v>
      </c>
      <c r="I100" s="156" t="str">
        <f t="shared" ca="1" si="12"/>
        <v/>
      </c>
      <c r="J100" s="156" t="str">
        <f t="shared" ca="1" si="12"/>
        <v/>
      </c>
      <c r="K100" s="156" t="str">
        <f t="shared" ca="1" si="12"/>
        <v/>
      </c>
      <c r="L100" s="156" t="str">
        <f t="shared" ca="1" si="12"/>
        <v/>
      </c>
      <c r="M100" s="79"/>
      <c r="N100" s="80"/>
      <c r="O100" s="34"/>
      <c r="P100" s="22"/>
      <c r="Q100" s="22"/>
      <c r="R100" s="55"/>
      <c r="S100" s="55"/>
    </row>
    <row r="101" spans="1:19" s="58" customFormat="1" ht="22.5" customHeight="1" thickBot="1" x14ac:dyDescent="0.2">
      <c r="A101" s="13"/>
      <c r="B101" s="34"/>
      <c r="C101" s="34"/>
      <c r="D101" s="65" t="s">
        <v>181</v>
      </c>
      <c r="E101" s="65"/>
      <c r="F101" s="65"/>
      <c r="G101" s="52" t="s">
        <v>99</v>
      </c>
      <c r="H101" s="51" t="s">
        <v>54</v>
      </c>
      <c r="I101" s="174">
        <f>VersionH!$D$3</f>
        <v>44469</v>
      </c>
      <c r="J101" s="175"/>
      <c r="K101" s="69" t="s">
        <v>55</v>
      </c>
      <c r="L101" s="76">
        <f ca="1">(I101-NOW())/365</f>
        <v>3.3344087775875191</v>
      </c>
      <c r="M101" s="79"/>
      <c r="N101" s="80"/>
      <c r="O101" s="34"/>
      <c r="P101" s="22"/>
      <c r="Q101" s="22"/>
      <c r="R101" s="55"/>
      <c r="S101" s="55"/>
    </row>
    <row r="102" spans="1:19" s="58" customFormat="1" ht="22.5" customHeight="1" x14ac:dyDescent="0.15">
      <c r="A102" s="13"/>
      <c r="B102" s="34"/>
      <c r="C102" s="34"/>
      <c r="D102" s="132" t="str">
        <f t="shared" ref="D102:L102" si="13">D72</f>
        <v>Business Fixed September 21</v>
      </c>
      <c r="E102" s="120" t="str">
        <f t="shared" si="13"/>
        <v>EA3</v>
      </c>
      <c r="F102" s="120" t="str">
        <f t="shared" si="13"/>
        <v>Elec Bus Fixed Acq vH7 3yr PT1 Sep 2021</v>
      </c>
      <c r="G102" s="122">
        <f t="shared" ca="1" si="13"/>
        <v>27.180000000000003</v>
      </c>
      <c r="H102" s="119">
        <f t="shared" ca="1" si="13"/>
        <v>13.85</v>
      </c>
      <c r="I102" s="119" t="str">
        <f t="shared" ca="1" si="13"/>
        <v/>
      </c>
      <c r="J102" s="119" t="str">
        <f t="shared" ca="1" si="13"/>
        <v/>
      </c>
      <c r="K102" s="119" t="str">
        <f t="shared" ca="1" si="13"/>
        <v/>
      </c>
      <c r="L102" s="119" t="str">
        <f t="shared" ca="1" si="13"/>
        <v/>
      </c>
      <c r="M102" s="79"/>
      <c r="N102" s="80"/>
      <c r="O102" s="34"/>
      <c r="P102" s="22"/>
      <c r="Q102" s="22"/>
      <c r="R102" s="55"/>
      <c r="S102" s="55"/>
    </row>
    <row r="103" spans="1:19" s="58" customFormat="1" ht="22.5" customHeight="1" x14ac:dyDescent="0.15">
      <c r="A103" s="13"/>
      <c r="B103" s="34"/>
      <c r="C103" s="34"/>
      <c r="D103" s="72" t="str">
        <f t="shared" ref="D103:L103" si="14">D73</f>
        <v>Business Fixed September 21</v>
      </c>
      <c r="E103" s="116" t="str">
        <f t="shared" si="14"/>
        <v>EB3</v>
      </c>
      <c r="F103" s="116" t="str">
        <f t="shared" si="14"/>
        <v>Elec Bus Fixed Acq vH7 3yr PT2 Sep 2021</v>
      </c>
      <c r="G103" s="125">
        <f t="shared" ca="1" si="14"/>
        <v>27.18</v>
      </c>
      <c r="H103" s="109">
        <f t="shared" ca="1" si="14"/>
        <v>13.95</v>
      </c>
      <c r="I103" s="109" t="str">
        <f t="shared" ca="1" si="14"/>
        <v/>
      </c>
      <c r="J103" s="109" t="str">
        <f t="shared" ca="1" si="14"/>
        <v/>
      </c>
      <c r="K103" s="109" t="str">
        <f t="shared" ca="1" si="14"/>
        <v/>
      </c>
      <c r="L103" s="109" t="str">
        <f t="shared" ca="1" si="14"/>
        <v/>
      </c>
      <c r="M103" s="79"/>
      <c r="N103" s="80"/>
      <c r="O103" s="34"/>
      <c r="P103" s="22"/>
      <c r="Q103" s="22"/>
      <c r="R103" s="55"/>
      <c r="S103" s="55"/>
    </row>
    <row r="104" spans="1:19" s="58" customFormat="1" ht="22.5" customHeight="1" x14ac:dyDescent="0.15">
      <c r="A104" s="13"/>
      <c r="B104" s="34"/>
      <c r="C104" s="34"/>
      <c r="D104" s="72" t="str">
        <f t="shared" ref="D104:L104" si="15">D74</f>
        <v>Business Fixed September 21</v>
      </c>
      <c r="E104" s="116" t="str">
        <f t="shared" si="15"/>
        <v>EC3</v>
      </c>
      <c r="F104" s="116" t="str">
        <f t="shared" si="15"/>
        <v>Elec Bus Fixed Acq vH7 3yr PT3 Sep 2021</v>
      </c>
      <c r="G104" s="125">
        <f t="shared" ca="1" si="15"/>
        <v>27.18</v>
      </c>
      <c r="H104" s="109">
        <f t="shared" ca="1" si="15"/>
        <v>14.05</v>
      </c>
      <c r="I104" s="109" t="str">
        <f t="shared" ca="1" si="15"/>
        <v/>
      </c>
      <c r="J104" s="109" t="str">
        <f t="shared" ca="1" si="15"/>
        <v/>
      </c>
      <c r="K104" s="109" t="str">
        <f t="shared" ca="1" si="15"/>
        <v/>
      </c>
      <c r="L104" s="109" t="str">
        <f t="shared" ca="1" si="15"/>
        <v/>
      </c>
      <c r="M104" s="79"/>
      <c r="N104" s="80"/>
      <c r="O104" s="34"/>
      <c r="P104" s="22"/>
      <c r="Q104" s="22"/>
      <c r="R104" s="55"/>
      <c r="S104" s="55"/>
    </row>
    <row r="105" spans="1:19" s="58" customFormat="1" ht="22.5" customHeight="1" x14ac:dyDescent="0.15">
      <c r="A105" s="13"/>
      <c r="B105" s="34"/>
      <c r="C105" s="34"/>
      <c r="D105" s="63" t="str">
        <f t="shared" ref="D105:L105" si="16">D75</f>
        <v>Business Fixed September 21</v>
      </c>
      <c r="E105" s="116" t="str">
        <f t="shared" si="16"/>
        <v>ED3</v>
      </c>
      <c r="F105" s="116" t="str">
        <f t="shared" si="16"/>
        <v>Elec Bus Fixed Acq vH7 3yr PT4 Sep 2021</v>
      </c>
      <c r="G105" s="125">
        <f t="shared" ca="1" si="16"/>
        <v>27.18</v>
      </c>
      <c r="H105" s="109">
        <f t="shared" ca="1" si="16"/>
        <v>14.15</v>
      </c>
      <c r="I105" s="109" t="str">
        <f t="shared" ca="1" si="16"/>
        <v/>
      </c>
      <c r="J105" s="109" t="str">
        <f t="shared" ca="1" si="16"/>
        <v/>
      </c>
      <c r="K105" s="109" t="str">
        <f t="shared" ca="1" si="16"/>
        <v/>
      </c>
      <c r="L105" s="109" t="str">
        <f t="shared" ca="1" si="16"/>
        <v/>
      </c>
      <c r="M105" s="79"/>
      <c r="N105" s="80"/>
      <c r="O105" s="34"/>
      <c r="P105" s="22"/>
      <c r="Q105" s="22"/>
      <c r="R105" s="55"/>
      <c r="S105" s="55"/>
    </row>
    <row r="106" spans="1:19" s="58" customFormat="1" ht="22.5" customHeight="1" x14ac:dyDescent="0.15">
      <c r="A106" s="13"/>
      <c r="B106" s="34"/>
      <c r="C106" s="34"/>
      <c r="D106" s="158" t="str">
        <f t="shared" ref="D106:L106" si="17">D76</f>
        <v>Business Fixed September 21</v>
      </c>
      <c r="E106" s="116" t="str">
        <f t="shared" si="17"/>
        <v>EE3</v>
      </c>
      <c r="F106" s="116" t="str">
        <f t="shared" si="17"/>
        <v>Elec Bus Fixed Acq vH7 3yr PT5 Sep 2021</v>
      </c>
      <c r="G106" s="126">
        <f t="shared" ca="1" si="17"/>
        <v>27.18</v>
      </c>
      <c r="H106" s="109">
        <f t="shared" ca="1" si="17"/>
        <v>14.25</v>
      </c>
      <c r="I106" s="109" t="str">
        <f t="shared" ca="1" si="17"/>
        <v/>
      </c>
      <c r="J106" s="109" t="str">
        <f t="shared" ca="1" si="17"/>
        <v/>
      </c>
      <c r="K106" s="109" t="str">
        <f t="shared" ca="1" si="17"/>
        <v/>
      </c>
      <c r="L106" s="109" t="str">
        <f t="shared" ca="1" si="17"/>
        <v/>
      </c>
      <c r="M106" s="79"/>
      <c r="N106" s="80"/>
      <c r="O106" s="34"/>
      <c r="P106" s="22"/>
      <c r="Q106" s="22"/>
      <c r="R106" s="55"/>
      <c r="S106" s="55"/>
    </row>
    <row r="107" spans="1:19" s="58" customFormat="1" ht="22.5" customHeight="1" x14ac:dyDescent="0.15">
      <c r="A107" s="13"/>
      <c r="B107" s="34"/>
      <c r="C107" s="34"/>
      <c r="D107" s="158" t="str">
        <f t="shared" ref="D107:L107" si="18">D77</f>
        <v>Business Fixed September 21</v>
      </c>
      <c r="E107" s="116" t="str">
        <f t="shared" si="18"/>
        <v>EF3</v>
      </c>
      <c r="F107" s="116" t="str">
        <f t="shared" si="18"/>
        <v>Elec Bus Fixed Acq vH7 3yr PT6 Sep 2021</v>
      </c>
      <c r="G107" s="126">
        <f t="shared" ca="1" si="18"/>
        <v>27.18</v>
      </c>
      <c r="H107" s="109">
        <f t="shared" ca="1" si="18"/>
        <v>14.45</v>
      </c>
      <c r="I107" s="109" t="str">
        <f t="shared" ca="1" si="18"/>
        <v/>
      </c>
      <c r="J107" s="109" t="str">
        <f t="shared" ca="1" si="18"/>
        <v/>
      </c>
      <c r="K107" s="109" t="str">
        <f t="shared" ca="1" si="18"/>
        <v/>
      </c>
      <c r="L107" s="109" t="str">
        <f t="shared" ca="1" si="18"/>
        <v/>
      </c>
      <c r="M107" s="79"/>
      <c r="N107" s="80"/>
      <c r="O107" s="34"/>
      <c r="P107" s="22"/>
      <c r="Q107" s="22"/>
      <c r="R107" s="55"/>
      <c r="S107" s="55"/>
    </row>
    <row r="108" spans="1:19" s="58" customFormat="1" ht="22.5" customHeight="1" x14ac:dyDescent="0.15">
      <c r="A108" s="13"/>
      <c r="B108" s="34"/>
      <c r="C108" s="34"/>
      <c r="D108" s="158" t="str">
        <f t="shared" ref="D108:L108" si="19">D78</f>
        <v>Business Fixed September 21</v>
      </c>
      <c r="E108" s="116" t="str">
        <f t="shared" si="19"/>
        <v>EG3</v>
      </c>
      <c r="F108" s="116" t="str">
        <f t="shared" si="19"/>
        <v>Elec Bus Fixed Acq vH7 3yr PT7 Sep 2021</v>
      </c>
      <c r="G108" s="126">
        <f t="shared" ca="1" si="19"/>
        <v>27.18</v>
      </c>
      <c r="H108" s="109">
        <f t="shared" ca="1" si="19"/>
        <v>14.65</v>
      </c>
      <c r="I108" s="109" t="str">
        <f t="shared" ca="1" si="19"/>
        <v/>
      </c>
      <c r="J108" s="109" t="str">
        <f t="shared" ca="1" si="19"/>
        <v/>
      </c>
      <c r="K108" s="109" t="str">
        <f t="shared" ca="1" si="19"/>
        <v/>
      </c>
      <c r="L108" s="109" t="str">
        <f t="shared" ca="1" si="19"/>
        <v/>
      </c>
      <c r="M108" s="79"/>
      <c r="N108" s="80"/>
      <c r="O108" s="34"/>
      <c r="P108" s="22"/>
      <c r="Q108" s="22"/>
      <c r="R108" s="55"/>
      <c r="S108" s="55"/>
    </row>
    <row r="109" spans="1:19" s="58" customFormat="1" ht="22.5" customHeight="1" x14ac:dyDescent="0.15">
      <c r="A109" s="13"/>
      <c r="B109" s="34"/>
      <c r="C109" s="34"/>
      <c r="D109" s="131" t="str">
        <f t="shared" ref="D109:L109" si="20">D79</f>
        <v>Business Fixed September 21</v>
      </c>
      <c r="E109" s="130" t="str">
        <f t="shared" si="20"/>
        <v>EH3</v>
      </c>
      <c r="F109" s="130" t="str">
        <f t="shared" si="20"/>
        <v>Elec Bus Fixed Acq vH7 3yr PT8 Sep 2021</v>
      </c>
      <c r="G109" s="126">
        <f t="shared" ca="1" si="20"/>
        <v>27.18</v>
      </c>
      <c r="H109" s="109">
        <f t="shared" ca="1" si="20"/>
        <v>14.85</v>
      </c>
      <c r="I109" s="109" t="str">
        <f t="shared" ca="1" si="20"/>
        <v/>
      </c>
      <c r="J109" s="109" t="str">
        <f t="shared" ca="1" si="20"/>
        <v/>
      </c>
      <c r="K109" s="109" t="str">
        <f t="shared" ca="1" si="20"/>
        <v/>
      </c>
      <c r="L109" s="109" t="str">
        <f t="shared" ca="1" si="20"/>
        <v/>
      </c>
      <c r="M109" s="79"/>
      <c r="N109" s="80"/>
      <c r="O109" s="34"/>
      <c r="P109" s="22"/>
      <c r="Q109" s="22"/>
      <c r="R109" s="55"/>
      <c r="S109" s="55"/>
    </row>
    <row r="110" spans="1:19" ht="22.5" customHeight="1" thickBot="1" x14ac:dyDescent="0.2">
      <c r="D110" s="133" t="str">
        <f>D80</f>
        <v>Business Fixed September 21</v>
      </c>
      <c r="E110" s="121" t="str">
        <f>E80</f>
        <v>EI3</v>
      </c>
      <c r="F110" s="121" t="str">
        <f>F80</f>
        <v>Elec Bus Fixed Acq vH7 3yr PT9 Sep 2021</v>
      </c>
      <c r="G110" s="134">
        <f t="shared" ref="G110:L110" ca="1" si="21">G80</f>
        <v>27.18</v>
      </c>
      <c r="H110" s="136">
        <f t="shared" ca="1" si="21"/>
        <v>15.4</v>
      </c>
      <c r="I110" s="136" t="str">
        <f t="shared" ca="1" si="21"/>
        <v/>
      </c>
      <c r="J110" s="136" t="str">
        <f t="shared" ca="1" si="21"/>
        <v/>
      </c>
      <c r="K110" s="136" t="str">
        <f t="shared" ca="1" si="21"/>
        <v/>
      </c>
      <c r="L110" s="136" t="str">
        <f t="shared" ca="1" si="21"/>
        <v/>
      </c>
      <c r="M110" s="105"/>
      <c r="N110" s="106"/>
      <c r="Q110" s="22"/>
      <c r="R110" s="62"/>
    </row>
    <row r="111" spans="1:19" x14ac:dyDescent="0.15">
      <c r="Q111" s="22"/>
      <c r="R111" s="62"/>
    </row>
    <row r="112" spans="1:19" x14ac:dyDescent="0.15">
      <c r="Q112" s="22"/>
      <c r="R112" s="62"/>
    </row>
    <row r="113" spans="8:18" x14ac:dyDescent="0.15">
      <c r="Q113" s="22"/>
      <c r="R113" s="62"/>
    </row>
    <row r="114" spans="8:18" x14ac:dyDescent="0.15">
      <c r="Q114" s="22"/>
      <c r="R114" s="62"/>
    </row>
    <row r="115" spans="8:18" x14ac:dyDescent="0.15">
      <c r="Q115" s="22"/>
      <c r="R115" s="62"/>
    </row>
    <row r="116" spans="8:18" x14ac:dyDescent="0.15">
      <c r="Q116" s="22"/>
      <c r="R116" s="62"/>
    </row>
    <row r="117" spans="8:18" x14ac:dyDescent="0.15">
      <c r="Q117" s="22"/>
      <c r="R117" s="62"/>
    </row>
    <row r="118" spans="8:18" x14ac:dyDescent="0.15">
      <c r="Q118" s="22"/>
      <c r="R118" s="62"/>
    </row>
    <row r="119" spans="8:18" x14ac:dyDescent="0.15">
      <c r="Q119" s="22"/>
      <c r="R119" s="62"/>
    </row>
    <row r="120" spans="8:18" x14ac:dyDescent="0.15">
      <c r="Q120" s="22"/>
      <c r="R120" s="62"/>
    </row>
    <row r="121" spans="8:18" x14ac:dyDescent="0.15">
      <c r="Q121" s="22"/>
      <c r="R121" s="62"/>
    </row>
    <row r="122" spans="8:18" x14ac:dyDescent="0.15">
      <c r="Q122" s="22"/>
      <c r="R122" s="62"/>
    </row>
    <row r="123" spans="8:18" x14ac:dyDescent="0.15">
      <c r="Q123" s="22"/>
      <c r="R123" s="62"/>
    </row>
    <row r="124" spans="8:18" x14ac:dyDescent="0.15">
      <c r="Q124" s="22"/>
      <c r="R124" s="62"/>
    </row>
    <row r="125" spans="8:18" x14ac:dyDescent="0.15">
      <c r="Q125" s="22"/>
      <c r="R125" s="62"/>
    </row>
    <row r="126" spans="8:18" x14ac:dyDescent="0.15">
      <c r="Q126" s="22"/>
      <c r="R126" s="62"/>
    </row>
    <row r="127" spans="8:18" x14ac:dyDescent="0.15">
      <c r="Q127" s="22"/>
      <c r="R127" s="62"/>
    </row>
    <row r="128" spans="8:18" x14ac:dyDescent="0.15">
      <c r="H128" s="54"/>
      <c r="I128" s="54"/>
      <c r="J128" s="54"/>
      <c r="K128" s="54"/>
      <c r="L128" s="54"/>
      <c r="Q128" s="22"/>
      <c r="R128" s="62"/>
    </row>
    <row r="129" spans="8:18" x14ac:dyDescent="0.15">
      <c r="H129" s="54"/>
      <c r="I129" s="54"/>
      <c r="J129" s="54"/>
      <c r="K129" s="54"/>
      <c r="L129" s="54"/>
      <c r="Q129" s="22"/>
      <c r="R129" s="62"/>
    </row>
    <row r="130" spans="8:18" x14ac:dyDescent="0.15">
      <c r="Q130" s="22"/>
      <c r="R130" s="62"/>
    </row>
    <row r="131" spans="8:18" x14ac:dyDescent="0.15">
      <c r="Q131" s="22"/>
      <c r="R131" s="62"/>
    </row>
    <row r="132" spans="8:18" x14ac:dyDescent="0.15">
      <c r="Q132" s="22"/>
      <c r="R132" s="62"/>
    </row>
    <row r="133" spans="8:18" x14ac:dyDescent="0.15">
      <c r="Q133" s="22"/>
      <c r="R133" s="62"/>
    </row>
    <row r="134" spans="8:18" x14ac:dyDescent="0.15">
      <c r="Q134" s="22"/>
      <c r="R134" s="62"/>
    </row>
    <row r="135" spans="8:18" x14ac:dyDescent="0.15">
      <c r="Q135" s="22"/>
      <c r="R135" s="62"/>
    </row>
    <row r="136" spans="8:18" x14ac:dyDescent="0.15">
      <c r="Q136" s="22"/>
      <c r="R136" s="62"/>
    </row>
    <row r="137" spans="8:18" x14ac:dyDescent="0.15">
      <c r="Q137" s="22"/>
      <c r="R137" s="62"/>
    </row>
    <row r="138" spans="8:18" x14ac:dyDescent="0.15">
      <c r="Q138" s="22"/>
      <c r="R138" s="62"/>
    </row>
    <row r="139" spans="8:18" x14ac:dyDescent="0.15">
      <c r="Q139" s="22"/>
      <c r="R139" s="62"/>
    </row>
    <row r="140" spans="8:18" x14ac:dyDescent="0.15">
      <c r="Q140" s="22"/>
      <c r="R140" s="62"/>
    </row>
    <row r="141" spans="8:18" x14ac:dyDescent="0.15">
      <c r="Q141" s="22"/>
      <c r="R141" s="62"/>
    </row>
    <row r="142" spans="8:18" x14ac:dyDescent="0.15">
      <c r="Q142" s="22"/>
      <c r="R142" s="62"/>
    </row>
    <row r="143" spans="8:18" x14ac:dyDescent="0.15">
      <c r="Q143" s="22"/>
      <c r="R143" s="62"/>
    </row>
    <row r="144" spans="8:18" x14ac:dyDescent="0.15">
      <c r="Q144" s="22"/>
      <c r="R144" s="62"/>
    </row>
    <row r="145" spans="17:18" x14ac:dyDescent="0.15">
      <c r="Q145" s="22"/>
      <c r="R145" s="62"/>
    </row>
    <row r="146" spans="17:18" x14ac:dyDescent="0.15">
      <c r="Q146" s="22"/>
      <c r="R146" s="62"/>
    </row>
    <row r="147" spans="17:18" x14ac:dyDescent="0.15">
      <c r="Q147" s="22"/>
      <c r="R147" s="62"/>
    </row>
    <row r="148" spans="17:18" x14ac:dyDescent="0.15">
      <c r="Q148" s="22"/>
      <c r="R148" s="62"/>
    </row>
    <row r="149" spans="17:18" x14ac:dyDescent="0.15">
      <c r="Q149" s="22"/>
      <c r="R149" s="62"/>
    </row>
    <row r="150" spans="17:18" x14ac:dyDescent="0.15">
      <c r="Q150" s="22"/>
      <c r="R150" s="62"/>
    </row>
    <row r="151" spans="17:18" x14ac:dyDescent="0.15">
      <c r="Q151" s="22"/>
      <c r="R151" s="62"/>
    </row>
    <row r="152" spans="17:18" x14ac:dyDescent="0.15">
      <c r="Q152" s="22"/>
      <c r="R152" s="62"/>
    </row>
    <row r="153" spans="17:18" x14ac:dyDescent="0.15">
      <c r="Q153" s="22"/>
      <c r="R153" s="62"/>
    </row>
    <row r="154" spans="17:18" x14ac:dyDescent="0.15">
      <c r="Q154" s="22"/>
      <c r="R154" s="62"/>
    </row>
    <row r="155" spans="17:18" x14ac:dyDescent="0.15">
      <c r="Q155" s="22"/>
      <c r="R155" s="62"/>
    </row>
    <row r="156" spans="17:18" x14ac:dyDescent="0.15">
      <c r="Q156" s="22"/>
      <c r="R156" s="62"/>
    </row>
    <row r="157" spans="17:18" x14ac:dyDescent="0.15">
      <c r="Q157" s="22"/>
      <c r="R157" s="62"/>
    </row>
    <row r="158" spans="17:18" x14ac:dyDescent="0.15">
      <c r="Q158" s="22"/>
      <c r="R158" s="62"/>
    </row>
    <row r="159" spans="17:18" x14ac:dyDescent="0.15">
      <c r="Q159" s="22"/>
      <c r="R159" s="62"/>
    </row>
    <row r="160" spans="17:18" x14ac:dyDescent="0.15">
      <c r="Q160" s="22"/>
      <c r="R160" s="62"/>
    </row>
    <row r="161" spans="17:18" x14ac:dyDescent="0.15">
      <c r="Q161" s="22"/>
      <c r="R161" s="62"/>
    </row>
    <row r="162" spans="17:18" x14ac:dyDescent="0.15">
      <c r="Q162" s="22"/>
      <c r="R162" s="62"/>
    </row>
    <row r="163" spans="17:18" x14ac:dyDescent="0.15">
      <c r="Q163" s="22"/>
      <c r="R163" s="62"/>
    </row>
    <row r="164" spans="17:18" x14ac:dyDescent="0.15">
      <c r="Q164" s="22"/>
      <c r="R164" s="62"/>
    </row>
    <row r="165" spans="17:18" x14ac:dyDescent="0.15">
      <c r="Q165" s="22"/>
      <c r="R165" s="62"/>
    </row>
    <row r="166" spans="17:18" x14ac:dyDescent="0.15">
      <c r="Q166" s="22"/>
      <c r="R166" s="62"/>
    </row>
    <row r="167" spans="17:18" x14ac:dyDescent="0.15">
      <c r="Q167" s="22"/>
      <c r="R167" s="62"/>
    </row>
    <row r="168" spans="17:18" x14ac:dyDescent="0.15">
      <c r="Q168" s="22"/>
      <c r="R168" s="62"/>
    </row>
    <row r="169" spans="17:18" x14ac:dyDescent="0.15">
      <c r="Q169" s="22"/>
      <c r="R169" s="62"/>
    </row>
    <row r="170" spans="17:18" x14ac:dyDescent="0.15">
      <c r="Q170" s="22"/>
      <c r="R170" s="62"/>
    </row>
    <row r="171" spans="17:18" x14ac:dyDescent="0.15">
      <c r="Q171" s="22"/>
      <c r="R171" s="62"/>
    </row>
    <row r="172" spans="17:18" x14ac:dyDescent="0.15">
      <c r="Q172" s="22"/>
      <c r="R172" s="62"/>
    </row>
    <row r="173" spans="17:18" x14ac:dyDescent="0.15">
      <c r="Q173" s="22"/>
      <c r="R173" s="62"/>
    </row>
    <row r="174" spans="17:18" x14ac:dyDescent="0.15">
      <c r="Q174" s="22"/>
      <c r="R174" s="62"/>
    </row>
    <row r="175" spans="17:18" x14ac:dyDescent="0.15">
      <c r="Q175" s="22"/>
      <c r="R175" s="62"/>
    </row>
    <row r="176" spans="17:18" x14ac:dyDescent="0.15">
      <c r="Q176" s="22"/>
      <c r="R176" s="62"/>
    </row>
    <row r="177" spans="17:18" x14ac:dyDescent="0.15">
      <c r="Q177" s="22"/>
      <c r="R177" s="62"/>
    </row>
    <row r="178" spans="17:18" x14ac:dyDescent="0.15">
      <c r="Q178" s="22"/>
      <c r="R178" s="62"/>
    </row>
    <row r="179" spans="17:18" x14ac:dyDescent="0.15">
      <c r="Q179" s="22"/>
      <c r="R179" s="62"/>
    </row>
    <row r="180" spans="17:18" x14ac:dyDescent="0.15">
      <c r="Q180" s="22"/>
      <c r="R180" s="62"/>
    </row>
    <row r="181" spans="17:18" x14ac:dyDescent="0.15">
      <c r="Q181" s="22"/>
      <c r="R181" s="62"/>
    </row>
    <row r="182" spans="17:18" x14ac:dyDescent="0.15">
      <c r="Q182" s="22"/>
      <c r="R182" s="62"/>
    </row>
    <row r="183" spans="17:18" x14ac:dyDescent="0.15">
      <c r="Q183" s="22"/>
      <c r="R183" s="62"/>
    </row>
    <row r="184" spans="17:18" x14ac:dyDescent="0.15">
      <c r="Q184" s="22"/>
      <c r="R184" s="62"/>
    </row>
    <row r="185" spans="17:18" x14ac:dyDescent="0.15">
      <c r="Q185" s="22"/>
      <c r="R185" s="62"/>
    </row>
    <row r="186" spans="17:18" x14ac:dyDescent="0.15">
      <c r="Q186" s="22"/>
      <c r="R186" s="62"/>
    </row>
    <row r="187" spans="17:18" x14ac:dyDescent="0.15">
      <c r="Q187" s="22"/>
      <c r="R187" s="62"/>
    </row>
    <row r="188" spans="17:18" x14ac:dyDescent="0.15">
      <c r="Q188" s="22"/>
      <c r="R188" s="62"/>
    </row>
    <row r="189" spans="17:18" x14ac:dyDescent="0.15">
      <c r="Q189" s="22"/>
      <c r="R189" s="62"/>
    </row>
    <row r="190" spans="17:18" x14ac:dyDescent="0.15">
      <c r="Q190" s="22"/>
      <c r="R190" s="62"/>
    </row>
    <row r="191" spans="17:18" x14ac:dyDescent="0.15">
      <c r="Q191" s="22"/>
      <c r="R191" s="62"/>
    </row>
    <row r="192" spans="17:18" x14ac:dyDescent="0.15">
      <c r="Q192" s="22"/>
      <c r="R192" s="62"/>
    </row>
    <row r="193" spans="17:18" x14ac:dyDescent="0.15">
      <c r="Q193" s="22"/>
      <c r="R193" s="62"/>
    </row>
    <row r="194" spans="17:18" x14ac:dyDescent="0.15">
      <c r="Q194" s="22"/>
      <c r="R194" s="62"/>
    </row>
    <row r="195" spans="17:18" x14ac:dyDescent="0.15">
      <c r="Q195" s="22"/>
      <c r="R195" s="62"/>
    </row>
    <row r="196" spans="17:18" x14ac:dyDescent="0.15">
      <c r="Q196" s="22"/>
      <c r="R196" s="62"/>
    </row>
    <row r="197" spans="17:18" x14ac:dyDescent="0.15">
      <c r="Q197" s="22"/>
      <c r="R197" s="62"/>
    </row>
    <row r="198" spans="17:18" x14ac:dyDescent="0.15">
      <c r="Q198" s="22"/>
      <c r="R198" s="62"/>
    </row>
    <row r="199" spans="17:18" x14ac:dyDescent="0.15">
      <c r="Q199" s="22"/>
      <c r="R199" s="62"/>
    </row>
    <row r="200" spans="17:18" x14ac:dyDescent="0.15">
      <c r="Q200" s="22"/>
      <c r="R200" s="62"/>
    </row>
    <row r="201" spans="17:18" x14ac:dyDescent="0.15">
      <c r="Q201" s="22"/>
      <c r="R201" s="62"/>
    </row>
    <row r="202" spans="17:18" x14ac:dyDescent="0.15">
      <c r="Q202" s="22"/>
      <c r="R202" s="62"/>
    </row>
    <row r="203" spans="17:18" x14ac:dyDescent="0.15">
      <c r="Q203" s="22"/>
      <c r="R203" s="62"/>
    </row>
    <row r="204" spans="17:18" x14ac:dyDescent="0.15">
      <c r="Q204" s="22"/>
      <c r="R204" s="62"/>
    </row>
    <row r="205" spans="17:18" x14ac:dyDescent="0.15">
      <c r="Q205" s="22"/>
      <c r="R205" s="62"/>
    </row>
    <row r="206" spans="17:18" x14ac:dyDescent="0.15">
      <c r="Q206" s="22"/>
      <c r="R206" s="62"/>
    </row>
    <row r="207" spans="17:18" x14ac:dyDescent="0.15">
      <c r="Q207" s="22"/>
      <c r="R207" s="62"/>
    </row>
    <row r="208" spans="17:18" x14ac:dyDescent="0.15">
      <c r="Q208" s="22"/>
      <c r="R208" s="62"/>
    </row>
    <row r="209" spans="17:18" x14ac:dyDescent="0.15">
      <c r="Q209" s="22"/>
      <c r="R209" s="62"/>
    </row>
    <row r="210" spans="17:18" x14ac:dyDescent="0.15">
      <c r="Q210" s="22"/>
      <c r="R210" s="62"/>
    </row>
    <row r="211" spans="17:18" x14ac:dyDescent="0.15">
      <c r="Q211" s="22"/>
      <c r="R211" s="62"/>
    </row>
    <row r="212" spans="17:18" x14ac:dyDescent="0.15">
      <c r="Q212" s="22"/>
      <c r="R212" s="62"/>
    </row>
    <row r="213" spans="17:18" x14ac:dyDescent="0.15">
      <c r="Q213" s="22"/>
      <c r="R213" s="62"/>
    </row>
    <row r="214" spans="17:18" x14ac:dyDescent="0.15">
      <c r="Q214" s="22"/>
      <c r="R214" s="62"/>
    </row>
    <row r="215" spans="17:18" x14ac:dyDescent="0.15">
      <c r="Q215" s="22"/>
      <c r="R215" s="62"/>
    </row>
    <row r="216" spans="17:18" x14ac:dyDescent="0.15">
      <c r="Q216" s="22"/>
      <c r="R216" s="62"/>
    </row>
    <row r="217" spans="17:18" x14ac:dyDescent="0.15">
      <c r="Q217" s="22"/>
      <c r="R217" s="62"/>
    </row>
    <row r="218" spans="17:18" x14ac:dyDescent="0.15">
      <c r="Q218" s="22"/>
      <c r="R218" s="62"/>
    </row>
    <row r="219" spans="17:18" x14ac:dyDescent="0.15">
      <c r="Q219" s="22"/>
      <c r="R219" s="62"/>
    </row>
    <row r="220" spans="17:18" x14ac:dyDescent="0.15">
      <c r="Q220" s="22"/>
      <c r="R220" s="62"/>
    </row>
    <row r="221" spans="17:18" x14ac:dyDescent="0.15">
      <c r="Q221" s="22"/>
      <c r="R221" s="62"/>
    </row>
    <row r="222" spans="17:18" x14ac:dyDescent="0.15">
      <c r="Q222" s="22"/>
      <c r="R222" s="62"/>
    </row>
    <row r="223" spans="17:18" x14ac:dyDescent="0.15">
      <c r="Q223" s="22"/>
      <c r="R223" s="62"/>
    </row>
    <row r="224" spans="17:18" x14ac:dyDescent="0.15">
      <c r="Q224" s="22"/>
      <c r="R224" s="62"/>
    </row>
    <row r="225" spans="17:18" x14ac:dyDescent="0.15">
      <c r="Q225" s="22"/>
      <c r="R225" s="62"/>
    </row>
    <row r="226" spans="17:18" x14ac:dyDescent="0.15">
      <c r="Q226" s="22"/>
      <c r="R226" s="62"/>
    </row>
    <row r="227" spans="17:18" x14ac:dyDescent="0.15">
      <c r="Q227" s="22"/>
      <c r="R227" s="62"/>
    </row>
    <row r="228" spans="17:18" x14ac:dyDescent="0.15">
      <c r="Q228" s="22"/>
      <c r="R228" s="62"/>
    </row>
    <row r="229" spans="17:18" x14ac:dyDescent="0.15">
      <c r="Q229" s="22"/>
      <c r="R229" s="62"/>
    </row>
    <row r="230" spans="17:18" x14ac:dyDescent="0.15">
      <c r="Q230" s="22"/>
      <c r="R230" s="62"/>
    </row>
    <row r="231" spans="17:18" x14ac:dyDescent="0.15">
      <c r="Q231" s="22"/>
      <c r="R231" s="62"/>
    </row>
    <row r="232" spans="17:18" x14ac:dyDescent="0.15">
      <c r="Q232" s="22"/>
      <c r="R232" s="62"/>
    </row>
    <row r="233" spans="17:18" x14ac:dyDescent="0.15">
      <c r="Q233" s="22"/>
      <c r="R233" s="62"/>
    </row>
    <row r="234" spans="17:18" x14ac:dyDescent="0.15">
      <c r="Q234" s="22"/>
      <c r="R234" s="62"/>
    </row>
    <row r="235" spans="17:18" x14ac:dyDescent="0.15">
      <c r="Q235" s="22"/>
      <c r="R235" s="62"/>
    </row>
    <row r="236" spans="17:18" x14ac:dyDescent="0.15">
      <c r="Q236" s="22"/>
      <c r="R236" s="62"/>
    </row>
    <row r="237" spans="17:18" x14ac:dyDescent="0.15">
      <c r="Q237" s="22"/>
      <c r="R237" s="62"/>
    </row>
    <row r="238" spans="17:18" x14ac:dyDescent="0.15">
      <c r="Q238" s="22"/>
      <c r="R238" s="62"/>
    </row>
    <row r="239" spans="17:18" x14ac:dyDescent="0.15">
      <c r="Q239" s="22"/>
      <c r="R239" s="62"/>
    </row>
    <row r="240" spans="17:18" x14ac:dyDescent="0.15">
      <c r="Q240" s="22"/>
      <c r="R240" s="62"/>
    </row>
    <row r="241" spans="17:18" x14ac:dyDescent="0.15">
      <c r="Q241" s="22"/>
      <c r="R241" s="62"/>
    </row>
    <row r="242" spans="17:18" x14ac:dyDescent="0.15">
      <c r="Q242" s="22"/>
      <c r="R242" s="62"/>
    </row>
    <row r="243" spans="17:18" x14ac:dyDescent="0.15">
      <c r="Q243" s="22"/>
      <c r="R243" s="62"/>
    </row>
    <row r="244" spans="17:18" x14ac:dyDescent="0.15">
      <c r="Q244" s="22"/>
      <c r="R244" s="62"/>
    </row>
    <row r="245" spans="17:18" x14ac:dyDescent="0.15">
      <c r="Q245" s="22"/>
      <c r="R245" s="62"/>
    </row>
    <row r="246" spans="17:18" x14ac:dyDescent="0.15">
      <c r="Q246" s="22"/>
      <c r="R246" s="62"/>
    </row>
    <row r="247" spans="17:18" x14ac:dyDescent="0.15">
      <c r="Q247" s="22"/>
      <c r="R247" s="62"/>
    </row>
    <row r="248" spans="17:18" x14ac:dyDescent="0.15">
      <c r="Q248" s="22"/>
      <c r="R248" s="62"/>
    </row>
    <row r="249" spans="17:18" x14ac:dyDescent="0.15">
      <c r="Q249" s="22"/>
      <c r="R249" s="62"/>
    </row>
    <row r="250" spans="17:18" x14ac:dyDescent="0.15">
      <c r="Q250" s="22"/>
      <c r="R250" s="62"/>
    </row>
    <row r="251" spans="17:18" x14ac:dyDescent="0.15">
      <c r="Q251" s="22"/>
      <c r="R251" s="62"/>
    </row>
    <row r="252" spans="17:18" x14ac:dyDescent="0.15">
      <c r="Q252" s="22"/>
      <c r="R252" s="62"/>
    </row>
    <row r="253" spans="17:18" x14ac:dyDescent="0.15">
      <c r="Q253" s="22"/>
      <c r="R253" s="62"/>
    </row>
    <row r="254" spans="17:18" x14ac:dyDescent="0.15">
      <c r="Q254" s="22"/>
      <c r="R254" s="62"/>
    </row>
    <row r="255" spans="17:18" x14ac:dyDescent="0.15">
      <c r="Q255" s="22"/>
      <c r="R255" s="62"/>
    </row>
    <row r="256" spans="17:18" x14ac:dyDescent="0.15">
      <c r="Q256" s="22"/>
      <c r="R256" s="62"/>
    </row>
    <row r="257" spans="17:18" x14ac:dyDescent="0.15">
      <c r="Q257" s="22"/>
      <c r="R257" s="62"/>
    </row>
    <row r="258" spans="17:18" x14ac:dyDescent="0.15">
      <c r="Q258" s="22"/>
      <c r="R258" s="62"/>
    </row>
    <row r="259" spans="17:18" x14ac:dyDescent="0.15">
      <c r="Q259" s="22"/>
      <c r="R259" s="62"/>
    </row>
    <row r="260" spans="17:18" x14ac:dyDescent="0.15">
      <c r="Q260" s="22"/>
      <c r="R260" s="62"/>
    </row>
    <row r="261" spans="17:18" x14ac:dyDescent="0.15">
      <c r="Q261" s="22"/>
      <c r="R261" s="62"/>
    </row>
    <row r="262" spans="17:18" x14ac:dyDescent="0.15">
      <c r="Q262" s="22"/>
      <c r="R262" s="62"/>
    </row>
    <row r="263" spans="17:18" x14ac:dyDescent="0.15">
      <c r="Q263" s="22"/>
      <c r="R263" s="62"/>
    </row>
    <row r="264" spans="17:18" x14ac:dyDescent="0.15">
      <c r="Q264" s="22"/>
      <c r="R264" s="62"/>
    </row>
    <row r="265" spans="17:18" x14ac:dyDescent="0.15">
      <c r="Q265" s="22"/>
      <c r="R265" s="62"/>
    </row>
    <row r="266" spans="17:18" x14ac:dyDescent="0.15">
      <c r="Q266" s="22"/>
      <c r="R266" s="62"/>
    </row>
    <row r="267" spans="17:18" x14ac:dyDescent="0.15">
      <c r="Q267" s="22"/>
      <c r="R267" s="62"/>
    </row>
    <row r="268" spans="17:18" x14ac:dyDescent="0.15">
      <c r="Q268" s="22"/>
      <c r="R268" s="62"/>
    </row>
    <row r="269" spans="17:18" x14ac:dyDescent="0.15">
      <c r="Q269" s="22"/>
      <c r="R269" s="62"/>
    </row>
    <row r="270" spans="17:18" x14ac:dyDescent="0.15">
      <c r="Q270" s="22"/>
      <c r="R270" s="62"/>
    </row>
    <row r="271" spans="17:18" x14ac:dyDescent="0.15">
      <c r="Q271" s="22"/>
      <c r="R271" s="62"/>
    </row>
    <row r="272" spans="17:18" x14ac:dyDescent="0.15">
      <c r="Q272" s="22"/>
      <c r="R272" s="62"/>
    </row>
    <row r="273" spans="17:18" x14ac:dyDescent="0.15">
      <c r="Q273" s="22"/>
      <c r="R273" s="62"/>
    </row>
    <row r="274" spans="17:18" x14ac:dyDescent="0.15">
      <c r="Q274" s="22"/>
      <c r="R274" s="62"/>
    </row>
    <row r="275" spans="17:18" x14ac:dyDescent="0.15">
      <c r="Q275" s="22"/>
      <c r="R275" s="62"/>
    </row>
    <row r="276" spans="17:18" x14ac:dyDescent="0.15">
      <c r="Q276" s="22"/>
      <c r="R276" s="62"/>
    </row>
    <row r="277" spans="17:18" x14ac:dyDescent="0.15">
      <c r="Q277" s="22"/>
      <c r="R277" s="62"/>
    </row>
    <row r="278" spans="17:18" x14ac:dyDescent="0.15">
      <c r="Q278" s="22"/>
      <c r="R278" s="62"/>
    </row>
    <row r="279" spans="17:18" x14ac:dyDescent="0.15">
      <c r="Q279" s="22"/>
      <c r="R279" s="62"/>
    </row>
    <row r="280" spans="17:18" x14ac:dyDescent="0.15">
      <c r="Q280" s="22"/>
      <c r="R280" s="62"/>
    </row>
    <row r="281" spans="17:18" x14ac:dyDescent="0.15">
      <c r="Q281" s="22"/>
      <c r="R281" s="62"/>
    </row>
    <row r="282" spans="17:18" x14ac:dyDescent="0.15">
      <c r="Q282" s="22"/>
      <c r="R282" s="62"/>
    </row>
    <row r="283" spans="17:18" x14ac:dyDescent="0.15">
      <c r="Q283" s="22"/>
      <c r="R283" s="62"/>
    </row>
    <row r="284" spans="17:18" x14ac:dyDescent="0.15">
      <c r="Q284" s="22"/>
      <c r="R284" s="62"/>
    </row>
    <row r="285" spans="17:18" x14ac:dyDescent="0.15">
      <c r="Q285" s="22"/>
      <c r="R285" s="62"/>
    </row>
    <row r="286" spans="17:18" x14ac:dyDescent="0.15">
      <c r="Q286" s="22"/>
      <c r="R286" s="62"/>
    </row>
    <row r="287" spans="17:18" x14ac:dyDescent="0.15">
      <c r="Q287" s="22"/>
      <c r="R287" s="62"/>
    </row>
    <row r="288" spans="17:18" x14ac:dyDescent="0.15">
      <c r="Q288" s="22"/>
      <c r="R288" s="62"/>
    </row>
    <row r="289" spans="17:18" x14ac:dyDescent="0.15">
      <c r="Q289" s="22"/>
      <c r="R289" s="62"/>
    </row>
    <row r="290" spans="17:18" x14ac:dyDescent="0.15">
      <c r="Q290" s="22"/>
      <c r="R290" s="62"/>
    </row>
    <row r="291" spans="17:18" x14ac:dyDescent="0.15">
      <c r="Q291" s="22"/>
      <c r="R291" s="62"/>
    </row>
    <row r="292" spans="17:18" x14ac:dyDescent="0.15">
      <c r="Q292" s="22"/>
      <c r="R292" s="62"/>
    </row>
    <row r="293" spans="17:18" x14ac:dyDescent="0.15">
      <c r="Q293" s="22"/>
      <c r="R293" s="62"/>
    </row>
    <row r="294" spans="17:18" x14ac:dyDescent="0.15">
      <c r="Q294" s="22"/>
      <c r="R294" s="62"/>
    </row>
    <row r="295" spans="17:18" x14ac:dyDescent="0.15">
      <c r="Q295" s="22"/>
      <c r="R295" s="62"/>
    </row>
    <row r="296" spans="17:18" x14ac:dyDescent="0.15">
      <c r="Q296" s="22"/>
      <c r="R296" s="62"/>
    </row>
    <row r="297" spans="17:18" x14ac:dyDescent="0.15">
      <c r="Q297" s="22"/>
      <c r="R297" s="62"/>
    </row>
    <row r="298" spans="17:18" x14ac:dyDescent="0.15">
      <c r="Q298" s="22"/>
      <c r="R298" s="62"/>
    </row>
    <row r="299" spans="17:18" x14ac:dyDescent="0.15">
      <c r="Q299" s="22"/>
      <c r="R299" s="62"/>
    </row>
    <row r="300" spans="17:18" x14ac:dyDescent="0.15">
      <c r="Q300" s="22"/>
      <c r="R300" s="62"/>
    </row>
    <row r="301" spans="17:18" x14ac:dyDescent="0.15">
      <c r="Q301" s="22"/>
      <c r="R301" s="62"/>
    </row>
    <row r="302" spans="17:18" x14ac:dyDescent="0.15">
      <c r="Q302" s="22"/>
      <c r="R302" s="62"/>
    </row>
    <row r="303" spans="17:18" x14ac:dyDescent="0.15">
      <c r="Q303" s="22"/>
      <c r="R303" s="62"/>
    </row>
    <row r="304" spans="17:18" x14ac:dyDescent="0.15">
      <c r="Q304" s="22"/>
      <c r="R304" s="62"/>
    </row>
    <row r="305" spans="17:18" x14ac:dyDescent="0.15">
      <c r="Q305" s="22"/>
      <c r="R305" s="62"/>
    </row>
    <row r="306" spans="17:18" x14ac:dyDescent="0.15">
      <c r="Q306" s="22"/>
      <c r="R306" s="62"/>
    </row>
    <row r="307" spans="17:18" x14ac:dyDescent="0.15">
      <c r="Q307" s="22"/>
      <c r="R307" s="62"/>
    </row>
    <row r="308" spans="17:18" x14ac:dyDescent="0.15">
      <c r="Q308" s="22"/>
      <c r="R308" s="62"/>
    </row>
    <row r="309" spans="17:18" x14ac:dyDescent="0.15">
      <c r="Q309" s="22"/>
      <c r="R309" s="62"/>
    </row>
    <row r="310" spans="17:18" x14ac:dyDescent="0.15">
      <c r="Q310" s="22"/>
      <c r="R310" s="62"/>
    </row>
    <row r="311" spans="17:18" x14ac:dyDescent="0.15">
      <c r="Q311" s="22"/>
      <c r="R311" s="62"/>
    </row>
    <row r="312" spans="17:18" x14ac:dyDescent="0.15">
      <c r="Q312" s="22"/>
      <c r="R312" s="62"/>
    </row>
    <row r="313" spans="17:18" x14ac:dyDescent="0.15">
      <c r="Q313" s="22"/>
      <c r="R313" s="62"/>
    </row>
    <row r="314" spans="17:18" x14ac:dyDescent="0.15">
      <c r="Q314" s="22"/>
      <c r="R314" s="62"/>
    </row>
    <row r="315" spans="17:18" x14ac:dyDescent="0.15">
      <c r="Q315" s="22"/>
      <c r="R315" s="62"/>
    </row>
    <row r="316" spans="17:18" x14ac:dyDescent="0.15">
      <c r="Q316" s="22"/>
      <c r="R316" s="62"/>
    </row>
    <row r="317" spans="17:18" x14ac:dyDescent="0.15">
      <c r="Q317" s="22"/>
      <c r="R317" s="62"/>
    </row>
    <row r="318" spans="17:18" x14ac:dyDescent="0.15">
      <c r="Q318" s="22"/>
      <c r="R318" s="62"/>
    </row>
    <row r="319" spans="17:18" x14ac:dyDescent="0.15">
      <c r="Q319" s="22"/>
      <c r="R319" s="62"/>
    </row>
    <row r="320" spans="17:18" x14ac:dyDescent="0.15">
      <c r="Q320" s="22"/>
      <c r="R320" s="62"/>
    </row>
    <row r="321" spans="17:18" x14ac:dyDescent="0.15">
      <c r="Q321" s="22"/>
      <c r="R321" s="62"/>
    </row>
    <row r="322" spans="17:18" x14ac:dyDescent="0.15">
      <c r="Q322" s="22"/>
      <c r="R322" s="62"/>
    </row>
    <row r="323" spans="17:18" x14ac:dyDescent="0.15">
      <c r="Q323" s="22"/>
      <c r="R323" s="62"/>
    </row>
    <row r="324" spans="17:18" x14ac:dyDescent="0.15">
      <c r="Q324" s="22"/>
      <c r="R324" s="62"/>
    </row>
    <row r="325" spans="17:18" x14ac:dyDescent="0.15">
      <c r="Q325" s="22"/>
      <c r="R325" s="62"/>
    </row>
    <row r="326" spans="17:18" x14ac:dyDescent="0.15">
      <c r="Q326" s="22"/>
      <c r="R326" s="62"/>
    </row>
    <row r="327" spans="17:18" x14ac:dyDescent="0.15">
      <c r="Q327" s="22"/>
      <c r="R327" s="62"/>
    </row>
    <row r="328" spans="17:18" x14ac:dyDescent="0.15">
      <c r="Q328" s="22"/>
      <c r="R328" s="62"/>
    </row>
    <row r="329" spans="17:18" x14ac:dyDescent="0.15">
      <c r="Q329" s="22"/>
      <c r="R329" s="62"/>
    </row>
    <row r="330" spans="17:18" x14ac:dyDescent="0.15">
      <c r="Q330" s="22"/>
      <c r="R330" s="62"/>
    </row>
    <row r="331" spans="17:18" x14ac:dyDescent="0.15">
      <c r="Q331" s="22"/>
      <c r="R331" s="62"/>
    </row>
    <row r="332" spans="17:18" x14ac:dyDescent="0.15">
      <c r="Q332" s="22"/>
      <c r="R332" s="62"/>
    </row>
    <row r="333" spans="17:18" x14ac:dyDescent="0.15">
      <c r="Q333" s="22"/>
      <c r="R333" s="62"/>
    </row>
    <row r="334" spans="17:18" x14ac:dyDescent="0.15">
      <c r="Q334" s="22"/>
      <c r="R334" s="62"/>
    </row>
    <row r="335" spans="17:18" x14ac:dyDescent="0.15">
      <c r="Q335" s="22"/>
      <c r="R335" s="62"/>
    </row>
    <row r="336" spans="17:18" x14ac:dyDescent="0.15">
      <c r="Q336" s="22"/>
      <c r="R336" s="62"/>
    </row>
    <row r="337" spans="17:18" x14ac:dyDescent="0.15">
      <c r="Q337" s="22"/>
      <c r="R337" s="62"/>
    </row>
    <row r="338" spans="17:18" x14ac:dyDescent="0.15">
      <c r="Q338" s="22"/>
      <c r="R338" s="62"/>
    </row>
    <row r="339" spans="17:18" x14ac:dyDescent="0.15">
      <c r="Q339" s="22"/>
      <c r="R339" s="62"/>
    </row>
    <row r="340" spans="17:18" x14ac:dyDescent="0.15">
      <c r="Q340" s="22"/>
      <c r="R340" s="62"/>
    </row>
    <row r="341" spans="17:18" x14ac:dyDescent="0.15">
      <c r="Q341" s="22"/>
      <c r="R341" s="62"/>
    </row>
    <row r="342" spans="17:18" x14ac:dyDescent="0.15">
      <c r="Q342" s="22"/>
      <c r="R342" s="62"/>
    </row>
    <row r="343" spans="17:18" x14ac:dyDescent="0.15">
      <c r="Q343" s="22"/>
      <c r="R343" s="62"/>
    </row>
    <row r="344" spans="17:18" x14ac:dyDescent="0.15">
      <c r="Q344" s="22"/>
      <c r="R344" s="62"/>
    </row>
    <row r="345" spans="17:18" x14ac:dyDescent="0.15">
      <c r="Q345" s="22"/>
      <c r="R345" s="62"/>
    </row>
    <row r="346" spans="17:18" x14ac:dyDescent="0.15">
      <c r="Q346" s="22"/>
      <c r="R346" s="62"/>
    </row>
    <row r="347" spans="17:18" x14ac:dyDescent="0.15">
      <c r="Q347" s="22"/>
      <c r="R347" s="62"/>
    </row>
    <row r="348" spans="17:18" x14ac:dyDescent="0.15">
      <c r="Q348" s="22"/>
      <c r="R348" s="62"/>
    </row>
    <row r="349" spans="17:18" x14ac:dyDescent="0.15">
      <c r="Q349" s="22"/>
      <c r="R349" s="62"/>
    </row>
    <row r="350" spans="17:18" x14ac:dyDescent="0.15">
      <c r="Q350" s="22"/>
      <c r="R350" s="62"/>
    </row>
    <row r="351" spans="17:18" x14ac:dyDescent="0.15">
      <c r="Q351" s="22"/>
      <c r="R351" s="62"/>
    </row>
    <row r="352" spans="17:18" x14ac:dyDescent="0.15">
      <c r="Q352" s="22"/>
      <c r="R352" s="62"/>
    </row>
    <row r="353" spans="17:18" x14ac:dyDescent="0.15">
      <c r="Q353" s="22"/>
      <c r="R353" s="62"/>
    </row>
    <row r="354" spans="17:18" x14ac:dyDescent="0.15">
      <c r="Q354" s="22"/>
      <c r="R354" s="62"/>
    </row>
    <row r="355" spans="17:18" x14ac:dyDescent="0.15">
      <c r="Q355" s="22"/>
      <c r="R355" s="62"/>
    </row>
    <row r="356" spans="17:18" x14ac:dyDescent="0.15">
      <c r="Q356" s="22"/>
      <c r="R356" s="62"/>
    </row>
    <row r="357" spans="17:18" x14ac:dyDescent="0.15">
      <c r="Q357" s="22"/>
      <c r="R357" s="62"/>
    </row>
    <row r="358" spans="17:18" x14ac:dyDescent="0.15">
      <c r="Q358" s="22"/>
      <c r="R358" s="62"/>
    </row>
    <row r="359" spans="17:18" x14ac:dyDescent="0.15">
      <c r="Q359" s="22"/>
      <c r="R359" s="62"/>
    </row>
    <row r="360" spans="17:18" x14ac:dyDescent="0.15">
      <c r="Q360" s="22"/>
      <c r="R360" s="62"/>
    </row>
    <row r="361" spans="17:18" x14ac:dyDescent="0.15">
      <c r="Q361" s="22"/>
      <c r="R361" s="62"/>
    </row>
    <row r="362" spans="17:18" x14ac:dyDescent="0.15">
      <c r="Q362" s="22"/>
      <c r="R362" s="62"/>
    </row>
    <row r="363" spans="17:18" x14ac:dyDescent="0.15">
      <c r="Q363" s="22"/>
      <c r="R363" s="62"/>
    </row>
    <row r="364" spans="17:18" x14ac:dyDescent="0.15">
      <c r="Q364" s="22"/>
      <c r="R364" s="62"/>
    </row>
    <row r="365" spans="17:18" x14ac:dyDescent="0.15">
      <c r="Q365" s="22"/>
      <c r="R365" s="62"/>
    </row>
    <row r="366" spans="17:18" x14ac:dyDescent="0.15">
      <c r="Q366" s="22"/>
      <c r="R366" s="62"/>
    </row>
    <row r="367" spans="17:18" x14ac:dyDescent="0.15">
      <c r="Q367" s="22"/>
      <c r="R367" s="62"/>
    </row>
    <row r="368" spans="17:18" x14ac:dyDescent="0.15">
      <c r="Q368" s="22"/>
      <c r="R368" s="62"/>
    </row>
    <row r="369" spans="17:18" x14ac:dyDescent="0.15">
      <c r="Q369" s="22"/>
      <c r="R369" s="62"/>
    </row>
    <row r="370" spans="17:18" x14ac:dyDescent="0.15">
      <c r="Q370" s="22"/>
      <c r="R370" s="62"/>
    </row>
    <row r="371" spans="17:18" x14ac:dyDescent="0.15">
      <c r="Q371" s="22"/>
      <c r="R371" s="62"/>
    </row>
    <row r="372" spans="17:18" x14ac:dyDescent="0.15">
      <c r="Q372" s="22"/>
      <c r="R372" s="62"/>
    </row>
    <row r="373" spans="17:18" x14ac:dyDescent="0.15">
      <c r="Q373" s="22"/>
      <c r="R373" s="62"/>
    </row>
    <row r="374" spans="17:18" x14ac:dyDescent="0.15">
      <c r="Q374" s="22"/>
      <c r="R374" s="62"/>
    </row>
    <row r="375" spans="17:18" x14ac:dyDescent="0.15">
      <c r="Q375" s="22"/>
      <c r="R375" s="62"/>
    </row>
    <row r="376" spans="17:18" x14ac:dyDescent="0.15">
      <c r="Q376" s="22"/>
      <c r="R376" s="62"/>
    </row>
    <row r="377" spans="17:18" x14ac:dyDescent="0.15">
      <c r="Q377" s="22"/>
      <c r="R377" s="62"/>
    </row>
    <row r="378" spans="17:18" x14ac:dyDescent="0.15">
      <c r="Q378" s="22"/>
      <c r="R378" s="62"/>
    </row>
    <row r="379" spans="17:18" x14ac:dyDescent="0.15">
      <c r="Q379" s="22"/>
      <c r="R379" s="62"/>
    </row>
    <row r="380" spans="17:18" x14ac:dyDescent="0.15">
      <c r="Q380" s="22"/>
      <c r="R380" s="62"/>
    </row>
    <row r="381" spans="17:18" x14ac:dyDescent="0.15">
      <c r="Q381" s="22"/>
      <c r="R381" s="62"/>
    </row>
    <row r="382" spans="17:18" x14ac:dyDescent="0.15">
      <c r="Q382" s="22"/>
      <c r="R382" s="62"/>
    </row>
    <row r="383" spans="17:18" x14ac:dyDescent="0.15">
      <c r="Q383" s="22"/>
      <c r="R383" s="62"/>
    </row>
    <row r="384" spans="17:18" x14ac:dyDescent="0.15">
      <c r="Q384" s="22"/>
      <c r="R384" s="62"/>
    </row>
    <row r="385" spans="17:18" x14ac:dyDescent="0.15">
      <c r="Q385" s="22"/>
      <c r="R385" s="62"/>
    </row>
    <row r="386" spans="17:18" x14ac:dyDescent="0.15">
      <c r="Q386" s="22"/>
      <c r="R386" s="62"/>
    </row>
    <row r="387" spans="17:18" x14ac:dyDescent="0.15">
      <c r="Q387" s="22"/>
      <c r="R387" s="62"/>
    </row>
    <row r="388" spans="17:18" x14ac:dyDescent="0.15">
      <c r="Q388" s="22"/>
      <c r="R388" s="62"/>
    </row>
    <row r="389" spans="17:18" x14ac:dyDescent="0.15">
      <c r="Q389" s="22"/>
      <c r="R389" s="62"/>
    </row>
    <row r="390" spans="17:18" x14ac:dyDescent="0.15">
      <c r="Q390" s="22"/>
      <c r="R390" s="62"/>
    </row>
    <row r="391" spans="17:18" x14ac:dyDescent="0.15">
      <c r="Q391" s="22"/>
      <c r="R391" s="62"/>
    </row>
    <row r="392" spans="17:18" x14ac:dyDescent="0.15">
      <c r="Q392" s="22"/>
      <c r="R392" s="62"/>
    </row>
    <row r="393" spans="17:18" x14ac:dyDescent="0.15">
      <c r="Q393" s="22"/>
      <c r="R393" s="62"/>
    </row>
    <row r="394" spans="17:18" x14ac:dyDescent="0.15">
      <c r="Q394" s="22"/>
      <c r="R394" s="62"/>
    </row>
    <row r="395" spans="17:18" x14ac:dyDescent="0.15">
      <c r="Q395" s="22"/>
      <c r="R395" s="62"/>
    </row>
    <row r="396" spans="17:18" x14ac:dyDescent="0.15">
      <c r="Q396" s="22"/>
      <c r="R396" s="62"/>
    </row>
    <row r="397" spans="17:18" x14ac:dyDescent="0.15">
      <c r="Q397" s="22"/>
      <c r="R397" s="62"/>
    </row>
    <row r="398" spans="17:18" x14ac:dyDescent="0.15">
      <c r="Q398" s="22"/>
      <c r="R398" s="62"/>
    </row>
    <row r="399" spans="17:18" x14ac:dyDescent="0.15">
      <c r="Q399" s="22"/>
      <c r="R399" s="62"/>
    </row>
    <row r="400" spans="17:18" x14ac:dyDescent="0.15">
      <c r="Q400" s="22"/>
      <c r="R400" s="62"/>
    </row>
    <row r="401" spans="17:18" x14ac:dyDescent="0.15">
      <c r="Q401" s="22"/>
      <c r="R401" s="62"/>
    </row>
    <row r="402" spans="17:18" x14ac:dyDescent="0.15">
      <c r="Q402" s="22"/>
      <c r="R402" s="62"/>
    </row>
    <row r="403" spans="17:18" x14ac:dyDescent="0.15">
      <c r="Q403" s="22"/>
      <c r="R403" s="62"/>
    </row>
    <row r="404" spans="17:18" x14ac:dyDescent="0.15">
      <c r="Q404" s="22"/>
      <c r="R404" s="62"/>
    </row>
    <row r="405" spans="17:18" x14ac:dyDescent="0.15">
      <c r="Q405" s="22"/>
      <c r="R405" s="62"/>
    </row>
    <row r="406" spans="17:18" x14ac:dyDescent="0.15">
      <c r="Q406" s="22"/>
      <c r="R406" s="62"/>
    </row>
    <row r="407" spans="17:18" x14ac:dyDescent="0.15">
      <c r="Q407" s="22"/>
      <c r="R407" s="62"/>
    </row>
    <row r="408" spans="17:18" x14ac:dyDescent="0.15">
      <c r="Q408" s="22"/>
      <c r="R408" s="62"/>
    </row>
    <row r="409" spans="17:18" x14ac:dyDescent="0.15">
      <c r="Q409" s="22"/>
      <c r="R409" s="62"/>
    </row>
    <row r="410" spans="17:18" x14ac:dyDescent="0.15">
      <c r="Q410" s="22"/>
      <c r="R410" s="62"/>
    </row>
    <row r="411" spans="17:18" x14ac:dyDescent="0.15">
      <c r="Q411" s="22"/>
      <c r="R411" s="62"/>
    </row>
    <row r="412" spans="17:18" x14ac:dyDescent="0.15">
      <c r="Q412" s="22"/>
      <c r="R412" s="62"/>
    </row>
    <row r="413" spans="17:18" x14ac:dyDescent="0.15">
      <c r="Q413" s="22"/>
      <c r="R413" s="62"/>
    </row>
    <row r="414" spans="17:18" x14ac:dyDescent="0.15">
      <c r="Q414" s="22"/>
      <c r="R414" s="62"/>
    </row>
    <row r="415" spans="17:18" x14ac:dyDescent="0.15">
      <c r="Q415" s="22"/>
      <c r="R415" s="62"/>
    </row>
    <row r="416" spans="17:18" x14ac:dyDescent="0.15">
      <c r="Q416" s="22"/>
      <c r="R416" s="62"/>
    </row>
    <row r="417" spans="17:18" x14ac:dyDescent="0.15">
      <c r="Q417" s="22"/>
      <c r="R417" s="62"/>
    </row>
    <row r="418" spans="17:18" x14ac:dyDescent="0.15">
      <c r="Q418" s="22"/>
      <c r="R418" s="62"/>
    </row>
    <row r="419" spans="17:18" x14ac:dyDescent="0.15">
      <c r="Q419" s="22"/>
      <c r="R419" s="62"/>
    </row>
    <row r="420" spans="17:18" x14ac:dyDescent="0.15">
      <c r="Q420" s="22"/>
      <c r="R420" s="62"/>
    </row>
    <row r="421" spans="17:18" x14ac:dyDescent="0.15">
      <c r="Q421" s="22"/>
      <c r="R421" s="62"/>
    </row>
    <row r="422" spans="17:18" x14ac:dyDescent="0.15">
      <c r="Q422" s="22"/>
      <c r="R422" s="62"/>
    </row>
    <row r="423" spans="17:18" x14ac:dyDescent="0.15">
      <c r="Q423" s="22"/>
      <c r="R423" s="62"/>
    </row>
    <row r="424" spans="17:18" x14ac:dyDescent="0.15">
      <c r="Q424" s="22"/>
      <c r="R424" s="62"/>
    </row>
    <row r="425" spans="17:18" x14ac:dyDescent="0.15">
      <c r="Q425" s="22"/>
      <c r="R425" s="62"/>
    </row>
    <row r="426" spans="17:18" x14ac:dyDescent="0.15">
      <c r="Q426" s="22"/>
      <c r="R426" s="62"/>
    </row>
    <row r="427" spans="17:18" x14ac:dyDescent="0.15">
      <c r="Q427" s="22"/>
      <c r="R427" s="62"/>
    </row>
    <row r="428" spans="17:18" x14ac:dyDescent="0.15">
      <c r="Q428" s="22"/>
      <c r="R428" s="62"/>
    </row>
    <row r="429" spans="17:18" x14ac:dyDescent="0.15">
      <c r="Q429" s="22"/>
      <c r="R429" s="62"/>
    </row>
    <row r="430" spans="17:18" x14ac:dyDescent="0.15">
      <c r="Q430" s="22"/>
      <c r="R430" s="62"/>
    </row>
    <row r="431" spans="17:18" x14ac:dyDescent="0.15">
      <c r="Q431" s="22"/>
      <c r="R431" s="62"/>
    </row>
    <row r="432" spans="17:18" x14ac:dyDescent="0.15">
      <c r="Q432" s="22"/>
      <c r="R432" s="62"/>
    </row>
    <row r="433" spans="17:18" x14ac:dyDescent="0.15">
      <c r="Q433" s="22"/>
      <c r="R433" s="62"/>
    </row>
    <row r="434" spans="17:18" x14ac:dyDescent="0.15">
      <c r="Q434" s="22"/>
      <c r="R434" s="62"/>
    </row>
    <row r="435" spans="17:18" x14ac:dyDescent="0.15">
      <c r="Q435" s="22"/>
      <c r="R435" s="62"/>
    </row>
    <row r="436" spans="17:18" x14ac:dyDescent="0.15">
      <c r="Q436" s="22"/>
      <c r="R436" s="62"/>
    </row>
    <row r="437" spans="17:18" x14ac:dyDescent="0.15">
      <c r="Q437" s="22"/>
      <c r="R437" s="62"/>
    </row>
    <row r="438" spans="17:18" x14ac:dyDescent="0.15">
      <c r="Q438" s="22"/>
      <c r="R438" s="62"/>
    </row>
    <row r="439" spans="17:18" x14ac:dyDescent="0.15">
      <c r="Q439" s="22"/>
      <c r="R439" s="62"/>
    </row>
    <row r="440" spans="17:18" x14ac:dyDescent="0.15">
      <c r="Q440" s="22"/>
      <c r="R440" s="62"/>
    </row>
    <row r="441" spans="17:18" x14ac:dyDescent="0.15">
      <c r="Q441" s="22"/>
      <c r="R441" s="62"/>
    </row>
    <row r="442" spans="17:18" x14ac:dyDescent="0.15">
      <c r="Q442" s="22"/>
      <c r="R442" s="62"/>
    </row>
    <row r="443" spans="17:18" x14ac:dyDescent="0.15">
      <c r="Q443" s="22"/>
      <c r="R443" s="62"/>
    </row>
    <row r="444" spans="17:18" x14ac:dyDescent="0.15">
      <c r="Q444" s="22"/>
      <c r="R444" s="62"/>
    </row>
    <row r="445" spans="17:18" x14ac:dyDescent="0.15">
      <c r="Q445" s="22"/>
      <c r="R445" s="62"/>
    </row>
    <row r="446" spans="17:18" x14ac:dyDescent="0.15">
      <c r="Q446" s="22"/>
      <c r="R446" s="62"/>
    </row>
    <row r="447" spans="17:18" x14ac:dyDescent="0.15">
      <c r="Q447" s="22"/>
      <c r="R447" s="62"/>
    </row>
    <row r="448" spans="17:18" x14ac:dyDescent="0.15">
      <c r="Q448" s="22"/>
      <c r="R448" s="62"/>
    </row>
    <row r="449" spans="17:18" x14ac:dyDescent="0.15">
      <c r="Q449" s="22"/>
      <c r="R449" s="62"/>
    </row>
    <row r="450" spans="17:18" x14ac:dyDescent="0.15">
      <c r="Q450" s="22"/>
      <c r="R450" s="62"/>
    </row>
    <row r="451" spans="17:18" x14ac:dyDescent="0.15">
      <c r="Q451" s="22"/>
      <c r="R451" s="62"/>
    </row>
    <row r="452" spans="17:18" x14ac:dyDescent="0.15">
      <c r="Q452" s="22"/>
      <c r="R452" s="62"/>
    </row>
    <row r="453" spans="17:18" x14ac:dyDescent="0.15">
      <c r="Q453" s="22"/>
      <c r="R453" s="62"/>
    </row>
    <row r="454" spans="17:18" x14ac:dyDescent="0.15">
      <c r="Q454" s="22"/>
      <c r="R454" s="62"/>
    </row>
    <row r="455" spans="17:18" x14ac:dyDescent="0.15">
      <c r="Q455" s="22"/>
      <c r="R455" s="62"/>
    </row>
    <row r="456" spans="17:18" x14ac:dyDescent="0.15">
      <c r="Q456" s="22"/>
      <c r="R456" s="62"/>
    </row>
    <row r="457" spans="17:18" x14ac:dyDescent="0.15">
      <c r="Q457" s="22"/>
      <c r="R457" s="62"/>
    </row>
    <row r="458" spans="17:18" x14ac:dyDescent="0.15">
      <c r="Q458" s="22"/>
      <c r="R458" s="62"/>
    </row>
    <row r="459" spans="17:18" x14ac:dyDescent="0.15">
      <c r="Q459" s="22"/>
      <c r="R459" s="62"/>
    </row>
    <row r="460" spans="17:18" x14ac:dyDescent="0.15">
      <c r="Q460" s="22"/>
      <c r="R460" s="62"/>
    </row>
    <row r="461" spans="17:18" x14ac:dyDescent="0.15">
      <c r="Q461" s="22"/>
      <c r="R461" s="62"/>
    </row>
    <row r="462" spans="17:18" x14ac:dyDescent="0.15">
      <c r="Q462" s="22"/>
      <c r="R462" s="62"/>
    </row>
    <row r="463" spans="17:18" x14ac:dyDescent="0.15">
      <c r="Q463" s="22"/>
      <c r="R463" s="62"/>
    </row>
    <row r="464" spans="17:18" x14ac:dyDescent="0.15">
      <c r="Q464" s="22"/>
      <c r="R464" s="62"/>
    </row>
    <row r="465" spans="17:18" x14ac:dyDescent="0.15">
      <c r="Q465" s="22"/>
      <c r="R465" s="62"/>
    </row>
    <row r="466" spans="17:18" x14ac:dyDescent="0.15">
      <c r="Q466" s="22"/>
      <c r="R466" s="62"/>
    </row>
    <row r="467" spans="17:18" x14ac:dyDescent="0.15">
      <c r="Q467" s="22"/>
      <c r="R467" s="62"/>
    </row>
    <row r="468" spans="17:18" x14ac:dyDescent="0.15">
      <c r="Q468" s="22"/>
      <c r="R468" s="62"/>
    </row>
    <row r="469" spans="17:18" x14ac:dyDescent="0.15">
      <c r="Q469" s="22"/>
      <c r="R469" s="62"/>
    </row>
    <row r="470" spans="17:18" x14ac:dyDescent="0.15">
      <c r="Q470" s="22"/>
      <c r="R470" s="62"/>
    </row>
    <row r="471" spans="17:18" x14ac:dyDescent="0.15">
      <c r="Q471" s="22"/>
      <c r="R471" s="62"/>
    </row>
    <row r="472" spans="17:18" x14ac:dyDescent="0.15">
      <c r="Q472" s="22"/>
      <c r="R472" s="62"/>
    </row>
    <row r="473" spans="17:18" x14ac:dyDescent="0.15">
      <c r="Q473" s="22"/>
      <c r="R473" s="62"/>
    </row>
    <row r="474" spans="17:18" x14ac:dyDescent="0.15">
      <c r="Q474" s="22"/>
      <c r="R474" s="62"/>
    </row>
    <row r="475" spans="17:18" x14ac:dyDescent="0.15">
      <c r="Q475" s="22"/>
      <c r="R475" s="62"/>
    </row>
    <row r="476" spans="17:18" x14ac:dyDescent="0.15">
      <c r="Q476" s="22"/>
      <c r="R476" s="62"/>
    </row>
    <row r="477" spans="17:18" x14ac:dyDescent="0.15">
      <c r="Q477" s="22"/>
      <c r="R477" s="62"/>
    </row>
    <row r="478" spans="17:18" x14ac:dyDescent="0.15">
      <c r="Q478" s="22"/>
      <c r="R478" s="62"/>
    </row>
    <row r="479" spans="17:18" x14ac:dyDescent="0.15">
      <c r="Q479" s="22"/>
      <c r="R479" s="62"/>
    </row>
    <row r="480" spans="17:18" x14ac:dyDescent="0.15">
      <c r="Q480" s="22"/>
      <c r="R480" s="62"/>
    </row>
    <row r="481" spans="17:18" x14ac:dyDescent="0.15">
      <c r="Q481" s="22"/>
      <c r="R481" s="62"/>
    </row>
    <row r="482" spans="17:18" x14ac:dyDescent="0.15">
      <c r="Q482" s="22"/>
      <c r="R482" s="62"/>
    </row>
    <row r="483" spans="17:18" x14ac:dyDescent="0.15">
      <c r="Q483" s="22"/>
      <c r="R483" s="62"/>
    </row>
    <row r="484" spans="17:18" x14ac:dyDescent="0.15">
      <c r="Q484" s="22"/>
      <c r="R484" s="62"/>
    </row>
    <row r="485" spans="17:18" x14ac:dyDescent="0.15">
      <c r="Q485" s="22"/>
      <c r="R485" s="62"/>
    </row>
    <row r="486" spans="17:18" x14ac:dyDescent="0.15">
      <c r="Q486" s="22"/>
      <c r="R486" s="62"/>
    </row>
    <row r="487" spans="17:18" x14ac:dyDescent="0.15">
      <c r="Q487" s="22"/>
      <c r="R487" s="62"/>
    </row>
    <row r="488" spans="17:18" x14ac:dyDescent="0.15">
      <c r="Q488" s="22"/>
      <c r="R488" s="62"/>
    </row>
    <row r="489" spans="17:18" x14ac:dyDescent="0.15">
      <c r="Q489" s="22"/>
      <c r="R489" s="62"/>
    </row>
    <row r="490" spans="17:18" x14ac:dyDescent="0.15">
      <c r="Q490" s="22"/>
      <c r="R490" s="62"/>
    </row>
    <row r="491" spans="17:18" x14ac:dyDescent="0.15">
      <c r="Q491" s="22"/>
      <c r="R491" s="62"/>
    </row>
    <row r="492" spans="17:18" x14ac:dyDescent="0.15">
      <c r="Q492" s="22"/>
      <c r="R492" s="62"/>
    </row>
    <row r="493" spans="17:18" x14ac:dyDescent="0.15">
      <c r="Q493" s="22"/>
      <c r="R493" s="62"/>
    </row>
    <row r="494" spans="17:18" x14ac:dyDescent="0.15">
      <c r="Q494" s="22"/>
      <c r="R494" s="62"/>
    </row>
    <row r="495" spans="17:18" x14ac:dyDescent="0.15">
      <c r="Q495" s="22"/>
      <c r="R495" s="62"/>
    </row>
    <row r="496" spans="17:18" x14ac:dyDescent="0.15">
      <c r="Q496" s="22"/>
      <c r="R496" s="62"/>
    </row>
    <row r="497" spans="17:18" x14ac:dyDescent="0.15">
      <c r="Q497" s="22"/>
      <c r="R497" s="62"/>
    </row>
    <row r="498" spans="17:18" x14ac:dyDescent="0.15">
      <c r="Q498" s="22"/>
      <c r="R498" s="62"/>
    </row>
    <row r="499" spans="17:18" x14ac:dyDescent="0.15">
      <c r="Q499" s="22"/>
      <c r="R499" s="62"/>
    </row>
    <row r="500" spans="17:18" x14ac:dyDescent="0.15">
      <c r="Q500" s="22"/>
      <c r="R500" s="62"/>
    </row>
    <row r="501" spans="17:18" x14ac:dyDescent="0.15">
      <c r="Q501" s="22"/>
      <c r="R501" s="62"/>
    </row>
    <row r="502" spans="17:18" x14ac:dyDescent="0.15">
      <c r="Q502" s="22"/>
      <c r="R502" s="62"/>
    </row>
    <row r="503" spans="17:18" x14ac:dyDescent="0.15">
      <c r="Q503" s="22"/>
      <c r="R503" s="62"/>
    </row>
    <row r="504" spans="17:18" x14ac:dyDescent="0.15">
      <c r="Q504" s="22"/>
      <c r="R504" s="62"/>
    </row>
    <row r="505" spans="17:18" x14ac:dyDescent="0.15">
      <c r="Q505" s="22"/>
      <c r="R505" s="62"/>
    </row>
    <row r="506" spans="17:18" x14ac:dyDescent="0.15">
      <c r="Q506" s="22"/>
      <c r="R506" s="62"/>
    </row>
    <row r="507" spans="17:18" x14ac:dyDescent="0.15">
      <c r="Q507" s="22"/>
      <c r="R507" s="62"/>
    </row>
    <row r="508" spans="17:18" x14ac:dyDescent="0.15">
      <c r="Q508" s="22"/>
      <c r="R508" s="62"/>
    </row>
    <row r="509" spans="17:18" x14ac:dyDescent="0.15">
      <c r="Q509" s="22"/>
      <c r="R509" s="62"/>
    </row>
    <row r="510" spans="17:18" x14ac:dyDescent="0.15">
      <c r="Q510" s="22"/>
      <c r="R510" s="62"/>
    </row>
    <row r="511" spans="17:18" x14ac:dyDescent="0.15">
      <c r="Q511" s="22"/>
      <c r="R511" s="62"/>
    </row>
    <row r="512" spans="17:18" x14ac:dyDescent="0.15">
      <c r="Q512" s="22"/>
      <c r="R512" s="62"/>
    </row>
    <row r="513" spans="17:18" x14ac:dyDescent="0.15">
      <c r="Q513" s="22"/>
      <c r="R513" s="62"/>
    </row>
    <row r="514" spans="17:18" x14ac:dyDescent="0.15">
      <c r="Q514" s="22"/>
      <c r="R514" s="62"/>
    </row>
    <row r="515" spans="17:18" x14ac:dyDescent="0.15">
      <c r="Q515" s="22"/>
      <c r="R515" s="62"/>
    </row>
    <row r="516" spans="17:18" x14ac:dyDescent="0.15">
      <c r="Q516" s="22"/>
      <c r="R516" s="62"/>
    </row>
    <row r="517" spans="17:18" x14ac:dyDescent="0.15">
      <c r="Q517" s="22"/>
      <c r="R517" s="62"/>
    </row>
    <row r="518" spans="17:18" x14ac:dyDescent="0.15">
      <c r="Q518" s="22"/>
      <c r="R518" s="62"/>
    </row>
    <row r="519" spans="17:18" x14ac:dyDescent="0.15">
      <c r="Q519" s="22"/>
      <c r="R519" s="62"/>
    </row>
    <row r="520" spans="17:18" x14ac:dyDescent="0.15">
      <c r="Q520" s="22"/>
      <c r="R520" s="62"/>
    </row>
    <row r="521" spans="17:18" x14ac:dyDescent="0.15">
      <c r="Q521" s="22"/>
      <c r="R521" s="62"/>
    </row>
    <row r="522" spans="17:18" x14ac:dyDescent="0.15">
      <c r="Q522" s="22"/>
      <c r="R522" s="62"/>
    </row>
    <row r="523" spans="17:18" x14ac:dyDescent="0.15">
      <c r="Q523" s="22"/>
      <c r="R523" s="62"/>
    </row>
    <row r="524" spans="17:18" x14ac:dyDescent="0.15">
      <c r="Q524" s="22"/>
      <c r="R524" s="62"/>
    </row>
    <row r="525" spans="17:18" x14ac:dyDescent="0.15">
      <c r="Q525" s="22"/>
      <c r="R525" s="62"/>
    </row>
    <row r="526" spans="17:18" x14ac:dyDescent="0.15">
      <c r="Q526" s="22"/>
      <c r="R526" s="62"/>
    </row>
    <row r="527" spans="17:18" x14ac:dyDescent="0.15">
      <c r="Q527" s="22"/>
      <c r="R527" s="62"/>
    </row>
    <row r="528" spans="17:18" x14ac:dyDescent="0.15">
      <c r="Q528" s="22"/>
      <c r="R528" s="62"/>
    </row>
    <row r="529" spans="17:18" x14ac:dyDescent="0.15">
      <c r="Q529" s="22"/>
      <c r="R529" s="62"/>
    </row>
    <row r="530" spans="17:18" x14ac:dyDescent="0.15">
      <c r="Q530" s="22"/>
      <c r="R530" s="62"/>
    </row>
    <row r="531" spans="17:18" x14ac:dyDescent="0.15">
      <c r="Q531" s="22"/>
      <c r="R531" s="62"/>
    </row>
    <row r="532" spans="17:18" x14ac:dyDescent="0.15">
      <c r="Q532" s="22"/>
      <c r="R532" s="62"/>
    </row>
    <row r="533" spans="17:18" x14ac:dyDescent="0.15">
      <c r="Q533" s="22"/>
      <c r="R533" s="62"/>
    </row>
    <row r="534" spans="17:18" x14ac:dyDescent="0.15">
      <c r="Q534" s="22"/>
      <c r="R534" s="62"/>
    </row>
    <row r="535" spans="17:18" x14ac:dyDescent="0.15">
      <c r="Q535" s="22"/>
      <c r="R535" s="62"/>
    </row>
    <row r="536" spans="17:18" x14ac:dyDescent="0.15">
      <c r="Q536" s="22"/>
      <c r="R536" s="62"/>
    </row>
    <row r="537" spans="17:18" x14ac:dyDescent="0.15">
      <c r="Q537" s="22"/>
      <c r="R537" s="62"/>
    </row>
    <row r="538" spans="17:18" x14ac:dyDescent="0.15">
      <c r="Q538" s="22"/>
      <c r="R538" s="62"/>
    </row>
    <row r="539" spans="17:18" x14ac:dyDescent="0.15">
      <c r="Q539" s="22"/>
      <c r="R539" s="62"/>
    </row>
    <row r="540" spans="17:18" x14ac:dyDescent="0.15">
      <c r="Q540" s="22"/>
      <c r="R540" s="62"/>
    </row>
    <row r="541" spans="17:18" x14ac:dyDescent="0.15">
      <c r="Q541" s="22"/>
      <c r="R541" s="62"/>
    </row>
    <row r="542" spans="17:18" x14ac:dyDescent="0.15">
      <c r="Q542" s="22"/>
      <c r="R542" s="62"/>
    </row>
    <row r="543" spans="17:18" x14ac:dyDescent="0.15">
      <c r="Q543" s="22"/>
      <c r="R543" s="62"/>
    </row>
    <row r="544" spans="17:18" x14ac:dyDescent="0.15">
      <c r="Q544" s="22"/>
      <c r="R544" s="62"/>
    </row>
    <row r="545" spans="17:18" x14ac:dyDescent="0.15">
      <c r="Q545" s="22"/>
      <c r="R545" s="62"/>
    </row>
    <row r="546" spans="17:18" x14ac:dyDescent="0.15">
      <c r="Q546" s="22"/>
      <c r="R546" s="62"/>
    </row>
    <row r="547" spans="17:18" x14ac:dyDescent="0.15">
      <c r="Q547" s="22"/>
      <c r="R547" s="62"/>
    </row>
    <row r="548" spans="17:18" x14ac:dyDescent="0.15">
      <c r="Q548" s="22"/>
      <c r="R548" s="62"/>
    </row>
    <row r="549" spans="17:18" x14ac:dyDescent="0.15">
      <c r="Q549" s="22"/>
      <c r="R549" s="62"/>
    </row>
    <row r="550" spans="17:18" x14ac:dyDescent="0.15">
      <c r="Q550" s="22"/>
      <c r="R550" s="62"/>
    </row>
    <row r="551" spans="17:18" x14ac:dyDescent="0.15">
      <c r="Q551" s="22"/>
      <c r="R551" s="62"/>
    </row>
    <row r="552" spans="17:18" x14ac:dyDescent="0.15">
      <c r="Q552" s="22"/>
      <c r="R552" s="62"/>
    </row>
    <row r="553" spans="17:18" x14ac:dyDescent="0.15">
      <c r="Q553" s="22"/>
      <c r="R553" s="62"/>
    </row>
    <row r="554" spans="17:18" x14ac:dyDescent="0.15">
      <c r="Q554" s="22"/>
      <c r="R554" s="62"/>
    </row>
    <row r="555" spans="17:18" x14ac:dyDescent="0.15">
      <c r="Q555" s="22"/>
      <c r="R555" s="62"/>
    </row>
    <row r="556" spans="17:18" x14ac:dyDescent="0.15">
      <c r="Q556" s="22"/>
      <c r="R556" s="62"/>
    </row>
    <row r="557" spans="17:18" x14ac:dyDescent="0.15">
      <c r="Q557" s="22"/>
      <c r="R557" s="62"/>
    </row>
    <row r="558" spans="17:18" x14ac:dyDescent="0.15">
      <c r="Q558" s="22"/>
      <c r="R558" s="62"/>
    </row>
    <row r="559" spans="17:18" x14ac:dyDescent="0.15">
      <c r="Q559" s="22"/>
      <c r="R559" s="62"/>
    </row>
    <row r="560" spans="17:18" x14ac:dyDescent="0.15">
      <c r="Q560" s="22"/>
      <c r="R560" s="62"/>
    </row>
    <row r="561" spans="17:18" x14ac:dyDescent="0.15">
      <c r="Q561" s="22"/>
      <c r="R561" s="62"/>
    </row>
    <row r="562" spans="17:18" x14ac:dyDescent="0.15">
      <c r="Q562" s="22"/>
      <c r="R562" s="62"/>
    </row>
    <row r="563" spans="17:18" x14ac:dyDescent="0.15">
      <c r="Q563" s="22"/>
      <c r="R563" s="62"/>
    </row>
    <row r="564" spans="17:18" x14ac:dyDescent="0.15">
      <c r="Q564" s="22"/>
      <c r="R564" s="62"/>
    </row>
    <row r="565" spans="17:18" x14ac:dyDescent="0.15">
      <c r="Q565" s="22"/>
      <c r="R565" s="62"/>
    </row>
    <row r="566" spans="17:18" x14ac:dyDescent="0.15">
      <c r="Q566" s="22"/>
      <c r="R566" s="62"/>
    </row>
    <row r="567" spans="17:18" x14ac:dyDescent="0.15">
      <c r="Q567" s="22"/>
      <c r="R567" s="62"/>
    </row>
    <row r="568" spans="17:18" x14ac:dyDescent="0.15">
      <c r="Q568" s="22"/>
      <c r="R568" s="62"/>
    </row>
    <row r="569" spans="17:18" x14ac:dyDescent="0.15">
      <c r="Q569" s="22"/>
      <c r="R569" s="62"/>
    </row>
    <row r="570" spans="17:18" x14ac:dyDescent="0.15">
      <c r="Q570" s="22"/>
      <c r="R570" s="62"/>
    </row>
    <row r="571" spans="17:18" x14ac:dyDescent="0.15">
      <c r="Q571" s="22"/>
      <c r="R571" s="62"/>
    </row>
    <row r="572" spans="17:18" x14ac:dyDescent="0.15">
      <c r="Q572" s="22"/>
      <c r="R572" s="62"/>
    </row>
    <row r="573" spans="17:18" x14ac:dyDescent="0.15">
      <c r="Q573" s="22"/>
      <c r="R573" s="62"/>
    </row>
    <row r="574" spans="17:18" x14ac:dyDescent="0.15">
      <c r="Q574" s="22"/>
      <c r="R574" s="62"/>
    </row>
    <row r="575" spans="17:18" x14ac:dyDescent="0.15">
      <c r="Q575" s="22"/>
      <c r="R575" s="62"/>
    </row>
    <row r="576" spans="17:18" x14ac:dyDescent="0.15">
      <c r="Q576" s="22"/>
      <c r="R576" s="62"/>
    </row>
    <row r="577" spans="17:18" x14ac:dyDescent="0.15">
      <c r="Q577" s="22"/>
      <c r="R577" s="62"/>
    </row>
    <row r="578" spans="17:18" x14ac:dyDescent="0.15">
      <c r="Q578" s="22"/>
      <c r="R578" s="62"/>
    </row>
    <row r="579" spans="17:18" x14ac:dyDescent="0.15">
      <c r="Q579" s="22"/>
      <c r="R579" s="62"/>
    </row>
    <row r="580" spans="17:18" x14ac:dyDescent="0.15">
      <c r="Q580" s="22"/>
      <c r="R580" s="62"/>
    </row>
    <row r="581" spans="17:18" x14ac:dyDescent="0.15">
      <c r="Q581" s="22"/>
      <c r="R581" s="62"/>
    </row>
    <row r="582" spans="17:18" x14ac:dyDescent="0.15">
      <c r="Q582" s="22"/>
      <c r="R582" s="62"/>
    </row>
    <row r="583" spans="17:18" x14ac:dyDescent="0.15">
      <c r="Q583" s="22"/>
      <c r="R583" s="62"/>
    </row>
    <row r="584" spans="17:18" x14ac:dyDescent="0.15">
      <c r="Q584" s="22"/>
      <c r="R584" s="62"/>
    </row>
    <row r="585" spans="17:18" x14ac:dyDescent="0.15">
      <c r="Q585" s="22"/>
      <c r="R585" s="62"/>
    </row>
    <row r="586" spans="17:18" x14ac:dyDescent="0.15">
      <c r="Q586" s="22"/>
      <c r="R586" s="62"/>
    </row>
    <row r="587" spans="17:18" x14ac:dyDescent="0.15">
      <c r="Q587" s="22"/>
      <c r="R587" s="62"/>
    </row>
    <row r="588" spans="17:18" x14ac:dyDescent="0.15">
      <c r="Q588" s="22"/>
      <c r="R588" s="62"/>
    </row>
    <row r="589" spans="17:18" x14ac:dyDescent="0.15">
      <c r="Q589" s="22"/>
      <c r="R589" s="62"/>
    </row>
    <row r="590" spans="17:18" x14ac:dyDescent="0.15">
      <c r="Q590" s="22"/>
      <c r="R590" s="62"/>
    </row>
    <row r="591" spans="17:18" x14ac:dyDescent="0.15">
      <c r="Q591" s="22"/>
      <c r="R591" s="62"/>
    </row>
    <row r="592" spans="17:18" x14ac:dyDescent="0.15">
      <c r="Q592" s="22"/>
      <c r="R592" s="62"/>
    </row>
    <row r="593" spans="17:18" x14ac:dyDescent="0.15">
      <c r="Q593" s="22"/>
      <c r="R593" s="62"/>
    </row>
    <row r="594" spans="17:18" x14ac:dyDescent="0.15">
      <c r="Q594" s="22"/>
      <c r="R594" s="62"/>
    </row>
    <row r="595" spans="17:18" x14ac:dyDescent="0.15">
      <c r="Q595" s="22"/>
      <c r="R595" s="62"/>
    </row>
    <row r="596" spans="17:18" x14ac:dyDescent="0.15">
      <c r="Q596" s="22"/>
      <c r="R596" s="62"/>
    </row>
    <row r="597" spans="17:18" x14ac:dyDescent="0.15">
      <c r="Q597" s="22"/>
      <c r="R597" s="62"/>
    </row>
    <row r="598" spans="17:18" x14ac:dyDescent="0.15">
      <c r="Q598" s="22"/>
      <c r="R598" s="62"/>
    </row>
    <row r="599" spans="17:18" x14ac:dyDescent="0.15">
      <c r="Q599" s="22"/>
      <c r="R599" s="62"/>
    </row>
    <row r="600" spans="17:18" x14ac:dyDescent="0.15">
      <c r="Q600" s="22"/>
      <c r="R600" s="62"/>
    </row>
    <row r="601" spans="17:18" x14ac:dyDescent="0.15">
      <c r="Q601" s="22"/>
      <c r="R601" s="62"/>
    </row>
    <row r="602" spans="17:18" x14ac:dyDescent="0.15">
      <c r="Q602" s="22"/>
      <c r="R602" s="62"/>
    </row>
    <row r="603" spans="17:18" x14ac:dyDescent="0.15">
      <c r="Q603" s="22"/>
      <c r="R603" s="62"/>
    </row>
    <row r="604" spans="17:18" x14ac:dyDescent="0.15">
      <c r="Q604" s="22"/>
      <c r="R604" s="62"/>
    </row>
    <row r="605" spans="17:18" x14ac:dyDescent="0.15">
      <c r="Q605" s="22"/>
      <c r="R605" s="62"/>
    </row>
    <row r="606" spans="17:18" x14ac:dyDescent="0.15">
      <c r="Q606" s="22"/>
      <c r="R606" s="62"/>
    </row>
    <row r="607" spans="17:18" x14ac:dyDescent="0.15">
      <c r="Q607" s="22"/>
      <c r="R607" s="62"/>
    </row>
    <row r="608" spans="17:18" x14ac:dyDescent="0.15">
      <c r="Q608" s="22"/>
      <c r="R608" s="62"/>
    </row>
    <row r="609" spans="17:18" x14ac:dyDescent="0.15">
      <c r="Q609" s="22"/>
      <c r="R609" s="62"/>
    </row>
    <row r="610" spans="17:18" x14ac:dyDescent="0.15">
      <c r="Q610" s="22"/>
      <c r="R610" s="62"/>
    </row>
    <row r="611" spans="17:18" x14ac:dyDescent="0.15">
      <c r="Q611" s="22"/>
      <c r="R611" s="62"/>
    </row>
    <row r="612" spans="17:18" x14ac:dyDescent="0.15">
      <c r="Q612" s="22"/>
      <c r="R612" s="62"/>
    </row>
    <row r="613" spans="17:18" x14ac:dyDescent="0.15">
      <c r="Q613" s="22"/>
      <c r="R613" s="62"/>
    </row>
    <row r="614" spans="17:18" x14ac:dyDescent="0.15">
      <c r="Q614" s="22"/>
      <c r="R614" s="62"/>
    </row>
    <row r="615" spans="17:18" x14ac:dyDescent="0.15">
      <c r="Q615" s="22"/>
      <c r="R615" s="62"/>
    </row>
    <row r="616" spans="17:18" x14ac:dyDescent="0.15">
      <c r="Q616" s="22"/>
      <c r="R616" s="62"/>
    </row>
    <row r="617" spans="17:18" x14ac:dyDescent="0.15">
      <c r="Q617" s="22"/>
      <c r="R617" s="62"/>
    </row>
    <row r="618" spans="17:18" x14ac:dyDescent="0.15">
      <c r="Q618" s="22"/>
      <c r="R618" s="62"/>
    </row>
    <row r="619" spans="17:18" x14ac:dyDescent="0.15">
      <c r="Q619" s="22"/>
      <c r="R619" s="62"/>
    </row>
    <row r="620" spans="17:18" x14ac:dyDescent="0.15">
      <c r="Q620" s="22"/>
      <c r="R620" s="62"/>
    </row>
    <row r="621" spans="17:18" x14ac:dyDescent="0.15">
      <c r="Q621" s="22"/>
      <c r="R621" s="62"/>
    </row>
    <row r="622" spans="17:18" x14ac:dyDescent="0.15">
      <c r="Q622" s="22"/>
      <c r="R622" s="62"/>
    </row>
    <row r="623" spans="17:18" x14ac:dyDescent="0.15">
      <c r="Q623" s="22"/>
      <c r="R623" s="62"/>
    </row>
    <row r="624" spans="17:18" x14ac:dyDescent="0.15">
      <c r="Q624" s="22"/>
      <c r="R624" s="62"/>
    </row>
    <row r="625" spans="17:18" x14ac:dyDescent="0.15">
      <c r="Q625" s="22"/>
      <c r="R625" s="62"/>
    </row>
    <row r="626" spans="17:18" x14ac:dyDescent="0.15">
      <c r="Q626" s="22"/>
      <c r="R626" s="62"/>
    </row>
    <row r="627" spans="17:18" x14ac:dyDescent="0.15">
      <c r="Q627" s="22"/>
      <c r="R627" s="62"/>
    </row>
    <row r="628" spans="17:18" x14ac:dyDescent="0.15">
      <c r="Q628" s="22"/>
      <c r="R628" s="62"/>
    </row>
    <row r="629" spans="17:18" x14ac:dyDescent="0.15">
      <c r="Q629" s="22"/>
      <c r="R629" s="62"/>
    </row>
    <row r="630" spans="17:18" x14ac:dyDescent="0.15">
      <c r="Q630" s="22"/>
      <c r="R630" s="62"/>
    </row>
    <row r="631" spans="17:18" x14ac:dyDescent="0.15">
      <c r="Q631" s="22"/>
      <c r="R631" s="62"/>
    </row>
    <row r="632" spans="17:18" x14ac:dyDescent="0.15">
      <c r="Q632" s="22"/>
      <c r="R632" s="62"/>
    </row>
    <row r="633" spans="17:18" x14ac:dyDescent="0.15">
      <c r="Q633" s="22"/>
      <c r="R633" s="62"/>
    </row>
    <row r="634" spans="17:18" x14ac:dyDescent="0.15">
      <c r="Q634" s="22"/>
      <c r="R634" s="62"/>
    </row>
    <row r="635" spans="17:18" x14ac:dyDescent="0.15">
      <c r="Q635" s="22"/>
      <c r="R635" s="62"/>
    </row>
    <row r="636" spans="17:18" x14ac:dyDescent="0.15">
      <c r="Q636" s="22"/>
      <c r="R636" s="62"/>
    </row>
    <row r="637" spans="17:18" x14ac:dyDescent="0.15">
      <c r="Q637" s="22"/>
      <c r="R637" s="62"/>
    </row>
    <row r="638" spans="17:18" x14ac:dyDescent="0.15">
      <c r="Q638" s="22"/>
      <c r="R638" s="62"/>
    </row>
    <row r="639" spans="17:18" x14ac:dyDescent="0.15">
      <c r="Q639" s="22"/>
      <c r="R639" s="62"/>
    </row>
    <row r="640" spans="17:18" x14ac:dyDescent="0.15">
      <c r="Q640" s="22"/>
      <c r="R640" s="62"/>
    </row>
    <row r="641" spans="17:18" x14ac:dyDescent="0.15">
      <c r="Q641" s="22"/>
      <c r="R641" s="62"/>
    </row>
    <row r="642" spans="17:18" x14ac:dyDescent="0.15">
      <c r="Q642" s="22"/>
      <c r="R642" s="62"/>
    </row>
    <row r="643" spans="17:18" x14ac:dyDescent="0.15">
      <c r="Q643" s="22"/>
      <c r="R643" s="62"/>
    </row>
    <row r="644" spans="17:18" x14ac:dyDescent="0.15">
      <c r="Q644" s="22"/>
      <c r="R644" s="62"/>
    </row>
    <row r="645" spans="17:18" x14ac:dyDescent="0.15">
      <c r="Q645" s="22"/>
      <c r="R645" s="62"/>
    </row>
    <row r="646" spans="17:18" x14ac:dyDescent="0.15">
      <c r="Q646" s="22"/>
      <c r="R646" s="62"/>
    </row>
    <row r="647" spans="17:18" x14ac:dyDescent="0.15">
      <c r="Q647" s="22"/>
      <c r="R647" s="62"/>
    </row>
    <row r="648" spans="17:18" x14ac:dyDescent="0.15">
      <c r="Q648" s="22"/>
      <c r="R648" s="62"/>
    </row>
    <row r="649" spans="17:18" x14ac:dyDescent="0.15">
      <c r="Q649" s="22"/>
      <c r="R649" s="62"/>
    </row>
    <row r="650" spans="17:18" x14ac:dyDescent="0.15">
      <c r="Q650" s="22"/>
      <c r="R650" s="62"/>
    </row>
    <row r="651" spans="17:18" x14ac:dyDescent="0.15">
      <c r="Q651" s="22"/>
      <c r="R651" s="62"/>
    </row>
    <row r="652" spans="17:18" x14ac:dyDescent="0.15">
      <c r="Q652" s="22"/>
      <c r="R652" s="62"/>
    </row>
    <row r="653" spans="17:18" x14ac:dyDescent="0.15">
      <c r="Q653" s="22"/>
      <c r="R653" s="62"/>
    </row>
    <row r="654" spans="17:18" x14ac:dyDescent="0.15">
      <c r="Q654" s="22"/>
      <c r="R654" s="62"/>
    </row>
    <row r="655" spans="17:18" x14ac:dyDescent="0.15">
      <c r="Q655" s="22"/>
      <c r="R655" s="62"/>
    </row>
    <row r="656" spans="17:18" x14ac:dyDescent="0.15">
      <c r="Q656" s="22"/>
      <c r="R656" s="62"/>
    </row>
    <row r="657" spans="17:18" x14ac:dyDescent="0.15">
      <c r="Q657" s="22"/>
      <c r="R657" s="62"/>
    </row>
    <row r="658" spans="17:18" x14ac:dyDescent="0.15">
      <c r="Q658" s="22"/>
      <c r="R658" s="62"/>
    </row>
    <row r="659" spans="17:18" x14ac:dyDescent="0.15">
      <c r="Q659" s="22"/>
      <c r="R659" s="62"/>
    </row>
    <row r="660" spans="17:18" x14ac:dyDescent="0.15">
      <c r="Q660" s="22"/>
      <c r="R660" s="62"/>
    </row>
    <row r="661" spans="17:18" x14ac:dyDescent="0.15">
      <c r="Q661" s="22"/>
      <c r="R661" s="62"/>
    </row>
    <row r="662" spans="17:18" x14ac:dyDescent="0.15">
      <c r="Q662" s="22"/>
      <c r="R662" s="62"/>
    </row>
    <row r="663" spans="17:18" x14ac:dyDescent="0.15">
      <c r="Q663" s="22"/>
      <c r="R663" s="62"/>
    </row>
    <row r="664" spans="17:18" x14ac:dyDescent="0.15">
      <c r="Q664" s="22"/>
      <c r="R664" s="62"/>
    </row>
    <row r="665" spans="17:18" x14ac:dyDescent="0.15">
      <c r="Q665" s="22"/>
      <c r="R665" s="62"/>
    </row>
    <row r="666" spans="17:18" x14ac:dyDescent="0.15">
      <c r="Q666" s="22"/>
      <c r="R666" s="62"/>
    </row>
    <row r="667" spans="17:18" x14ac:dyDescent="0.15">
      <c r="Q667" s="22"/>
      <c r="R667" s="62"/>
    </row>
    <row r="668" spans="17:18" x14ac:dyDescent="0.15">
      <c r="Q668" s="22"/>
      <c r="R668" s="62"/>
    </row>
    <row r="669" spans="17:18" x14ac:dyDescent="0.15">
      <c r="Q669" s="22"/>
      <c r="R669" s="62"/>
    </row>
    <row r="670" spans="17:18" x14ac:dyDescent="0.15">
      <c r="Q670" s="22"/>
      <c r="R670" s="62"/>
    </row>
    <row r="671" spans="17:18" x14ac:dyDescent="0.15">
      <c r="Q671" s="22"/>
      <c r="R671" s="62"/>
    </row>
    <row r="672" spans="17:18" x14ac:dyDescent="0.15">
      <c r="Q672" s="22"/>
      <c r="R672" s="62"/>
    </row>
    <row r="673" spans="17:18" x14ac:dyDescent="0.15">
      <c r="Q673" s="22"/>
      <c r="R673" s="62"/>
    </row>
    <row r="674" spans="17:18" x14ac:dyDescent="0.15">
      <c r="Q674" s="22"/>
      <c r="R674" s="62"/>
    </row>
    <row r="675" spans="17:18" x14ac:dyDescent="0.15">
      <c r="Q675" s="22"/>
      <c r="R675" s="62"/>
    </row>
    <row r="676" spans="17:18" x14ac:dyDescent="0.15">
      <c r="Q676" s="22"/>
      <c r="R676" s="62"/>
    </row>
    <row r="677" spans="17:18" x14ac:dyDescent="0.15">
      <c r="Q677" s="22"/>
      <c r="R677" s="62"/>
    </row>
    <row r="678" spans="17:18" x14ac:dyDescent="0.15">
      <c r="Q678" s="22"/>
      <c r="R678" s="62"/>
    </row>
    <row r="679" spans="17:18" x14ac:dyDescent="0.15">
      <c r="Q679" s="22"/>
      <c r="R679" s="62"/>
    </row>
    <row r="680" spans="17:18" x14ac:dyDescent="0.15">
      <c r="Q680" s="22"/>
      <c r="R680" s="62"/>
    </row>
    <row r="681" spans="17:18" x14ac:dyDescent="0.15">
      <c r="Q681" s="22"/>
      <c r="R681" s="62"/>
    </row>
    <row r="682" spans="17:18" x14ac:dyDescent="0.15">
      <c r="Q682" s="22"/>
      <c r="R682" s="62"/>
    </row>
    <row r="683" spans="17:18" x14ac:dyDescent="0.15">
      <c r="Q683" s="22"/>
      <c r="R683" s="62"/>
    </row>
    <row r="684" spans="17:18" x14ac:dyDescent="0.15">
      <c r="Q684" s="22"/>
      <c r="R684" s="62"/>
    </row>
    <row r="685" spans="17:18" x14ac:dyDescent="0.15">
      <c r="Q685" s="22"/>
      <c r="R685" s="62"/>
    </row>
    <row r="686" spans="17:18" x14ac:dyDescent="0.15">
      <c r="Q686" s="22"/>
      <c r="R686" s="62"/>
    </row>
    <row r="687" spans="17:18" x14ac:dyDescent="0.15">
      <c r="Q687" s="22"/>
      <c r="R687" s="62"/>
    </row>
    <row r="688" spans="17:18" x14ac:dyDescent="0.15">
      <c r="Q688" s="22"/>
      <c r="R688" s="62"/>
    </row>
    <row r="689" spans="17:18" x14ac:dyDescent="0.15">
      <c r="Q689" s="22"/>
      <c r="R689" s="62"/>
    </row>
    <row r="690" spans="17:18" x14ac:dyDescent="0.15">
      <c r="Q690" s="22"/>
      <c r="R690" s="62"/>
    </row>
    <row r="691" spans="17:18" x14ac:dyDescent="0.15">
      <c r="Q691" s="22"/>
      <c r="R691" s="62"/>
    </row>
    <row r="692" spans="17:18" x14ac:dyDescent="0.15">
      <c r="Q692" s="22"/>
      <c r="R692" s="62"/>
    </row>
    <row r="693" spans="17:18" x14ac:dyDescent="0.15">
      <c r="Q693" s="22"/>
      <c r="R693" s="62"/>
    </row>
    <row r="694" spans="17:18" x14ac:dyDescent="0.15">
      <c r="Q694" s="22"/>
      <c r="R694" s="62"/>
    </row>
    <row r="695" spans="17:18" x14ac:dyDescent="0.15">
      <c r="Q695" s="22"/>
      <c r="R695" s="62"/>
    </row>
    <row r="696" spans="17:18" x14ac:dyDescent="0.15">
      <c r="Q696" s="22"/>
      <c r="R696" s="62"/>
    </row>
    <row r="697" spans="17:18" x14ac:dyDescent="0.15">
      <c r="Q697" s="22"/>
      <c r="R697" s="62"/>
    </row>
    <row r="698" spans="17:18" x14ac:dyDescent="0.15">
      <c r="Q698" s="22"/>
      <c r="R698" s="62"/>
    </row>
    <row r="699" spans="17:18" x14ac:dyDescent="0.15">
      <c r="Q699" s="22"/>
      <c r="R699" s="62"/>
    </row>
    <row r="700" spans="17:18" x14ac:dyDescent="0.15">
      <c r="Q700" s="22"/>
      <c r="R700" s="62"/>
    </row>
    <row r="701" spans="17:18" x14ac:dyDescent="0.15">
      <c r="Q701" s="22"/>
      <c r="R701" s="62"/>
    </row>
    <row r="702" spans="17:18" x14ac:dyDescent="0.15">
      <c r="Q702" s="22"/>
      <c r="R702" s="62"/>
    </row>
    <row r="703" spans="17:18" x14ac:dyDescent="0.15">
      <c r="Q703" s="22"/>
      <c r="R703" s="62"/>
    </row>
    <row r="704" spans="17:18" x14ac:dyDescent="0.15">
      <c r="Q704" s="22"/>
      <c r="R704" s="62"/>
    </row>
    <row r="705" spans="17:18" x14ac:dyDescent="0.15">
      <c r="Q705" s="22"/>
      <c r="R705" s="62"/>
    </row>
    <row r="706" spans="17:18" x14ac:dyDescent="0.15">
      <c r="Q706" s="22"/>
      <c r="R706" s="62"/>
    </row>
    <row r="707" spans="17:18" x14ac:dyDescent="0.15">
      <c r="Q707" s="22"/>
      <c r="R707" s="62"/>
    </row>
    <row r="708" spans="17:18" x14ac:dyDescent="0.15">
      <c r="Q708" s="22"/>
      <c r="R708" s="62"/>
    </row>
    <row r="709" spans="17:18" x14ac:dyDescent="0.15">
      <c r="Q709" s="22"/>
      <c r="R709" s="62"/>
    </row>
    <row r="710" spans="17:18" x14ac:dyDescent="0.15">
      <c r="Q710" s="22"/>
      <c r="R710" s="62"/>
    </row>
    <row r="711" spans="17:18" x14ac:dyDescent="0.15">
      <c r="Q711" s="22"/>
      <c r="R711" s="62"/>
    </row>
    <row r="712" spans="17:18" x14ac:dyDescent="0.15">
      <c r="Q712" s="22"/>
      <c r="R712" s="62"/>
    </row>
    <row r="713" spans="17:18" x14ac:dyDescent="0.15">
      <c r="Q713" s="22"/>
      <c r="R713" s="62"/>
    </row>
    <row r="714" spans="17:18" x14ac:dyDescent="0.15">
      <c r="Q714" s="22"/>
      <c r="R714" s="62"/>
    </row>
    <row r="715" spans="17:18" x14ac:dyDescent="0.15">
      <c r="Q715" s="22"/>
      <c r="R715" s="62"/>
    </row>
    <row r="716" spans="17:18" x14ac:dyDescent="0.15">
      <c r="Q716" s="22"/>
      <c r="R716" s="62"/>
    </row>
    <row r="717" spans="17:18" x14ac:dyDescent="0.15">
      <c r="Q717" s="22"/>
      <c r="R717" s="62"/>
    </row>
    <row r="718" spans="17:18" x14ac:dyDescent="0.15">
      <c r="Q718" s="22"/>
      <c r="R718" s="62"/>
    </row>
    <row r="719" spans="17:18" x14ac:dyDescent="0.15">
      <c r="Q719" s="22"/>
      <c r="R719" s="62"/>
    </row>
    <row r="720" spans="17:18" x14ac:dyDescent="0.15">
      <c r="Q720" s="22"/>
      <c r="R720" s="62"/>
    </row>
    <row r="721" spans="17:18" x14ac:dyDescent="0.15">
      <c r="Q721" s="22"/>
      <c r="R721" s="62"/>
    </row>
    <row r="722" spans="17:18" x14ac:dyDescent="0.15">
      <c r="Q722" s="22"/>
      <c r="R722" s="62"/>
    </row>
    <row r="723" spans="17:18" x14ac:dyDescent="0.15">
      <c r="Q723" s="22"/>
      <c r="R723" s="62"/>
    </row>
    <row r="724" spans="17:18" x14ac:dyDescent="0.15">
      <c r="Q724" s="22"/>
      <c r="R724" s="62"/>
    </row>
    <row r="725" spans="17:18" x14ac:dyDescent="0.15">
      <c r="Q725" s="22"/>
      <c r="R725" s="62"/>
    </row>
    <row r="726" spans="17:18" x14ac:dyDescent="0.15">
      <c r="Q726" s="22"/>
      <c r="R726" s="62"/>
    </row>
    <row r="727" spans="17:18" x14ac:dyDescent="0.15">
      <c r="Q727" s="22"/>
      <c r="R727" s="62"/>
    </row>
    <row r="728" spans="17:18" x14ac:dyDescent="0.15">
      <c r="Q728" s="22"/>
      <c r="R728" s="62"/>
    </row>
    <row r="729" spans="17:18" x14ac:dyDescent="0.15">
      <c r="Q729" s="22"/>
      <c r="R729" s="62"/>
    </row>
    <row r="730" spans="17:18" x14ac:dyDescent="0.15">
      <c r="Q730" s="22"/>
      <c r="R730" s="62"/>
    </row>
    <row r="731" spans="17:18" x14ac:dyDescent="0.15">
      <c r="Q731" s="22"/>
      <c r="R731" s="62"/>
    </row>
    <row r="732" spans="17:18" x14ac:dyDescent="0.15">
      <c r="Q732" s="22"/>
      <c r="R732" s="62"/>
    </row>
    <row r="733" spans="17:18" x14ac:dyDescent="0.15">
      <c r="Q733" s="22"/>
      <c r="R733" s="62"/>
    </row>
    <row r="734" spans="17:18" x14ac:dyDescent="0.15">
      <c r="Q734" s="22"/>
      <c r="R734" s="62"/>
    </row>
    <row r="735" spans="17:18" x14ac:dyDescent="0.15">
      <c r="Q735" s="22"/>
      <c r="R735" s="62"/>
    </row>
    <row r="736" spans="17:18" x14ac:dyDescent="0.15">
      <c r="Q736" s="22"/>
      <c r="R736" s="62"/>
    </row>
    <row r="737" spans="17:18" x14ac:dyDescent="0.15">
      <c r="Q737" s="22"/>
      <c r="R737" s="62"/>
    </row>
    <row r="738" spans="17:18" x14ac:dyDescent="0.15">
      <c r="Q738" s="22"/>
      <c r="R738" s="62"/>
    </row>
    <row r="739" spans="17:18" x14ac:dyDescent="0.15">
      <c r="Q739" s="22"/>
      <c r="R739" s="62"/>
    </row>
    <row r="740" spans="17:18" x14ac:dyDescent="0.15">
      <c r="Q740" s="22"/>
      <c r="R740" s="62"/>
    </row>
    <row r="741" spans="17:18" x14ac:dyDescent="0.15">
      <c r="Q741" s="22"/>
      <c r="R741" s="62"/>
    </row>
    <row r="742" spans="17:18" x14ac:dyDescent="0.15">
      <c r="Q742" s="22"/>
      <c r="R742" s="62"/>
    </row>
    <row r="743" spans="17:18" x14ac:dyDescent="0.15">
      <c r="Q743" s="22"/>
      <c r="R743" s="62"/>
    </row>
    <row r="744" spans="17:18" x14ac:dyDescent="0.15">
      <c r="Q744" s="22"/>
      <c r="R744" s="62"/>
    </row>
    <row r="745" spans="17:18" x14ac:dyDescent="0.15">
      <c r="Q745" s="22"/>
      <c r="R745" s="62"/>
    </row>
    <row r="746" spans="17:18" x14ac:dyDescent="0.15">
      <c r="Q746" s="22"/>
      <c r="R746" s="62"/>
    </row>
    <row r="747" spans="17:18" x14ac:dyDescent="0.15">
      <c r="Q747" s="22"/>
      <c r="R747" s="62"/>
    </row>
    <row r="748" spans="17:18" x14ac:dyDescent="0.15">
      <c r="Q748" s="22"/>
      <c r="R748" s="62"/>
    </row>
    <row r="749" spans="17:18" x14ac:dyDescent="0.15">
      <c r="Q749" s="22"/>
      <c r="R749" s="62"/>
    </row>
    <row r="750" spans="17:18" x14ac:dyDescent="0.15">
      <c r="Q750" s="22"/>
      <c r="R750" s="62"/>
    </row>
    <row r="751" spans="17:18" x14ac:dyDescent="0.15">
      <c r="Q751" s="22"/>
      <c r="R751" s="62"/>
    </row>
    <row r="752" spans="17:18" x14ac:dyDescent="0.15">
      <c r="Q752" s="22"/>
      <c r="R752" s="62"/>
    </row>
    <row r="753" spans="17:18" x14ac:dyDescent="0.15">
      <c r="Q753" s="22"/>
      <c r="R753" s="62"/>
    </row>
    <row r="754" spans="17:18" x14ac:dyDescent="0.15">
      <c r="Q754" s="22"/>
      <c r="R754" s="62"/>
    </row>
    <row r="755" spans="17:18" x14ac:dyDescent="0.15">
      <c r="Q755" s="22"/>
      <c r="R755" s="62"/>
    </row>
    <row r="756" spans="17:18" x14ac:dyDescent="0.15">
      <c r="Q756" s="22"/>
      <c r="R756" s="62"/>
    </row>
    <row r="757" spans="17:18" x14ac:dyDescent="0.15">
      <c r="Q757" s="22"/>
      <c r="R757" s="62"/>
    </row>
    <row r="758" spans="17:18" x14ac:dyDescent="0.15">
      <c r="Q758" s="22"/>
      <c r="R758" s="62"/>
    </row>
    <row r="759" spans="17:18" x14ac:dyDescent="0.15">
      <c r="Q759" s="22"/>
      <c r="R759" s="62"/>
    </row>
    <row r="760" spans="17:18" x14ac:dyDescent="0.15">
      <c r="Q760" s="22"/>
      <c r="R760" s="62"/>
    </row>
    <row r="761" spans="17:18" x14ac:dyDescent="0.15">
      <c r="Q761" s="22"/>
      <c r="R761" s="62"/>
    </row>
    <row r="762" spans="17:18" x14ac:dyDescent="0.15">
      <c r="Q762" s="22"/>
      <c r="R762" s="62"/>
    </row>
    <row r="763" spans="17:18" x14ac:dyDescent="0.15">
      <c r="Q763" s="22"/>
      <c r="R763" s="62"/>
    </row>
    <row r="764" spans="17:18" x14ac:dyDescent="0.15">
      <c r="Q764" s="22"/>
      <c r="R764" s="62"/>
    </row>
    <row r="765" spans="17:18" x14ac:dyDescent="0.15">
      <c r="Q765" s="22"/>
      <c r="R765" s="62"/>
    </row>
    <row r="766" spans="17:18" x14ac:dyDescent="0.15">
      <c r="Q766" s="22"/>
      <c r="R766" s="62"/>
    </row>
    <row r="767" spans="17:18" x14ac:dyDescent="0.15">
      <c r="Q767" s="22"/>
      <c r="R767" s="62"/>
    </row>
    <row r="768" spans="17:18" x14ac:dyDescent="0.15">
      <c r="Q768" s="22"/>
      <c r="R768" s="62"/>
    </row>
    <row r="769" spans="17:18" x14ac:dyDescent="0.15">
      <c r="Q769" s="22"/>
      <c r="R769" s="62"/>
    </row>
    <row r="770" spans="17:18" x14ac:dyDescent="0.15">
      <c r="Q770" s="22"/>
      <c r="R770" s="62"/>
    </row>
    <row r="771" spans="17:18" x14ac:dyDescent="0.15">
      <c r="Q771" s="22"/>
      <c r="R771" s="62"/>
    </row>
    <row r="772" spans="17:18" x14ac:dyDescent="0.15">
      <c r="Q772" s="22"/>
      <c r="R772" s="62"/>
    </row>
    <row r="773" spans="17:18" x14ac:dyDescent="0.15">
      <c r="Q773" s="22"/>
      <c r="R773" s="62"/>
    </row>
    <row r="774" spans="17:18" x14ac:dyDescent="0.15">
      <c r="Q774" s="22"/>
      <c r="R774" s="62"/>
    </row>
    <row r="775" spans="17:18" x14ac:dyDescent="0.15">
      <c r="Q775" s="22"/>
      <c r="R775" s="62"/>
    </row>
    <row r="776" spans="17:18" x14ac:dyDescent="0.15">
      <c r="Q776" s="22"/>
      <c r="R776" s="62"/>
    </row>
    <row r="777" spans="17:18" x14ac:dyDescent="0.15">
      <c r="Q777" s="22"/>
      <c r="R777" s="62"/>
    </row>
    <row r="778" spans="17:18" x14ac:dyDescent="0.15">
      <c r="Q778" s="22"/>
      <c r="R778" s="62"/>
    </row>
    <row r="779" spans="17:18" x14ac:dyDescent="0.15">
      <c r="Q779" s="22"/>
      <c r="R779" s="62"/>
    </row>
    <row r="780" spans="17:18" x14ac:dyDescent="0.15">
      <c r="Q780" s="22"/>
      <c r="R780" s="62"/>
    </row>
    <row r="781" spans="17:18" x14ac:dyDescent="0.15">
      <c r="Q781" s="22"/>
      <c r="R781" s="62"/>
    </row>
    <row r="782" spans="17:18" x14ac:dyDescent="0.15">
      <c r="Q782" s="22"/>
      <c r="R782" s="62"/>
    </row>
    <row r="783" spans="17:18" x14ac:dyDescent="0.15">
      <c r="Q783" s="22"/>
      <c r="R783" s="62"/>
    </row>
    <row r="784" spans="17:18" x14ac:dyDescent="0.15">
      <c r="Q784" s="22"/>
      <c r="R784" s="62"/>
    </row>
    <row r="785" spans="17:18" x14ac:dyDescent="0.15">
      <c r="Q785" s="22"/>
      <c r="R785" s="62"/>
    </row>
    <row r="786" spans="17:18" x14ac:dyDescent="0.15">
      <c r="Q786" s="22"/>
      <c r="R786" s="62"/>
    </row>
    <row r="787" spans="17:18" x14ac:dyDescent="0.15">
      <c r="Q787" s="22"/>
      <c r="R787" s="62"/>
    </row>
    <row r="788" spans="17:18" x14ac:dyDescent="0.15">
      <c r="Q788" s="22"/>
      <c r="R788" s="62"/>
    </row>
    <row r="789" spans="17:18" x14ac:dyDescent="0.15">
      <c r="Q789" s="22"/>
      <c r="R789" s="62"/>
    </row>
    <row r="790" spans="17:18" x14ac:dyDescent="0.15">
      <c r="Q790" s="22"/>
      <c r="R790" s="62"/>
    </row>
    <row r="791" spans="17:18" x14ac:dyDescent="0.15">
      <c r="Q791" s="22"/>
      <c r="R791" s="62"/>
    </row>
    <row r="792" spans="17:18" x14ac:dyDescent="0.15">
      <c r="Q792" s="22"/>
      <c r="R792" s="62"/>
    </row>
    <row r="793" spans="17:18" x14ac:dyDescent="0.15">
      <c r="Q793" s="22"/>
      <c r="R793" s="62"/>
    </row>
    <row r="794" spans="17:18" x14ac:dyDescent="0.15">
      <c r="Q794" s="22"/>
      <c r="R794" s="62"/>
    </row>
    <row r="795" spans="17:18" x14ac:dyDescent="0.15">
      <c r="Q795" s="22"/>
      <c r="R795" s="62"/>
    </row>
    <row r="796" spans="17:18" x14ac:dyDescent="0.15">
      <c r="Q796" s="22"/>
      <c r="R796" s="62"/>
    </row>
    <row r="797" spans="17:18" x14ac:dyDescent="0.15">
      <c r="Q797" s="22"/>
      <c r="R797" s="62"/>
    </row>
    <row r="798" spans="17:18" x14ac:dyDescent="0.15">
      <c r="Q798" s="22"/>
      <c r="R798" s="62"/>
    </row>
    <row r="799" spans="17:18" x14ac:dyDescent="0.15">
      <c r="Q799" s="22"/>
      <c r="R799" s="62"/>
    </row>
    <row r="800" spans="17:18" x14ac:dyDescent="0.15">
      <c r="Q800" s="22"/>
      <c r="R800" s="62"/>
    </row>
    <row r="801" spans="17:18" x14ac:dyDescent="0.15">
      <c r="Q801" s="22"/>
      <c r="R801" s="62"/>
    </row>
    <row r="802" spans="17:18" x14ac:dyDescent="0.15">
      <c r="Q802" s="22"/>
      <c r="R802" s="62"/>
    </row>
    <row r="803" spans="17:18" x14ac:dyDescent="0.15">
      <c r="Q803" s="22"/>
      <c r="R803" s="62"/>
    </row>
    <row r="804" spans="17:18" x14ac:dyDescent="0.15">
      <c r="Q804" s="22"/>
      <c r="R804" s="62"/>
    </row>
    <row r="805" spans="17:18" x14ac:dyDescent="0.15">
      <c r="Q805" s="22"/>
      <c r="R805" s="62"/>
    </row>
    <row r="806" spans="17:18" x14ac:dyDescent="0.15">
      <c r="Q806" s="22"/>
      <c r="R806" s="62"/>
    </row>
    <row r="807" spans="17:18" x14ac:dyDescent="0.15">
      <c r="Q807" s="22"/>
      <c r="R807" s="62"/>
    </row>
    <row r="808" spans="17:18" x14ac:dyDescent="0.15">
      <c r="Q808" s="22"/>
      <c r="R808" s="62"/>
    </row>
    <row r="809" spans="17:18" x14ac:dyDescent="0.15">
      <c r="Q809" s="22"/>
      <c r="R809" s="62"/>
    </row>
    <row r="810" spans="17:18" x14ac:dyDescent="0.15">
      <c r="Q810" s="22"/>
      <c r="R810" s="62"/>
    </row>
    <row r="811" spans="17:18" x14ac:dyDescent="0.15">
      <c r="Q811" s="22"/>
      <c r="R811" s="62"/>
    </row>
    <row r="812" spans="17:18" x14ac:dyDescent="0.15">
      <c r="Q812" s="22"/>
      <c r="R812" s="62"/>
    </row>
    <row r="813" spans="17:18" x14ac:dyDescent="0.15">
      <c r="Q813" s="22"/>
      <c r="R813" s="62"/>
    </row>
    <row r="814" spans="17:18" x14ac:dyDescent="0.15">
      <c r="Q814" s="22"/>
      <c r="R814" s="62"/>
    </row>
    <row r="815" spans="17:18" x14ac:dyDescent="0.15">
      <c r="Q815" s="22"/>
      <c r="R815" s="62"/>
    </row>
    <row r="816" spans="17:18" x14ac:dyDescent="0.15">
      <c r="Q816" s="22"/>
      <c r="R816" s="62"/>
    </row>
    <row r="817" spans="17:18" x14ac:dyDescent="0.15">
      <c r="Q817" s="22"/>
      <c r="R817" s="62"/>
    </row>
    <row r="818" spans="17:18" x14ac:dyDescent="0.15">
      <c r="Q818" s="22"/>
      <c r="R818" s="62"/>
    </row>
    <row r="819" spans="17:18" x14ac:dyDescent="0.15">
      <c r="Q819" s="22"/>
      <c r="R819" s="62"/>
    </row>
    <row r="820" spans="17:18" x14ac:dyDescent="0.15">
      <c r="Q820" s="22"/>
      <c r="R820" s="62"/>
    </row>
    <row r="821" spans="17:18" x14ac:dyDescent="0.15">
      <c r="Q821" s="22"/>
      <c r="R821" s="62"/>
    </row>
    <row r="822" spans="17:18" x14ac:dyDescent="0.15">
      <c r="Q822" s="22"/>
      <c r="R822" s="62"/>
    </row>
    <row r="823" spans="17:18" x14ac:dyDescent="0.15">
      <c r="Q823" s="22"/>
      <c r="R823" s="62"/>
    </row>
    <row r="824" spans="17:18" x14ac:dyDescent="0.15">
      <c r="Q824" s="22"/>
      <c r="R824" s="62"/>
    </row>
    <row r="825" spans="17:18" x14ac:dyDescent="0.15">
      <c r="Q825" s="22"/>
      <c r="R825" s="62"/>
    </row>
    <row r="826" spans="17:18" x14ac:dyDescent="0.15">
      <c r="Q826" s="22"/>
      <c r="R826" s="62"/>
    </row>
    <row r="827" spans="17:18" x14ac:dyDescent="0.15">
      <c r="Q827" s="22"/>
      <c r="R827" s="62"/>
    </row>
    <row r="828" spans="17:18" x14ac:dyDescent="0.15">
      <c r="Q828" s="22"/>
      <c r="R828" s="62"/>
    </row>
    <row r="829" spans="17:18" x14ac:dyDescent="0.15">
      <c r="Q829" s="22"/>
      <c r="R829" s="62"/>
    </row>
    <row r="830" spans="17:18" x14ac:dyDescent="0.15">
      <c r="Q830" s="22"/>
      <c r="R830" s="62"/>
    </row>
    <row r="831" spans="17:18" x14ac:dyDescent="0.15">
      <c r="Q831" s="22"/>
      <c r="R831" s="62"/>
    </row>
    <row r="832" spans="17:18" x14ac:dyDescent="0.15">
      <c r="Q832" s="22"/>
      <c r="R832" s="62"/>
    </row>
    <row r="833" spans="17:18" x14ac:dyDescent="0.15">
      <c r="Q833" s="22"/>
      <c r="R833" s="62"/>
    </row>
    <row r="834" spans="17:18" x14ac:dyDescent="0.15">
      <c r="Q834" s="22"/>
      <c r="R834" s="62"/>
    </row>
    <row r="835" spans="17:18" x14ac:dyDescent="0.15">
      <c r="Q835" s="22"/>
      <c r="R835" s="62"/>
    </row>
    <row r="836" spans="17:18" x14ac:dyDescent="0.15">
      <c r="Q836" s="22"/>
      <c r="R836" s="62"/>
    </row>
    <row r="837" spans="17:18" x14ac:dyDescent="0.15">
      <c r="Q837" s="22"/>
      <c r="R837" s="62"/>
    </row>
    <row r="838" spans="17:18" x14ac:dyDescent="0.15">
      <c r="Q838" s="22"/>
      <c r="R838" s="62"/>
    </row>
    <row r="839" spans="17:18" x14ac:dyDescent="0.15">
      <c r="Q839" s="22"/>
      <c r="R839" s="62"/>
    </row>
    <row r="840" spans="17:18" x14ac:dyDescent="0.15">
      <c r="Q840" s="22"/>
      <c r="R840" s="62"/>
    </row>
    <row r="841" spans="17:18" x14ac:dyDescent="0.15">
      <c r="Q841" s="22"/>
      <c r="R841" s="62"/>
    </row>
    <row r="842" spans="17:18" x14ac:dyDescent="0.15">
      <c r="Q842" s="22"/>
      <c r="R842" s="62"/>
    </row>
    <row r="843" spans="17:18" x14ac:dyDescent="0.15">
      <c r="Q843" s="22"/>
      <c r="R843" s="62"/>
    </row>
    <row r="844" spans="17:18" x14ac:dyDescent="0.15">
      <c r="Q844" s="22"/>
      <c r="R844" s="62"/>
    </row>
    <row r="845" spans="17:18" x14ac:dyDescent="0.15">
      <c r="Q845" s="22"/>
      <c r="R845" s="62"/>
    </row>
    <row r="846" spans="17:18" x14ac:dyDescent="0.15">
      <c r="Q846" s="22"/>
      <c r="R846" s="62"/>
    </row>
    <row r="847" spans="17:18" x14ac:dyDescent="0.15">
      <c r="Q847" s="22"/>
      <c r="R847" s="62"/>
    </row>
    <row r="848" spans="17:18" x14ac:dyDescent="0.15">
      <c r="Q848" s="22"/>
      <c r="R848" s="62"/>
    </row>
    <row r="849" spans="17:18" x14ac:dyDescent="0.15">
      <c r="Q849" s="22"/>
      <c r="R849" s="62"/>
    </row>
    <row r="850" spans="17:18" x14ac:dyDescent="0.15">
      <c r="Q850" s="22"/>
      <c r="R850" s="62"/>
    </row>
    <row r="851" spans="17:18" x14ac:dyDescent="0.15">
      <c r="Q851" s="22"/>
      <c r="R851" s="62"/>
    </row>
    <row r="852" spans="17:18" x14ac:dyDescent="0.15">
      <c r="Q852" s="22"/>
      <c r="R852" s="62"/>
    </row>
    <row r="853" spans="17:18" x14ac:dyDescent="0.15">
      <c r="Q853" s="22"/>
      <c r="R853" s="62"/>
    </row>
    <row r="854" spans="17:18" x14ac:dyDescent="0.15">
      <c r="Q854" s="22"/>
      <c r="R854" s="62"/>
    </row>
    <row r="855" spans="17:18" x14ac:dyDescent="0.15">
      <c r="Q855" s="22"/>
      <c r="R855" s="62"/>
    </row>
    <row r="856" spans="17:18" x14ac:dyDescent="0.15">
      <c r="Q856" s="22"/>
      <c r="R856" s="62"/>
    </row>
    <row r="857" spans="17:18" x14ac:dyDescent="0.15">
      <c r="Q857" s="22"/>
      <c r="R857" s="62"/>
    </row>
    <row r="858" spans="17:18" x14ac:dyDescent="0.15">
      <c r="Q858" s="22"/>
      <c r="R858" s="62"/>
    </row>
    <row r="859" spans="17:18" x14ac:dyDescent="0.15">
      <c r="Q859" s="22"/>
      <c r="R859" s="62"/>
    </row>
    <row r="860" spans="17:18" x14ac:dyDescent="0.15">
      <c r="Q860" s="22"/>
      <c r="R860" s="62"/>
    </row>
    <row r="861" spans="17:18" x14ac:dyDescent="0.15">
      <c r="Q861" s="22"/>
      <c r="R861" s="62"/>
    </row>
    <row r="862" spans="17:18" x14ac:dyDescent="0.15">
      <c r="Q862" s="22"/>
      <c r="R862" s="62"/>
    </row>
    <row r="863" spans="17:18" x14ac:dyDescent="0.15">
      <c r="Q863" s="22"/>
      <c r="R863" s="62"/>
    </row>
    <row r="864" spans="17:18" x14ac:dyDescent="0.15">
      <c r="Q864" s="22"/>
      <c r="R864" s="62"/>
    </row>
    <row r="865" spans="17:18" x14ac:dyDescent="0.15">
      <c r="Q865" s="22"/>
      <c r="R865" s="62"/>
    </row>
    <row r="866" spans="17:18" x14ac:dyDescent="0.15">
      <c r="Q866" s="22"/>
      <c r="R866" s="62"/>
    </row>
    <row r="867" spans="17:18" x14ac:dyDescent="0.15">
      <c r="Q867" s="22"/>
      <c r="R867" s="62"/>
    </row>
    <row r="868" spans="17:18" x14ac:dyDescent="0.15">
      <c r="Q868" s="22"/>
      <c r="R868" s="62"/>
    </row>
    <row r="869" spans="17:18" x14ac:dyDescent="0.15">
      <c r="Q869" s="22"/>
      <c r="R869" s="62"/>
    </row>
    <row r="870" spans="17:18" x14ac:dyDescent="0.15">
      <c r="Q870" s="22"/>
      <c r="R870" s="62"/>
    </row>
    <row r="871" spans="17:18" x14ac:dyDescent="0.15">
      <c r="Q871" s="22"/>
      <c r="R871" s="62"/>
    </row>
    <row r="872" spans="17:18" x14ac:dyDescent="0.15">
      <c r="Q872" s="22"/>
      <c r="R872" s="62"/>
    </row>
    <row r="873" spans="17:18" x14ac:dyDescent="0.15">
      <c r="Q873" s="22"/>
      <c r="R873" s="62"/>
    </row>
    <row r="874" spans="17:18" x14ac:dyDescent="0.15">
      <c r="Q874" s="22"/>
      <c r="R874" s="62"/>
    </row>
    <row r="875" spans="17:18" x14ac:dyDescent="0.15">
      <c r="Q875" s="22"/>
      <c r="R875" s="62"/>
    </row>
    <row r="876" spans="17:18" x14ac:dyDescent="0.15">
      <c r="Q876" s="22"/>
      <c r="R876" s="62"/>
    </row>
    <row r="877" spans="17:18" x14ac:dyDescent="0.15">
      <c r="Q877" s="22"/>
      <c r="R877" s="62"/>
    </row>
    <row r="878" spans="17:18" x14ac:dyDescent="0.15">
      <c r="Q878" s="22"/>
      <c r="R878" s="62"/>
    </row>
    <row r="879" spans="17:18" x14ac:dyDescent="0.15">
      <c r="Q879" s="22"/>
      <c r="R879" s="62"/>
    </row>
    <row r="880" spans="17:18" x14ac:dyDescent="0.15">
      <c r="Q880" s="22"/>
      <c r="R880" s="62"/>
    </row>
    <row r="881" spans="17:18" x14ac:dyDescent="0.15">
      <c r="Q881" s="22"/>
      <c r="R881" s="62"/>
    </row>
    <row r="882" spans="17:18" x14ac:dyDescent="0.15">
      <c r="Q882" s="22"/>
      <c r="R882" s="62"/>
    </row>
    <row r="883" spans="17:18" x14ac:dyDescent="0.15">
      <c r="Q883" s="22"/>
      <c r="R883" s="62"/>
    </row>
    <row r="884" spans="17:18" x14ac:dyDescent="0.15">
      <c r="Q884" s="22"/>
      <c r="R884" s="62"/>
    </row>
    <row r="885" spans="17:18" x14ac:dyDescent="0.15">
      <c r="Q885" s="22"/>
      <c r="R885" s="62"/>
    </row>
    <row r="886" spans="17:18" x14ac:dyDescent="0.15">
      <c r="Q886" s="22"/>
      <c r="R886" s="62"/>
    </row>
    <row r="887" spans="17:18" x14ac:dyDescent="0.15">
      <c r="Q887" s="22"/>
      <c r="R887" s="62"/>
    </row>
    <row r="888" spans="17:18" x14ac:dyDescent="0.15">
      <c r="Q888" s="22"/>
      <c r="R888" s="62"/>
    </row>
    <row r="889" spans="17:18" x14ac:dyDescent="0.15">
      <c r="Q889" s="22"/>
      <c r="R889" s="62"/>
    </row>
    <row r="890" spans="17:18" x14ac:dyDescent="0.15">
      <c r="Q890" s="22"/>
      <c r="R890" s="62"/>
    </row>
    <row r="891" spans="17:18" x14ac:dyDescent="0.15">
      <c r="Q891" s="22"/>
      <c r="R891" s="62"/>
    </row>
    <row r="892" spans="17:18" x14ac:dyDescent="0.15">
      <c r="Q892" s="22"/>
      <c r="R892" s="62"/>
    </row>
    <row r="893" spans="17:18" x14ac:dyDescent="0.15">
      <c r="Q893" s="22"/>
      <c r="R893" s="62"/>
    </row>
    <row r="894" spans="17:18" x14ac:dyDescent="0.15">
      <c r="Q894" s="22"/>
      <c r="R894" s="62"/>
    </row>
    <row r="895" spans="17:18" x14ac:dyDescent="0.15">
      <c r="Q895" s="22"/>
      <c r="R895" s="62"/>
    </row>
    <row r="896" spans="17:18" x14ac:dyDescent="0.15">
      <c r="Q896" s="22"/>
      <c r="R896" s="62"/>
    </row>
    <row r="897" spans="17:18" x14ac:dyDescent="0.15">
      <c r="Q897" s="22"/>
      <c r="R897" s="62"/>
    </row>
    <row r="898" spans="17:18" x14ac:dyDescent="0.15">
      <c r="Q898" s="22"/>
      <c r="R898" s="62"/>
    </row>
    <row r="899" spans="17:18" x14ac:dyDescent="0.15">
      <c r="Q899" s="22"/>
      <c r="R899" s="62"/>
    </row>
    <row r="900" spans="17:18" x14ac:dyDescent="0.15">
      <c r="Q900" s="22"/>
      <c r="R900" s="62"/>
    </row>
    <row r="901" spans="17:18" x14ac:dyDescent="0.15">
      <c r="Q901" s="22"/>
      <c r="R901" s="62"/>
    </row>
    <row r="902" spans="17:18" x14ac:dyDescent="0.15">
      <c r="Q902" s="22"/>
      <c r="R902" s="62"/>
    </row>
    <row r="903" spans="17:18" x14ac:dyDescent="0.15">
      <c r="Q903" s="22"/>
      <c r="R903" s="62"/>
    </row>
    <row r="904" spans="17:18" x14ac:dyDescent="0.15">
      <c r="Q904" s="22"/>
      <c r="R904" s="62"/>
    </row>
    <row r="905" spans="17:18" x14ac:dyDescent="0.15">
      <c r="Q905" s="22"/>
      <c r="R905" s="62"/>
    </row>
    <row r="906" spans="17:18" x14ac:dyDescent="0.15">
      <c r="Q906" s="22"/>
      <c r="R906" s="62"/>
    </row>
    <row r="907" spans="17:18" x14ac:dyDescent="0.15">
      <c r="Q907" s="22"/>
      <c r="R907" s="62"/>
    </row>
    <row r="908" spans="17:18" x14ac:dyDescent="0.15">
      <c r="Q908" s="22"/>
      <c r="R908" s="62"/>
    </row>
    <row r="909" spans="17:18" x14ac:dyDescent="0.15">
      <c r="Q909" s="22"/>
      <c r="R909" s="62"/>
    </row>
    <row r="910" spans="17:18" x14ac:dyDescent="0.15">
      <c r="Q910" s="22"/>
      <c r="R910" s="62"/>
    </row>
    <row r="911" spans="17:18" x14ac:dyDescent="0.15">
      <c r="Q911" s="22"/>
      <c r="R911" s="62"/>
    </row>
    <row r="912" spans="17:18" x14ac:dyDescent="0.15">
      <c r="Q912" s="22"/>
      <c r="R912" s="62"/>
    </row>
    <row r="913" spans="17:18" x14ac:dyDescent="0.15">
      <c r="Q913" s="22"/>
      <c r="R913" s="62"/>
    </row>
    <row r="914" spans="17:18" x14ac:dyDescent="0.15">
      <c r="Q914" s="22"/>
      <c r="R914" s="62"/>
    </row>
    <row r="915" spans="17:18" x14ac:dyDescent="0.15">
      <c r="Q915" s="22"/>
      <c r="R915" s="62"/>
    </row>
    <row r="916" spans="17:18" x14ac:dyDescent="0.15">
      <c r="Q916" s="22"/>
      <c r="R916" s="62"/>
    </row>
    <row r="917" spans="17:18" x14ac:dyDescent="0.15">
      <c r="Q917" s="22"/>
      <c r="R917" s="62"/>
    </row>
    <row r="918" spans="17:18" x14ac:dyDescent="0.15">
      <c r="Q918" s="22"/>
      <c r="R918" s="62"/>
    </row>
    <row r="919" spans="17:18" x14ac:dyDescent="0.15">
      <c r="Q919" s="22"/>
      <c r="R919" s="62"/>
    </row>
    <row r="920" spans="17:18" x14ac:dyDescent="0.15">
      <c r="Q920" s="22"/>
      <c r="R920" s="62"/>
    </row>
    <row r="921" spans="17:18" x14ac:dyDescent="0.15">
      <c r="Q921" s="22"/>
      <c r="R921" s="62"/>
    </row>
    <row r="922" spans="17:18" x14ac:dyDescent="0.15">
      <c r="Q922" s="22"/>
      <c r="R922" s="62"/>
    </row>
    <row r="923" spans="17:18" x14ac:dyDescent="0.15">
      <c r="Q923" s="22"/>
      <c r="R923" s="62"/>
    </row>
    <row r="924" spans="17:18" x14ac:dyDescent="0.15">
      <c r="Q924" s="22"/>
      <c r="R924" s="62"/>
    </row>
    <row r="925" spans="17:18" x14ac:dyDescent="0.15">
      <c r="Q925" s="22"/>
      <c r="R925" s="62"/>
    </row>
    <row r="926" spans="17:18" x14ac:dyDescent="0.15">
      <c r="Q926" s="22"/>
      <c r="R926" s="62"/>
    </row>
    <row r="927" spans="17:18" x14ac:dyDescent="0.15">
      <c r="Q927" s="22"/>
      <c r="R927" s="62"/>
    </row>
    <row r="928" spans="17:18" x14ac:dyDescent="0.15">
      <c r="Q928" s="22"/>
      <c r="R928" s="62"/>
    </row>
    <row r="929" spans="17:18" x14ac:dyDescent="0.15">
      <c r="Q929" s="22"/>
      <c r="R929" s="62"/>
    </row>
    <row r="930" spans="17:18" x14ac:dyDescent="0.15">
      <c r="Q930" s="22"/>
      <c r="R930" s="62"/>
    </row>
    <row r="931" spans="17:18" x14ac:dyDescent="0.15">
      <c r="Q931" s="22"/>
      <c r="R931" s="62"/>
    </row>
    <row r="932" spans="17:18" x14ac:dyDescent="0.15">
      <c r="Q932" s="22"/>
      <c r="R932" s="62"/>
    </row>
    <row r="933" spans="17:18" x14ac:dyDescent="0.15">
      <c r="Q933" s="22"/>
      <c r="R933" s="62"/>
    </row>
    <row r="934" spans="17:18" x14ac:dyDescent="0.15">
      <c r="Q934" s="22"/>
      <c r="R934" s="62"/>
    </row>
    <row r="935" spans="17:18" x14ac:dyDescent="0.15">
      <c r="Q935" s="22"/>
      <c r="R935" s="62"/>
    </row>
    <row r="936" spans="17:18" x14ac:dyDescent="0.15">
      <c r="Q936" s="22"/>
      <c r="R936" s="62"/>
    </row>
    <row r="937" spans="17:18" x14ac:dyDescent="0.15">
      <c r="Q937" s="22"/>
      <c r="R937" s="62"/>
    </row>
    <row r="938" spans="17:18" x14ac:dyDescent="0.15">
      <c r="Q938" s="22"/>
      <c r="R938" s="62"/>
    </row>
    <row r="939" spans="17:18" x14ac:dyDescent="0.15">
      <c r="Q939" s="22"/>
      <c r="R939" s="62"/>
    </row>
    <row r="940" spans="17:18" x14ac:dyDescent="0.15">
      <c r="Q940" s="22"/>
      <c r="R940" s="62"/>
    </row>
    <row r="941" spans="17:18" x14ac:dyDescent="0.15">
      <c r="Q941" s="22"/>
      <c r="R941" s="62"/>
    </row>
    <row r="942" spans="17:18" x14ac:dyDescent="0.15">
      <c r="Q942" s="22"/>
      <c r="R942" s="62"/>
    </row>
    <row r="943" spans="17:18" x14ac:dyDescent="0.15">
      <c r="Q943" s="22"/>
      <c r="R943" s="62"/>
    </row>
    <row r="944" spans="17:18" x14ac:dyDescent="0.15">
      <c r="Q944" s="22"/>
      <c r="R944" s="62"/>
    </row>
    <row r="945" spans="17:18" x14ac:dyDescent="0.15">
      <c r="Q945" s="22"/>
      <c r="R945" s="62"/>
    </row>
    <row r="946" spans="17:18" x14ac:dyDescent="0.15">
      <c r="Q946" s="22"/>
      <c r="R946" s="62"/>
    </row>
    <row r="947" spans="17:18" x14ac:dyDescent="0.15">
      <c r="Q947" s="22"/>
      <c r="R947" s="62"/>
    </row>
    <row r="948" spans="17:18" x14ac:dyDescent="0.15">
      <c r="Q948" s="22"/>
      <c r="R948" s="62"/>
    </row>
    <row r="949" spans="17:18" x14ac:dyDescent="0.15">
      <c r="Q949" s="22"/>
      <c r="R949" s="62"/>
    </row>
    <row r="950" spans="17:18" x14ac:dyDescent="0.15">
      <c r="Q950" s="22"/>
      <c r="R950" s="62"/>
    </row>
    <row r="951" spans="17:18" x14ac:dyDescent="0.15">
      <c r="Q951" s="22"/>
      <c r="R951" s="62"/>
    </row>
    <row r="952" spans="17:18" x14ac:dyDescent="0.15">
      <c r="Q952" s="22"/>
      <c r="R952" s="62"/>
    </row>
    <row r="953" spans="17:18" x14ac:dyDescent="0.15">
      <c r="Q953" s="22"/>
      <c r="R953" s="62"/>
    </row>
    <row r="954" spans="17:18" x14ac:dyDescent="0.15">
      <c r="Q954" s="22"/>
      <c r="R954" s="62"/>
    </row>
    <row r="955" spans="17:18" x14ac:dyDescent="0.15">
      <c r="Q955" s="22"/>
      <c r="R955" s="62"/>
    </row>
    <row r="956" spans="17:18" x14ac:dyDescent="0.15">
      <c r="Q956" s="22"/>
      <c r="R956" s="62"/>
    </row>
    <row r="957" spans="17:18" x14ac:dyDescent="0.15">
      <c r="Q957" s="22"/>
      <c r="R957" s="62"/>
    </row>
    <row r="958" spans="17:18" x14ac:dyDescent="0.15">
      <c r="Q958" s="22"/>
      <c r="R958" s="62"/>
    </row>
    <row r="959" spans="17:18" x14ac:dyDescent="0.15">
      <c r="Q959" s="22"/>
      <c r="R959" s="62"/>
    </row>
    <row r="960" spans="17:18" x14ac:dyDescent="0.15">
      <c r="Q960" s="22"/>
      <c r="R960" s="62"/>
    </row>
    <row r="961" spans="17:18" x14ac:dyDescent="0.15">
      <c r="Q961" s="22"/>
      <c r="R961" s="62"/>
    </row>
    <row r="962" spans="17:18" x14ac:dyDescent="0.15">
      <c r="Q962" s="22"/>
      <c r="R962" s="62"/>
    </row>
    <row r="963" spans="17:18" x14ac:dyDescent="0.15">
      <c r="Q963" s="22"/>
      <c r="R963" s="62"/>
    </row>
    <row r="964" spans="17:18" x14ac:dyDescent="0.15">
      <c r="Q964" s="22"/>
      <c r="R964" s="62"/>
    </row>
    <row r="965" spans="17:18" x14ac:dyDescent="0.15">
      <c r="Q965" s="22"/>
      <c r="R965" s="62"/>
    </row>
    <row r="966" spans="17:18" x14ac:dyDescent="0.15">
      <c r="Q966" s="22"/>
      <c r="R966" s="62"/>
    </row>
    <row r="967" spans="17:18" x14ac:dyDescent="0.15">
      <c r="Q967" s="22"/>
      <c r="R967" s="62"/>
    </row>
    <row r="968" spans="17:18" x14ac:dyDescent="0.15">
      <c r="Q968" s="22"/>
      <c r="R968" s="62"/>
    </row>
    <row r="969" spans="17:18" x14ac:dyDescent="0.15">
      <c r="Q969" s="22"/>
      <c r="R969" s="62"/>
    </row>
    <row r="970" spans="17:18" x14ac:dyDescent="0.15">
      <c r="Q970" s="22"/>
      <c r="R970" s="62"/>
    </row>
    <row r="971" spans="17:18" x14ac:dyDescent="0.15">
      <c r="Q971" s="22"/>
      <c r="R971" s="62"/>
    </row>
    <row r="972" spans="17:18" x14ac:dyDescent="0.15">
      <c r="Q972" s="22"/>
      <c r="R972" s="62"/>
    </row>
    <row r="973" spans="17:18" x14ac:dyDescent="0.15">
      <c r="Q973" s="22"/>
      <c r="R973" s="62"/>
    </row>
    <row r="974" spans="17:18" x14ac:dyDescent="0.15">
      <c r="Q974" s="22"/>
      <c r="R974" s="62"/>
    </row>
    <row r="975" spans="17:18" x14ac:dyDescent="0.15">
      <c r="Q975" s="22"/>
      <c r="R975" s="62"/>
    </row>
    <row r="976" spans="17:18" x14ac:dyDescent="0.15">
      <c r="Q976" s="22"/>
      <c r="R976" s="62"/>
    </row>
    <row r="977" spans="17:18" x14ac:dyDescent="0.15">
      <c r="Q977" s="22"/>
      <c r="R977" s="62"/>
    </row>
    <row r="978" spans="17:18" x14ac:dyDescent="0.15">
      <c r="Q978" s="22"/>
      <c r="R978" s="62"/>
    </row>
    <row r="979" spans="17:18" x14ac:dyDescent="0.15">
      <c r="Q979" s="22"/>
      <c r="R979" s="62"/>
    </row>
    <row r="980" spans="17:18" x14ac:dyDescent="0.15">
      <c r="Q980" s="22"/>
      <c r="R980" s="62"/>
    </row>
    <row r="981" spans="17:18" x14ac:dyDescent="0.15">
      <c r="Q981" s="22"/>
      <c r="R981" s="62"/>
    </row>
    <row r="982" spans="17:18" x14ac:dyDescent="0.15">
      <c r="Q982" s="22"/>
      <c r="R982" s="62"/>
    </row>
    <row r="983" spans="17:18" x14ac:dyDescent="0.15">
      <c r="Q983" s="22"/>
      <c r="R983" s="62"/>
    </row>
    <row r="984" spans="17:18" x14ac:dyDescent="0.15">
      <c r="Q984" s="22"/>
      <c r="R984" s="62"/>
    </row>
    <row r="985" spans="17:18" x14ac:dyDescent="0.15">
      <c r="Q985" s="22"/>
      <c r="R985" s="62"/>
    </row>
    <row r="986" spans="17:18" x14ac:dyDescent="0.15">
      <c r="Q986" s="22"/>
      <c r="R986" s="62"/>
    </row>
    <row r="987" spans="17:18" x14ac:dyDescent="0.15">
      <c r="Q987" s="22"/>
      <c r="R987" s="62"/>
    </row>
    <row r="988" spans="17:18" x14ac:dyDescent="0.15">
      <c r="Q988" s="22"/>
      <c r="R988" s="62"/>
    </row>
    <row r="989" spans="17:18" x14ac:dyDescent="0.15">
      <c r="Q989" s="22"/>
      <c r="R989" s="62"/>
    </row>
    <row r="990" spans="17:18" x14ac:dyDescent="0.15">
      <c r="Q990" s="22"/>
      <c r="R990" s="62"/>
    </row>
    <row r="991" spans="17:18" x14ac:dyDescent="0.15">
      <c r="Q991" s="22"/>
      <c r="R991" s="62"/>
    </row>
    <row r="992" spans="17:18" x14ac:dyDescent="0.15">
      <c r="Q992" s="22"/>
      <c r="R992" s="62"/>
    </row>
    <row r="993" spans="17:18" x14ac:dyDescent="0.15">
      <c r="Q993" s="22"/>
      <c r="R993" s="62"/>
    </row>
    <row r="994" spans="17:18" x14ac:dyDescent="0.15">
      <c r="Q994" s="22"/>
      <c r="R994" s="62"/>
    </row>
    <row r="995" spans="17:18" x14ac:dyDescent="0.15">
      <c r="Q995" s="22"/>
      <c r="R995" s="62"/>
    </row>
    <row r="996" spans="17:18" x14ac:dyDescent="0.15">
      <c r="Q996" s="22"/>
      <c r="R996" s="62"/>
    </row>
    <row r="997" spans="17:18" x14ac:dyDescent="0.15">
      <c r="Q997" s="22"/>
      <c r="R997" s="62"/>
    </row>
    <row r="998" spans="17:18" x14ac:dyDescent="0.15">
      <c r="Q998" s="22"/>
      <c r="R998" s="62"/>
    </row>
    <row r="999" spans="17:18" x14ac:dyDescent="0.15">
      <c r="Q999" s="22"/>
      <c r="R999" s="62"/>
    </row>
    <row r="1000" spans="17:18" x14ac:dyDescent="0.15">
      <c r="Q1000" s="22"/>
      <c r="R1000" s="62"/>
    </row>
    <row r="1001" spans="17:18" x14ac:dyDescent="0.15">
      <c r="Q1001" s="22"/>
      <c r="R1001" s="62"/>
    </row>
    <row r="1002" spans="17:18" x14ac:dyDescent="0.15">
      <c r="Q1002" s="22"/>
      <c r="R1002" s="62"/>
    </row>
    <row r="1003" spans="17:18" x14ac:dyDescent="0.15">
      <c r="Q1003" s="22"/>
      <c r="R1003" s="62"/>
    </row>
    <row r="1004" spans="17:18" x14ac:dyDescent="0.15">
      <c r="Q1004" s="22"/>
      <c r="R1004" s="62"/>
    </row>
    <row r="1005" spans="17:18" x14ac:dyDescent="0.15">
      <c r="Q1005" s="22"/>
      <c r="R1005" s="62"/>
    </row>
    <row r="1006" spans="17:18" x14ac:dyDescent="0.15">
      <c r="Q1006" s="22"/>
      <c r="R1006" s="62"/>
    </row>
    <row r="1007" spans="17:18" x14ac:dyDescent="0.15">
      <c r="Q1007" s="22"/>
      <c r="R1007" s="62"/>
    </row>
    <row r="1008" spans="17:18" x14ac:dyDescent="0.15">
      <c r="Q1008" s="22"/>
      <c r="R1008" s="62"/>
    </row>
    <row r="1009" spans="17:18" x14ac:dyDescent="0.15">
      <c r="Q1009" s="22"/>
      <c r="R1009" s="62"/>
    </row>
    <row r="1010" spans="17:18" x14ac:dyDescent="0.15">
      <c r="Q1010" s="22"/>
      <c r="R1010" s="62"/>
    </row>
    <row r="1011" spans="17:18" x14ac:dyDescent="0.15">
      <c r="Q1011" s="22"/>
      <c r="R1011" s="62"/>
    </row>
    <row r="1012" spans="17:18" x14ac:dyDescent="0.15">
      <c r="Q1012" s="22"/>
      <c r="R1012" s="62"/>
    </row>
    <row r="1013" spans="17:18" x14ac:dyDescent="0.15">
      <c r="Q1013" s="22"/>
      <c r="R1013" s="62"/>
    </row>
    <row r="1014" spans="17:18" x14ac:dyDescent="0.15">
      <c r="Q1014" s="22"/>
      <c r="R1014" s="62"/>
    </row>
    <row r="1015" spans="17:18" x14ac:dyDescent="0.15">
      <c r="Q1015" s="22"/>
      <c r="R1015" s="62"/>
    </row>
    <row r="1016" spans="17:18" x14ac:dyDescent="0.15">
      <c r="Q1016" s="22"/>
      <c r="R1016" s="62"/>
    </row>
    <row r="1017" spans="17:18" x14ac:dyDescent="0.15">
      <c r="Q1017" s="22"/>
      <c r="R1017" s="62"/>
    </row>
    <row r="1018" spans="17:18" x14ac:dyDescent="0.15">
      <c r="Q1018" s="22"/>
      <c r="R1018" s="62"/>
    </row>
    <row r="1019" spans="17:18" x14ac:dyDescent="0.15">
      <c r="Q1019" s="22"/>
      <c r="R1019" s="62"/>
    </row>
    <row r="1020" spans="17:18" x14ac:dyDescent="0.15">
      <c r="Q1020" s="22"/>
      <c r="R1020" s="62"/>
    </row>
    <row r="1021" spans="17:18" x14ac:dyDescent="0.15">
      <c r="Q1021" s="22"/>
      <c r="R1021" s="62"/>
    </row>
    <row r="1022" spans="17:18" x14ac:dyDescent="0.15">
      <c r="Q1022" s="22"/>
      <c r="R1022" s="62"/>
    </row>
    <row r="1023" spans="17:18" x14ac:dyDescent="0.15">
      <c r="Q1023" s="22"/>
      <c r="R1023" s="62"/>
    </row>
    <row r="1024" spans="17:18" x14ac:dyDescent="0.15">
      <c r="Q1024" s="22"/>
      <c r="R1024" s="62"/>
    </row>
    <row r="1025" spans="17:18" x14ac:dyDescent="0.15">
      <c r="Q1025" s="22"/>
      <c r="R1025" s="62"/>
    </row>
    <row r="1026" spans="17:18" x14ac:dyDescent="0.15">
      <c r="Q1026" s="22"/>
      <c r="R1026" s="62"/>
    </row>
    <row r="1027" spans="17:18" x14ac:dyDescent="0.15">
      <c r="Q1027" s="22"/>
      <c r="R1027" s="62"/>
    </row>
    <row r="1028" spans="17:18" x14ac:dyDescent="0.15">
      <c r="Q1028" s="22"/>
      <c r="R1028" s="62"/>
    </row>
    <row r="1029" spans="17:18" x14ac:dyDescent="0.15">
      <c r="Q1029" s="22"/>
      <c r="R1029" s="62"/>
    </row>
    <row r="1030" spans="17:18" x14ac:dyDescent="0.15">
      <c r="Q1030" s="22"/>
      <c r="R1030" s="62"/>
    </row>
    <row r="1031" spans="17:18" x14ac:dyDescent="0.15">
      <c r="Q1031" s="22"/>
      <c r="R1031" s="62"/>
    </row>
    <row r="1032" spans="17:18" x14ac:dyDescent="0.15">
      <c r="Q1032" s="22"/>
      <c r="R1032" s="62"/>
    </row>
    <row r="1033" spans="17:18" x14ac:dyDescent="0.15">
      <c r="Q1033" s="22"/>
      <c r="R1033" s="62"/>
    </row>
    <row r="1034" spans="17:18" x14ac:dyDescent="0.15">
      <c r="Q1034" s="22"/>
      <c r="R1034" s="62"/>
    </row>
    <row r="1035" spans="17:18" x14ac:dyDescent="0.15">
      <c r="Q1035" s="22"/>
      <c r="R1035" s="62"/>
    </row>
    <row r="1036" spans="17:18" x14ac:dyDescent="0.15">
      <c r="Q1036" s="22"/>
      <c r="R1036" s="62"/>
    </row>
    <row r="1037" spans="17:18" x14ac:dyDescent="0.15">
      <c r="Q1037" s="22"/>
      <c r="R1037" s="62"/>
    </row>
    <row r="1038" spans="17:18" x14ac:dyDescent="0.15">
      <c r="Q1038" s="22"/>
      <c r="R1038" s="62"/>
    </row>
    <row r="1039" spans="17:18" x14ac:dyDescent="0.15">
      <c r="Q1039" s="22"/>
      <c r="R1039" s="62"/>
    </row>
    <row r="1040" spans="17:18" x14ac:dyDescent="0.15">
      <c r="Q1040" s="22"/>
      <c r="R1040" s="62"/>
    </row>
    <row r="1041" spans="17:18" x14ac:dyDescent="0.15">
      <c r="Q1041" s="22"/>
      <c r="R1041" s="62"/>
    </row>
    <row r="1042" spans="17:18" x14ac:dyDescent="0.15">
      <c r="Q1042" s="22"/>
    </row>
    <row r="1043" spans="17:18" x14ac:dyDescent="0.15">
      <c r="Q1043" s="22"/>
    </row>
    <row r="1044" spans="17:18" x14ac:dyDescent="0.15">
      <c r="Q1044" s="22"/>
    </row>
    <row r="1045" spans="17:18" x14ac:dyDescent="0.15">
      <c r="Q1045" s="22"/>
    </row>
    <row r="1046" spans="17:18" x14ac:dyDescent="0.15">
      <c r="Q1046" s="22"/>
    </row>
  </sheetData>
  <sheetProtection password="CAF3" sheet="1" objects="1" scenarios="1"/>
  <mergeCells count="26">
    <mergeCell ref="K50:K51"/>
    <mergeCell ref="L50:L51"/>
    <mergeCell ref="D44:F44"/>
    <mergeCell ref="D45:F45"/>
    <mergeCell ref="D48:D49"/>
    <mergeCell ref="D50:D51"/>
    <mergeCell ref="E50:E51"/>
    <mergeCell ref="F50:F51"/>
    <mergeCell ref="E48:F49"/>
    <mergeCell ref="G50:G51"/>
    <mergeCell ref="H50:H51"/>
    <mergeCell ref="I50:J51"/>
    <mergeCell ref="G39:L39"/>
    <mergeCell ref="G40:N40"/>
    <mergeCell ref="K45:L45"/>
    <mergeCell ref="K44:L44"/>
    <mergeCell ref="M44:N49"/>
    <mergeCell ref="H45:I45"/>
    <mergeCell ref="H44:I44"/>
    <mergeCell ref="M59:N63"/>
    <mergeCell ref="M53:N56"/>
    <mergeCell ref="I81:J81"/>
    <mergeCell ref="I91:J91"/>
    <mergeCell ref="I101:J101"/>
    <mergeCell ref="I71:J71"/>
    <mergeCell ref="I61:J61"/>
  </mergeCells>
  <phoneticPr fontId="0" type="noConversion"/>
  <conditionalFormatting sqref="L71 L61 L50">
    <cfRule type="cellIs" dxfId="2" priority="7" stopIfTrue="1" operator="lessThan">
      <formula>0</formula>
    </cfRule>
  </conditionalFormatting>
  <conditionalFormatting sqref="L101 L81">
    <cfRule type="cellIs" dxfId="1" priority="2" stopIfTrue="1" operator="lessThan">
      <formula>0</formula>
    </cfRule>
  </conditionalFormatting>
  <conditionalFormatting sqref="L91">
    <cfRule type="cellIs" dxfId="0" priority="1" stopIfTrue="1" operator="lessThan">
      <formula>0</formula>
    </cfRule>
  </conditionalFormatting>
  <dataValidations xWindow="804" yWindow="241" count="4">
    <dataValidation type="list" allowBlank="1" showInputMessage="1" showErrorMessage="1" sqref="D45:E45" xr:uid="{00000000-0002-0000-0000-000000000000}">
      <formula1>$A$2:$A$15</formula1>
    </dataValidation>
    <dataValidation type="whole" allowBlank="1" showInputMessage="1" showErrorMessage="1" sqref="K45:L45" xr:uid="{00000000-0002-0000-0000-000001000000}">
      <formula1>20</formula1>
      <formula2>999</formula2>
    </dataValidation>
    <dataValidation type="whole" allowBlank="1" showInputMessage="1" showErrorMessage="1" prompt="_x000a_" sqref="J45" xr:uid="{00000000-0002-0000-0000-000002000000}">
      <formula1>1</formula1>
      <formula2>1000000</formula2>
    </dataValidation>
    <dataValidation type="list" allowBlank="1" showInputMessage="1" showErrorMessage="1" sqref="H45:I45" xr:uid="{00000000-0002-0000-0000-000003000000}">
      <formula1>$G$2:$G$6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S1046829"/>
  <sheetViews>
    <sheetView zoomScale="70" zoomScaleNormal="70" workbookViewId="0">
      <selection activeCell="D164" sqref="D164"/>
    </sheetView>
  </sheetViews>
  <sheetFormatPr baseColWidth="10" defaultColWidth="9.1640625" defaultRowHeight="21.75" customHeight="1" x14ac:dyDescent="0.15"/>
  <cols>
    <col min="1" max="1" width="14.5" style="87" customWidth="1"/>
    <col min="2" max="4" width="14.5" style="92" customWidth="1"/>
    <col min="5" max="5" width="14.5" style="93" customWidth="1"/>
    <col min="6" max="19" width="14.5" style="91" customWidth="1"/>
    <col min="20" max="16384" width="9.1640625" style="86"/>
  </cols>
  <sheetData>
    <row r="1" spans="1:19" ht="21.75" customHeight="1" x14ac:dyDescent="0.2">
      <c r="A1" s="83"/>
      <c r="B1" s="84"/>
      <c r="C1" s="84"/>
      <c r="D1" s="94">
        <v>43738</v>
      </c>
      <c r="E1" s="85"/>
      <c r="F1" s="95"/>
      <c r="G1" s="96"/>
      <c r="H1" s="96"/>
      <c r="I1" s="97"/>
      <c r="J1" s="96"/>
      <c r="K1" s="96"/>
      <c r="L1" s="97"/>
      <c r="M1" s="96"/>
      <c r="N1" s="96"/>
      <c r="O1" s="96"/>
      <c r="P1" s="96"/>
      <c r="Q1" s="96"/>
      <c r="R1" s="108" t="s">
        <v>182</v>
      </c>
      <c r="S1" s="96"/>
    </row>
    <row r="2" spans="1:19" ht="21.75" customHeight="1" thickBot="1" x14ac:dyDescent="0.25">
      <c r="A2" s="87" t="s">
        <v>45</v>
      </c>
      <c r="B2" s="84" t="s">
        <v>109</v>
      </c>
      <c r="C2" s="84"/>
      <c r="D2" s="94">
        <v>44104</v>
      </c>
      <c r="E2" s="88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ht="21.75" customHeight="1" thickBot="1" x14ac:dyDescent="0.2">
      <c r="B3" s="107" t="s">
        <v>204</v>
      </c>
      <c r="C3" s="89" t="s">
        <v>161</v>
      </c>
      <c r="D3" s="94">
        <v>44469</v>
      </c>
      <c r="E3" s="85"/>
      <c r="F3" s="98" t="s">
        <v>0</v>
      </c>
      <c r="G3" s="99" t="s">
        <v>1</v>
      </c>
      <c r="H3" s="99" t="s">
        <v>2</v>
      </c>
      <c r="I3" s="99" t="s">
        <v>3</v>
      </c>
      <c r="J3" s="99" t="s">
        <v>4</v>
      </c>
      <c r="K3" s="99" t="s">
        <v>5</v>
      </c>
      <c r="L3" s="99" t="s">
        <v>6</v>
      </c>
      <c r="M3" s="99" t="s">
        <v>7</v>
      </c>
      <c r="N3" s="99" t="s">
        <v>8</v>
      </c>
      <c r="O3" s="99" t="s">
        <v>9</v>
      </c>
      <c r="P3" s="99" t="s">
        <v>10</v>
      </c>
      <c r="Q3" s="99" t="s">
        <v>11</v>
      </c>
      <c r="R3" s="99" t="s">
        <v>12</v>
      </c>
      <c r="S3" s="100" t="s">
        <v>13</v>
      </c>
    </row>
    <row r="4" spans="1:19" ht="21.75" customHeight="1" x14ac:dyDescent="0.15">
      <c r="A4" s="139" t="s">
        <v>14</v>
      </c>
      <c r="B4" s="143" t="s">
        <v>167</v>
      </c>
      <c r="C4" s="143" t="s">
        <v>123</v>
      </c>
      <c r="D4" s="143" t="s">
        <v>168</v>
      </c>
      <c r="E4" s="144" t="s">
        <v>15</v>
      </c>
      <c r="F4" s="145">
        <f>'[2]SP Rates - Price A'!G5</f>
        <v>27.060000000000002</v>
      </c>
      <c r="G4" s="145">
        <f>'[2]SP Rates - Price A'!H5</f>
        <v>28.14</v>
      </c>
      <c r="H4" s="145">
        <f>'[2]SP Rates - Price A'!I5</f>
        <v>26.55</v>
      </c>
      <c r="I4" s="145">
        <f>'[2]SP Rates - Price A'!J5</f>
        <v>26.970000000000002</v>
      </c>
      <c r="J4" s="145">
        <f>'[2]SP Rates - Price A'!K5</f>
        <v>29.330000000000002</v>
      </c>
      <c r="K4" s="145">
        <f>'[2]SP Rates - Price A'!L5</f>
        <v>28.110000000000003</v>
      </c>
      <c r="L4" s="145">
        <f>'[2]SP Rates - Price A'!M5</f>
        <v>25.740000000000002</v>
      </c>
      <c r="M4" s="145">
        <f>'[2]SP Rates - Price A'!N5</f>
        <v>26.96</v>
      </c>
      <c r="N4" s="145">
        <f>'[2]SP Rates - Price A'!O5</f>
        <v>26.900000000000002</v>
      </c>
      <c r="O4" s="145">
        <f>'[2]SP Rates - Price A'!P5</f>
        <v>30.69</v>
      </c>
      <c r="P4" s="145">
        <f>'[2]SP Rates - Price A'!Q5</f>
        <v>31.21</v>
      </c>
      <c r="Q4" s="145">
        <f>'[2]SP Rates - Price A'!R5</f>
        <v>28.12</v>
      </c>
      <c r="R4" s="145">
        <f>'[2]SP Rates - Price A'!S5</f>
        <v>28.46</v>
      </c>
      <c r="S4" s="146">
        <f>'[2]SP Rates - Price A'!T5</f>
        <v>32.909999999999997</v>
      </c>
    </row>
    <row r="5" spans="1:19" ht="21.75" customHeight="1" x14ac:dyDescent="0.15">
      <c r="A5" s="147" t="s">
        <v>37</v>
      </c>
      <c r="B5" s="140" t="s">
        <v>167</v>
      </c>
      <c r="C5" s="140" t="s">
        <v>123</v>
      </c>
      <c r="D5" s="140" t="s">
        <v>169</v>
      </c>
      <c r="E5" s="141" t="s">
        <v>16</v>
      </c>
      <c r="F5" s="135">
        <f>'[2]SP Rates - Price A'!G6</f>
        <v>13.22</v>
      </c>
      <c r="G5" s="135">
        <f>'[2]SP Rates - Price A'!H6</f>
        <v>13.45</v>
      </c>
      <c r="H5" s="135">
        <f>'[2]SP Rates - Price A'!I6</f>
        <v>12.6</v>
      </c>
      <c r="I5" s="135">
        <f>'[2]SP Rates - Price A'!J6</f>
        <v>14.63</v>
      </c>
      <c r="J5" s="135">
        <f>'[2]SP Rates - Price A'!K6</f>
        <v>13.45</v>
      </c>
      <c r="K5" s="135">
        <f>'[2]SP Rates - Price A'!L6</f>
        <v>13.51</v>
      </c>
      <c r="L5" s="135">
        <f>'[2]SP Rates - Price A'!M6</f>
        <v>13.51</v>
      </c>
      <c r="M5" s="135">
        <f>'[2]SP Rates - Price A'!N6</f>
        <v>13.2</v>
      </c>
      <c r="N5" s="135">
        <f>'[2]SP Rates - Price A'!O6</f>
        <v>13.3</v>
      </c>
      <c r="O5" s="135">
        <f>'[2]SP Rates - Price A'!P6</f>
        <v>13.74</v>
      </c>
      <c r="P5" s="135">
        <f>'[2]SP Rates - Price A'!Q6</f>
        <v>14.02</v>
      </c>
      <c r="Q5" s="135">
        <f>'[2]SP Rates - Price A'!R6</f>
        <v>13.51</v>
      </c>
      <c r="R5" s="135">
        <f>'[2]SP Rates - Price A'!S6</f>
        <v>13.57</v>
      </c>
      <c r="S5" s="148">
        <f>'[2]SP Rates - Price A'!T6</f>
        <v>14.18</v>
      </c>
    </row>
    <row r="6" spans="1:19" ht="21.75" customHeight="1" x14ac:dyDescent="0.15">
      <c r="A6" s="147"/>
      <c r="B6" s="140" t="s">
        <v>17</v>
      </c>
      <c r="C6" s="140" t="s">
        <v>123</v>
      </c>
      <c r="D6" s="140" t="s">
        <v>74</v>
      </c>
      <c r="E6" s="141" t="s">
        <v>15</v>
      </c>
      <c r="F6" s="135">
        <f>'[2]SP Rates - Price A'!G7</f>
        <v>27.060000000000002</v>
      </c>
      <c r="G6" s="135">
        <f>'[2]SP Rates - Price A'!H7</f>
        <v>28.3</v>
      </c>
      <c r="H6" s="135">
        <f>'[2]SP Rates - Price A'!I7</f>
        <v>26.55</v>
      </c>
      <c r="I6" s="135">
        <f>'[2]SP Rates - Price A'!J7</f>
        <v>26.970000000000002</v>
      </c>
      <c r="J6" s="135">
        <f>'[2]SP Rates - Price A'!K7</f>
        <v>29.330000000000002</v>
      </c>
      <c r="K6" s="135">
        <f>'[2]SP Rates - Price A'!L7</f>
        <v>28.110000000000003</v>
      </c>
      <c r="L6" s="135">
        <f>'[2]SP Rates - Price A'!M7</f>
        <v>25.740000000000002</v>
      </c>
      <c r="M6" s="135">
        <f>'[2]SP Rates - Price A'!N7</f>
        <v>26.96</v>
      </c>
      <c r="N6" s="135">
        <f>'[2]SP Rates - Price A'!O7</f>
        <v>26.900000000000002</v>
      </c>
      <c r="O6" s="135">
        <f>'[2]SP Rates - Price A'!P7</f>
        <v>30.69</v>
      </c>
      <c r="P6" s="135">
        <f>'[2]SP Rates - Price A'!Q7</f>
        <v>31.21</v>
      </c>
      <c r="Q6" s="135">
        <f>'[2]SP Rates - Price A'!R7</f>
        <v>28.12</v>
      </c>
      <c r="R6" s="135">
        <f>'[2]SP Rates - Price A'!S7</f>
        <v>28.46</v>
      </c>
      <c r="S6" s="148">
        <f>'[2]SP Rates - Price A'!T7</f>
        <v>32.909999999999997</v>
      </c>
    </row>
    <row r="7" spans="1:19" ht="21.75" customHeight="1" x14ac:dyDescent="0.15">
      <c r="A7" s="147"/>
      <c r="B7" s="140" t="s">
        <v>17</v>
      </c>
      <c r="C7" s="140" t="s">
        <v>123</v>
      </c>
      <c r="D7" s="140" t="s">
        <v>75</v>
      </c>
      <c r="E7" s="141" t="s">
        <v>18</v>
      </c>
      <c r="F7" s="135">
        <f>'[2]SP Rates - Price A'!G8</f>
        <v>13.8</v>
      </c>
      <c r="G7" s="135">
        <f>'[2]SP Rates - Price A'!H8</f>
        <v>13.81</v>
      </c>
      <c r="H7" s="135">
        <f>'[2]SP Rates - Price A'!I8</f>
        <v>13.3</v>
      </c>
      <c r="I7" s="135">
        <f>'[2]SP Rates - Price A'!J8</f>
        <v>15.06</v>
      </c>
      <c r="J7" s="135">
        <f>'[2]SP Rates - Price A'!K8</f>
        <v>13.93</v>
      </c>
      <c r="K7" s="135">
        <f>'[2]SP Rates - Price A'!L8</f>
        <v>14.01</v>
      </c>
      <c r="L7" s="135">
        <f>'[2]SP Rates - Price A'!M8</f>
        <v>13.89</v>
      </c>
      <c r="M7" s="135">
        <f>'[2]SP Rates - Price A'!N8</f>
        <v>14</v>
      </c>
      <c r="N7" s="135">
        <f>'[2]SP Rates - Price A'!O8</f>
        <v>14.26</v>
      </c>
      <c r="O7" s="135">
        <f>'[2]SP Rates - Price A'!P8</f>
        <v>14.33</v>
      </c>
      <c r="P7" s="135">
        <f>'[2]SP Rates - Price A'!Q8</f>
        <v>14.52</v>
      </c>
      <c r="Q7" s="135">
        <f>'[2]SP Rates - Price A'!R8</f>
        <v>13.96</v>
      </c>
      <c r="R7" s="135">
        <f>'[2]SP Rates - Price A'!S8</f>
        <v>14.39</v>
      </c>
      <c r="S7" s="148">
        <f>'[2]SP Rates - Price A'!T8</f>
        <v>14.74</v>
      </c>
    </row>
    <row r="8" spans="1:19" ht="21.75" customHeight="1" x14ac:dyDescent="0.15">
      <c r="A8" s="147"/>
      <c r="B8" s="140" t="s">
        <v>17</v>
      </c>
      <c r="C8" s="140" t="s">
        <v>123</v>
      </c>
      <c r="D8" s="140" t="s">
        <v>76</v>
      </c>
      <c r="E8" s="141" t="s">
        <v>19</v>
      </c>
      <c r="F8" s="135">
        <f>'[2]SP Rates - Price A'!G9</f>
        <v>9.69</v>
      </c>
      <c r="G8" s="135">
        <f>'[2]SP Rates - Price A'!H9</f>
        <v>10.37</v>
      </c>
      <c r="H8" s="135">
        <f>'[2]SP Rates - Price A'!I9</f>
        <v>9.4700000000000006</v>
      </c>
      <c r="I8" s="135">
        <f>'[2]SP Rates - Price A'!J9</f>
        <v>10.82</v>
      </c>
      <c r="J8" s="135">
        <f>'[2]SP Rates - Price A'!K9</f>
        <v>10.54</v>
      </c>
      <c r="K8" s="135">
        <f>'[2]SP Rates - Price A'!L9</f>
        <v>10.58</v>
      </c>
      <c r="L8" s="135">
        <f>'[2]SP Rates - Price A'!M9</f>
        <v>10.16</v>
      </c>
      <c r="M8" s="135">
        <f>'[2]SP Rates - Price A'!N9</f>
        <v>9.89</v>
      </c>
      <c r="N8" s="135">
        <f>'[2]SP Rates - Price A'!O9</f>
        <v>10.29</v>
      </c>
      <c r="O8" s="135">
        <f>'[2]SP Rates - Price A'!P9</f>
        <v>11.03</v>
      </c>
      <c r="P8" s="135">
        <f>'[2]SP Rates - Price A'!Q9</f>
        <v>10.85</v>
      </c>
      <c r="Q8" s="135">
        <f>'[2]SP Rates - Price A'!R9</f>
        <v>10.66</v>
      </c>
      <c r="R8" s="135">
        <f>'[2]SP Rates - Price A'!S9</f>
        <v>10.82</v>
      </c>
      <c r="S8" s="148">
        <f>'[2]SP Rates - Price A'!T9</f>
        <v>11.43</v>
      </c>
    </row>
    <row r="9" spans="1:19" ht="21.75" customHeight="1" x14ac:dyDescent="0.15">
      <c r="A9" s="147"/>
      <c r="B9" s="140" t="s">
        <v>20</v>
      </c>
      <c r="C9" s="140" t="s">
        <v>123</v>
      </c>
      <c r="D9" s="140" t="s">
        <v>77</v>
      </c>
      <c r="E9" s="141" t="s">
        <v>15</v>
      </c>
      <c r="F9" s="135">
        <f>'[2]SP Rates - Price A'!G10</f>
        <v>27.060000000000002</v>
      </c>
      <c r="G9" s="135">
        <f>'[2]SP Rates - Price A'!H10</f>
        <v>28.3</v>
      </c>
      <c r="H9" s="135">
        <f>'[2]SP Rates - Price A'!I10</f>
        <v>26.55</v>
      </c>
      <c r="I9" s="135">
        <f>'[2]SP Rates - Price A'!J10</f>
        <v>0</v>
      </c>
      <c r="J9" s="135">
        <f>'[2]SP Rates - Price A'!K10</f>
        <v>29.330000000000002</v>
      </c>
      <c r="K9" s="135">
        <f>'[2]SP Rates - Price A'!L10</f>
        <v>28.110000000000003</v>
      </c>
      <c r="L9" s="135">
        <f>'[2]SP Rates - Price A'!M10</f>
        <v>25.740000000000002</v>
      </c>
      <c r="M9" s="135">
        <f>'[2]SP Rates - Price A'!N10</f>
        <v>0</v>
      </c>
      <c r="N9" s="135">
        <f>'[2]SP Rates - Price A'!O10</f>
        <v>26.900000000000002</v>
      </c>
      <c r="O9" s="135">
        <f>'[2]SP Rates - Price A'!P10</f>
        <v>30.69</v>
      </c>
      <c r="P9" s="135">
        <f>'[2]SP Rates - Price A'!Q10</f>
        <v>0</v>
      </c>
      <c r="Q9" s="135">
        <f>'[2]SP Rates - Price A'!R10</f>
        <v>28.12</v>
      </c>
      <c r="R9" s="135">
        <f>'[2]SP Rates - Price A'!S10</f>
        <v>28.46</v>
      </c>
      <c r="S9" s="148">
        <f>'[2]SP Rates - Price A'!T10</f>
        <v>32.909999999999997</v>
      </c>
    </row>
    <row r="10" spans="1:19" ht="21.75" customHeight="1" x14ac:dyDescent="0.15">
      <c r="A10" s="147"/>
      <c r="B10" s="140" t="s">
        <v>20</v>
      </c>
      <c r="C10" s="140" t="s">
        <v>123</v>
      </c>
      <c r="D10" s="140" t="s">
        <v>78</v>
      </c>
      <c r="E10" s="141" t="s">
        <v>18</v>
      </c>
      <c r="F10" s="135">
        <f>'[2]SP Rates - Price A'!G11</f>
        <v>13.76</v>
      </c>
      <c r="G10" s="135">
        <f>'[2]SP Rates - Price A'!H11</f>
        <v>13.82</v>
      </c>
      <c r="H10" s="135">
        <f>'[2]SP Rates - Price A'!I11</f>
        <v>13.34</v>
      </c>
      <c r="I10" s="135">
        <f>'[2]SP Rates - Price A'!J11</f>
        <v>0</v>
      </c>
      <c r="J10" s="135">
        <f>'[2]SP Rates - Price A'!K11</f>
        <v>13.89</v>
      </c>
      <c r="K10" s="135">
        <f>'[2]SP Rates - Price A'!L11</f>
        <v>14</v>
      </c>
      <c r="L10" s="135">
        <f>'[2]SP Rates - Price A'!M11</f>
        <v>13.85</v>
      </c>
      <c r="M10" s="135">
        <f>'[2]SP Rates - Price A'!N11</f>
        <v>0</v>
      </c>
      <c r="N10" s="135">
        <f>'[2]SP Rates - Price A'!O11</f>
        <v>14.22</v>
      </c>
      <c r="O10" s="135">
        <f>'[2]SP Rates - Price A'!P11</f>
        <v>14.31</v>
      </c>
      <c r="P10" s="135">
        <f>'[2]SP Rates - Price A'!Q11</f>
        <v>0</v>
      </c>
      <c r="Q10" s="135">
        <f>'[2]SP Rates - Price A'!R11</f>
        <v>13.94</v>
      </c>
      <c r="R10" s="135">
        <f>'[2]SP Rates - Price A'!S11</f>
        <v>14.38</v>
      </c>
      <c r="S10" s="148">
        <f>'[2]SP Rates - Price A'!T11</f>
        <v>14.72</v>
      </c>
    </row>
    <row r="11" spans="1:19" ht="21.75" customHeight="1" x14ac:dyDescent="0.15">
      <c r="A11" s="147"/>
      <c r="B11" s="140" t="s">
        <v>20</v>
      </c>
      <c r="C11" s="140" t="s">
        <v>123</v>
      </c>
      <c r="D11" s="140" t="s">
        <v>79</v>
      </c>
      <c r="E11" s="141" t="s">
        <v>21</v>
      </c>
      <c r="F11" s="135">
        <f>'[2]SP Rates - Price A'!G12</f>
        <v>11.47</v>
      </c>
      <c r="G11" s="135">
        <f>'[2]SP Rates - Price A'!H12</f>
        <v>11.9</v>
      </c>
      <c r="H11" s="135">
        <f>'[2]SP Rates - Price A'!I12</f>
        <v>10.99</v>
      </c>
      <c r="I11" s="135">
        <f>'[2]SP Rates - Price A'!J12</f>
        <v>0</v>
      </c>
      <c r="J11" s="135">
        <f>'[2]SP Rates - Price A'!K12</f>
        <v>12.17</v>
      </c>
      <c r="K11" s="135">
        <f>'[2]SP Rates - Price A'!L12</f>
        <v>11.96</v>
      </c>
      <c r="L11" s="135">
        <f>'[2]SP Rates - Price A'!M12</f>
        <v>11.71</v>
      </c>
      <c r="M11" s="135">
        <f>'[2]SP Rates - Price A'!N12</f>
        <v>0</v>
      </c>
      <c r="N11" s="135">
        <f>'[2]SP Rates - Price A'!O12</f>
        <v>12</v>
      </c>
      <c r="O11" s="135">
        <f>'[2]SP Rates - Price A'!P12</f>
        <v>12.48</v>
      </c>
      <c r="P11" s="135">
        <f>'[2]SP Rates - Price A'!Q12</f>
        <v>0</v>
      </c>
      <c r="Q11" s="135">
        <f>'[2]SP Rates - Price A'!R12</f>
        <v>12.19</v>
      </c>
      <c r="R11" s="135">
        <f>'[2]SP Rates - Price A'!S12</f>
        <v>11.95</v>
      </c>
      <c r="S11" s="148">
        <f>'[2]SP Rates - Price A'!T12</f>
        <v>12.43</v>
      </c>
    </row>
    <row r="12" spans="1:19" ht="21.75" customHeight="1" x14ac:dyDescent="0.15">
      <c r="A12" s="147"/>
      <c r="B12" s="142" t="s">
        <v>22</v>
      </c>
      <c r="C12" s="140" t="s">
        <v>123</v>
      </c>
      <c r="D12" s="140" t="s">
        <v>80</v>
      </c>
      <c r="E12" s="141" t="s">
        <v>15</v>
      </c>
      <c r="F12" s="135">
        <f>'[2]SP Rates - Price A'!G13</f>
        <v>27.060000000000002</v>
      </c>
      <c r="G12" s="135">
        <f>'[2]SP Rates - Price A'!H13</f>
        <v>28.3</v>
      </c>
      <c r="H12" s="135">
        <f>'[2]SP Rates - Price A'!I13</f>
        <v>0</v>
      </c>
      <c r="I12" s="135">
        <f>'[2]SP Rates - Price A'!J13</f>
        <v>26.970000000000002</v>
      </c>
      <c r="J12" s="135">
        <f>'[2]SP Rates - Price A'!K13</f>
        <v>0</v>
      </c>
      <c r="K12" s="135">
        <f>'[2]SP Rates - Price A'!L13</f>
        <v>0</v>
      </c>
      <c r="L12" s="135">
        <f>'[2]SP Rates - Price A'!M13</f>
        <v>25.740000000000002</v>
      </c>
      <c r="M12" s="135">
        <f>'[2]SP Rates - Price A'!N13</f>
        <v>26.96</v>
      </c>
      <c r="N12" s="135">
        <f>'[2]SP Rates - Price A'!O13</f>
        <v>26.900000000000002</v>
      </c>
      <c r="O12" s="135">
        <f>'[2]SP Rates - Price A'!P13</f>
        <v>0</v>
      </c>
      <c r="P12" s="135">
        <f>'[2]SP Rates - Price A'!Q13</f>
        <v>31.21</v>
      </c>
      <c r="Q12" s="135">
        <f>'[2]SP Rates - Price A'!R13</f>
        <v>28.12</v>
      </c>
      <c r="R12" s="135">
        <f>'[2]SP Rates - Price A'!S13</f>
        <v>0</v>
      </c>
      <c r="S12" s="148">
        <f>'[2]SP Rates - Price A'!T13</f>
        <v>0</v>
      </c>
    </row>
    <row r="13" spans="1:19" ht="21.75" customHeight="1" x14ac:dyDescent="0.15">
      <c r="A13" s="147"/>
      <c r="B13" s="142" t="s">
        <v>22</v>
      </c>
      <c r="C13" s="140" t="s">
        <v>123</v>
      </c>
      <c r="D13" s="140" t="s">
        <v>81</v>
      </c>
      <c r="E13" s="141" t="s">
        <v>18</v>
      </c>
      <c r="F13" s="135">
        <f>'[2]SP Rates - Price A'!G14</f>
        <v>13.77</v>
      </c>
      <c r="G13" s="135">
        <f>'[2]SP Rates - Price A'!H14</f>
        <v>13.84</v>
      </c>
      <c r="H13" s="135">
        <f>'[2]SP Rates - Price A'!I14</f>
        <v>0</v>
      </c>
      <c r="I13" s="135">
        <f>'[2]SP Rates - Price A'!J14</f>
        <v>15.06</v>
      </c>
      <c r="J13" s="135">
        <f>'[2]SP Rates - Price A'!K14</f>
        <v>0</v>
      </c>
      <c r="K13" s="135">
        <f>'[2]SP Rates - Price A'!L14</f>
        <v>0</v>
      </c>
      <c r="L13" s="135">
        <f>'[2]SP Rates - Price A'!M14</f>
        <v>13.9</v>
      </c>
      <c r="M13" s="135">
        <f>'[2]SP Rates - Price A'!N14</f>
        <v>13.89</v>
      </c>
      <c r="N13" s="135">
        <f>'[2]SP Rates - Price A'!O14</f>
        <v>14.24</v>
      </c>
      <c r="O13" s="135">
        <f>'[2]SP Rates - Price A'!P14</f>
        <v>0</v>
      </c>
      <c r="P13" s="135">
        <f>'[2]SP Rates - Price A'!Q14</f>
        <v>14.49</v>
      </c>
      <c r="Q13" s="135">
        <f>'[2]SP Rates - Price A'!R14</f>
        <v>13.96</v>
      </c>
      <c r="R13" s="135">
        <f>'[2]SP Rates - Price A'!S14</f>
        <v>0</v>
      </c>
      <c r="S13" s="148">
        <f>'[2]SP Rates - Price A'!T14</f>
        <v>0</v>
      </c>
    </row>
    <row r="14" spans="1:19" ht="21.75" customHeight="1" x14ac:dyDescent="0.15">
      <c r="A14" s="147"/>
      <c r="B14" s="142" t="s">
        <v>22</v>
      </c>
      <c r="C14" s="140" t="s">
        <v>123</v>
      </c>
      <c r="D14" s="140" t="s">
        <v>82</v>
      </c>
      <c r="E14" s="141" t="s">
        <v>19</v>
      </c>
      <c r="F14" s="135">
        <f>'[2]SP Rates - Price A'!G15</f>
        <v>9.69</v>
      </c>
      <c r="G14" s="135">
        <f>'[2]SP Rates - Price A'!H15</f>
        <v>10.37</v>
      </c>
      <c r="H14" s="135">
        <f>'[2]SP Rates - Price A'!I15</f>
        <v>0</v>
      </c>
      <c r="I14" s="135">
        <f>'[2]SP Rates - Price A'!J15</f>
        <v>10.82</v>
      </c>
      <c r="J14" s="135">
        <f>'[2]SP Rates - Price A'!K15</f>
        <v>0</v>
      </c>
      <c r="K14" s="135">
        <f>'[2]SP Rates - Price A'!L15</f>
        <v>0</v>
      </c>
      <c r="L14" s="135">
        <f>'[2]SP Rates - Price A'!M15</f>
        <v>10.16</v>
      </c>
      <c r="M14" s="135">
        <f>'[2]SP Rates - Price A'!N15</f>
        <v>9.89</v>
      </c>
      <c r="N14" s="135">
        <f>'[2]SP Rates - Price A'!O15</f>
        <v>10.29</v>
      </c>
      <c r="O14" s="135">
        <f>'[2]SP Rates - Price A'!P15</f>
        <v>0</v>
      </c>
      <c r="P14" s="135">
        <f>'[2]SP Rates - Price A'!Q15</f>
        <v>10.85</v>
      </c>
      <c r="Q14" s="135">
        <f>'[2]SP Rates - Price A'!R15</f>
        <v>10.66</v>
      </c>
      <c r="R14" s="135">
        <f>'[2]SP Rates - Price A'!S15</f>
        <v>0</v>
      </c>
      <c r="S14" s="148">
        <f>'[2]SP Rates - Price A'!T15</f>
        <v>0</v>
      </c>
    </row>
    <row r="15" spans="1:19" ht="21.75" customHeight="1" x14ac:dyDescent="0.15">
      <c r="A15" s="147"/>
      <c r="B15" s="142" t="s">
        <v>22</v>
      </c>
      <c r="C15" s="140" t="s">
        <v>123</v>
      </c>
      <c r="D15" s="140" t="s">
        <v>83</v>
      </c>
      <c r="E15" s="141" t="s">
        <v>21</v>
      </c>
      <c r="F15" s="135">
        <f>'[2]SP Rates - Price A'!G16</f>
        <v>13.45</v>
      </c>
      <c r="G15" s="135">
        <f>'[2]SP Rates - Price A'!H16</f>
        <v>13.43</v>
      </c>
      <c r="H15" s="135">
        <f>'[2]SP Rates - Price A'!I16</f>
        <v>0</v>
      </c>
      <c r="I15" s="135">
        <f>'[2]SP Rates - Price A'!J16</f>
        <v>14.74</v>
      </c>
      <c r="J15" s="135">
        <f>'[2]SP Rates - Price A'!K16</f>
        <v>0</v>
      </c>
      <c r="K15" s="135">
        <f>'[2]SP Rates - Price A'!L16</f>
        <v>0</v>
      </c>
      <c r="L15" s="135">
        <f>'[2]SP Rates - Price A'!M16</f>
        <v>13.6</v>
      </c>
      <c r="M15" s="135">
        <f>'[2]SP Rates - Price A'!N16</f>
        <v>13.73</v>
      </c>
      <c r="N15" s="135">
        <f>'[2]SP Rates - Price A'!O16</f>
        <v>13.89</v>
      </c>
      <c r="O15" s="135">
        <f>'[2]SP Rates - Price A'!P16</f>
        <v>0</v>
      </c>
      <c r="P15" s="135">
        <f>'[2]SP Rates - Price A'!Q16</f>
        <v>14.09</v>
      </c>
      <c r="Q15" s="135">
        <f>'[2]SP Rates - Price A'!R16</f>
        <v>13.64</v>
      </c>
      <c r="R15" s="135">
        <f>'[2]SP Rates - Price A'!S16</f>
        <v>0</v>
      </c>
      <c r="S15" s="148">
        <f>'[2]SP Rates - Price A'!T16</f>
        <v>0</v>
      </c>
    </row>
    <row r="16" spans="1:19" ht="21.75" customHeight="1" x14ac:dyDescent="0.15">
      <c r="A16" s="147"/>
      <c r="B16" s="142" t="s">
        <v>23</v>
      </c>
      <c r="C16" s="140" t="s">
        <v>123</v>
      </c>
      <c r="D16" s="140" t="s">
        <v>84</v>
      </c>
      <c r="E16" s="141" t="s">
        <v>15</v>
      </c>
      <c r="F16" s="135">
        <f>'[2]SP Rates - Price A'!G19</f>
        <v>10</v>
      </c>
      <c r="G16" s="135">
        <f>'[2]SP Rates - Price A'!H19</f>
        <v>10</v>
      </c>
      <c r="H16" s="135">
        <f>'[2]SP Rates - Price A'!I19</f>
        <v>10</v>
      </c>
      <c r="I16" s="135">
        <f>'[2]SP Rates - Price A'!J19</f>
        <v>10</v>
      </c>
      <c r="J16" s="135">
        <f>'[2]SP Rates - Price A'!K19</f>
        <v>10</v>
      </c>
      <c r="K16" s="135">
        <f>'[2]SP Rates - Price A'!L19</f>
        <v>10</v>
      </c>
      <c r="L16" s="135">
        <f>'[2]SP Rates - Price A'!M19</f>
        <v>10</v>
      </c>
      <c r="M16" s="135">
        <f>'[2]SP Rates - Price A'!N19</f>
        <v>10</v>
      </c>
      <c r="N16" s="135">
        <f>'[2]SP Rates - Price A'!O19</f>
        <v>10</v>
      </c>
      <c r="O16" s="135">
        <f>'[2]SP Rates - Price A'!P19</f>
        <v>10</v>
      </c>
      <c r="P16" s="135">
        <f>'[2]SP Rates - Price A'!Q19</f>
        <v>10</v>
      </c>
      <c r="Q16" s="135">
        <f>'[2]SP Rates - Price A'!R19</f>
        <v>10</v>
      </c>
      <c r="R16" s="135">
        <f>'[2]SP Rates - Price A'!S19</f>
        <v>10</v>
      </c>
      <c r="S16" s="148">
        <f>'[2]SP Rates - Price A'!T19</f>
        <v>10</v>
      </c>
    </row>
    <row r="17" spans="1:19" ht="21.75" customHeight="1" thickBot="1" x14ac:dyDescent="0.2">
      <c r="A17" s="90"/>
      <c r="B17" s="149" t="s">
        <v>23</v>
      </c>
      <c r="C17" s="150" t="s">
        <v>123</v>
      </c>
      <c r="D17" s="150" t="s">
        <v>85</v>
      </c>
      <c r="E17" s="151" t="s">
        <v>16</v>
      </c>
      <c r="F17" s="152">
        <f>'[2]SP Rates - Price A'!G20</f>
        <v>11.89</v>
      </c>
      <c r="G17" s="152">
        <f>'[2]SP Rates - Price A'!H20</f>
        <v>11.89</v>
      </c>
      <c r="H17" s="152">
        <f>'[2]SP Rates - Price A'!I20</f>
        <v>11.89</v>
      </c>
      <c r="I17" s="152">
        <f>'[2]SP Rates - Price A'!J20</f>
        <v>11.89</v>
      </c>
      <c r="J17" s="152">
        <f>'[2]SP Rates - Price A'!K20</f>
        <v>11.89</v>
      </c>
      <c r="K17" s="152">
        <f>'[2]SP Rates - Price A'!L20</f>
        <v>11.89</v>
      </c>
      <c r="L17" s="152">
        <f>'[2]SP Rates - Price A'!M20</f>
        <v>11.89</v>
      </c>
      <c r="M17" s="152">
        <f>'[2]SP Rates - Price A'!N20</f>
        <v>11.89</v>
      </c>
      <c r="N17" s="152">
        <f>'[2]SP Rates - Price A'!O20</f>
        <v>11.89</v>
      </c>
      <c r="O17" s="152">
        <f>'[2]SP Rates - Price A'!P20</f>
        <v>11.89</v>
      </c>
      <c r="P17" s="152">
        <f>'[2]SP Rates - Price A'!Q20</f>
        <v>11.89</v>
      </c>
      <c r="Q17" s="152">
        <f>'[2]SP Rates - Price A'!R20</f>
        <v>11.89</v>
      </c>
      <c r="R17" s="152">
        <f>'[2]SP Rates - Price A'!S20</f>
        <v>11.89</v>
      </c>
      <c r="S17" s="153">
        <f>'[2]SP Rates - Price A'!T20</f>
        <v>11.89</v>
      </c>
    </row>
    <row r="18" spans="1:19" ht="21.75" customHeight="1" x14ac:dyDescent="0.15">
      <c r="A18" s="139" t="s">
        <v>14</v>
      </c>
      <c r="B18" s="143" t="s">
        <v>167</v>
      </c>
      <c r="C18" s="143" t="s">
        <v>123</v>
      </c>
      <c r="D18" s="143" t="s">
        <v>170</v>
      </c>
      <c r="E18" s="144" t="s">
        <v>15</v>
      </c>
      <c r="F18" s="145">
        <f>'[2]SP Rates - Price A'!G103</f>
        <v>27.12</v>
      </c>
      <c r="G18" s="145">
        <f>'[2]SP Rates - Price A'!H103</f>
        <v>28.34</v>
      </c>
      <c r="H18" s="145">
        <f>'[2]SP Rates - Price A'!I103</f>
        <v>26.470000000000002</v>
      </c>
      <c r="I18" s="145">
        <f>'[2]SP Rates - Price A'!J103</f>
        <v>26.98</v>
      </c>
      <c r="J18" s="145">
        <f>'[2]SP Rates - Price A'!K103</f>
        <v>29.650000000000002</v>
      </c>
      <c r="K18" s="145">
        <f>'[2]SP Rates - Price A'!L103</f>
        <v>28.130000000000003</v>
      </c>
      <c r="L18" s="145">
        <f>'[2]SP Rates - Price A'!M103</f>
        <v>25.830000000000002</v>
      </c>
      <c r="M18" s="145">
        <f>'[2]SP Rates - Price A'!N103</f>
        <v>26.970000000000002</v>
      </c>
      <c r="N18" s="145">
        <f>'[2]SP Rates - Price A'!O103</f>
        <v>26.85</v>
      </c>
      <c r="O18" s="145">
        <f>'[2]SP Rates - Price A'!P103</f>
        <v>31.03</v>
      </c>
      <c r="P18" s="145">
        <f>'[2]SP Rates - Price A'!Q103</f>
        <v>31.540000000000003</v>
      </c>
      <c r="Q18" s="145">
        <f>'[2]SP Rates - Price A'!R103</f>
        <v>28.270000000000003</v>
      </c>
      <c r="R18" s="145">
        <f>'[2]SP Rates - Price A'!S103</f>
        <v>28.330000000000002</v>
      </c>
      <c r="S18" s="146">
        <f>'[2]SP Rates - Price A'!T103</f>
        <v>32.21</v>
      </c>
    </row>
    <row r="19" spans="1:19" ht="21.75" customHeight="1" x14ac:dyDescent="0.15">
      <c r="A19" s="147" t="s">
        <v>148</v>
      </c>
      <c r="B19" s="140" t="s">
        <v>167</v>
      </c>
      <c r="C19" s="140" t="s">
        <v>123</v>
      </c>
      <c r="D19" s="140" t="s">
        <v>171</v>
      </c>
      <c r="E19" s="141" t="s">
        <v>16</v>
      </c>
      <c r="F19" s="135">
        <f>'[2]SP Rates - Price A'!G104</f>
        <v>13.5</v>
      </c>
      <c r="G19" s="135">
        <f>'[2]SP Rates - Price A'!H104</f>
        <v>13.7</v>
      </c>
      <c r="H19" s="135">
        <f>'[2]SP Rates - Price A'!I104</f>
        <v>12.83</v>
      </c>
      <c r="I19" s="135">
        <f>'[2]SP Rates - Price A'!J104</f>
        <v>14.98</v>
      </c>
      <c r="J19" s="135">
        <f>'[2]SP Rates - Price A'!K104</f>
        <v>13.67</v>
      </c>
      <c r="K19" s="135">
        <f>'[2]SP Rates - Price A'!L104</f>
        <v>13.81</v>
      </c>
      <c r="L19" s="135">
        <f>'[2]SP Rates - Price A'!M104</f>
        <v>13.74</v>
      </c>
      <c r="M19" s="135">
        <f>'[2]SP Rates - Price A'!N104</f>
        <v>13.51</v>
      </c>
      <c r="N19" s="135">
        <f>'[2]SP Rates - Price A'!O104</f>
        <v>13.55</v>
      </c>
      <c r="O19" s="135">
        <f>'[2]SP Rates - Price A'!P104</f>
        <v>13.93</v>
      </c>
      <c r="P19" s="135">
        <f>'[2]SP Rates - Price A'!Q104</f>
        <v>14.25</v>
      </c>
      <c r="Q19" s="135">
        <f>'[2]SP Rates - Price A'!R104</f>
        <v>13.76</v>
      </c>
      <c r="R19" s="135">
        <f>'[2]SP Rates - Price A'!S104</f>
        <v>13.82</v>
      </c>
      <c r="S19" s="148">
        <f>'[2]SP Rates - Price A'!T104</f>
        <v>14.43</v>
      </c>
    </row>
    <row r="20" spans="1:19" ht="21.75" customHeight="1" x14ac:dyDescent="0.15">
      <c r="A20" s="147"/>
      <c r="B20" s="140" t="s">
        <v>17</v>
      </c>
      <c r="C20" s="140" t="s">
        <v>123</v>
      </c>
      <c r="D20" s="140" t="s">
        <v>149</v>
      </c>
      <c r="E20" s="141" t="s">
        <v>15</v>
      </c>
      <c r="F20" s="135">
        <f>'[2]SP Rates - Price A'!G105</f>
        <v>27.12</v>
      </c>
      <c r="G20" s="135">
        <f>'[2]SP Rates - Price A'!H105</f>
        <v>28.42</v>
      </c>
      <c r="H20" s="135">
        <f>'[2]SP Rates - Price A'!I105</f>
        <v>26.470000000000002</v>
      </c>
      <c r="I20" s="135">
        <f>'[2]SP Rates - Price A'!J105</f>
        <v>26.98</v>
      </c>
      <c r="J20" s="135">
        <f>'[2]SP Rates - Price A'!K105</f>
        <v>29.650000000000002</v>
      </c>
      <c r="K20" s="135">
        <f>'[2]SP Rates - Price A'!L105</f>
        <v>28.130000000000003</v>
      </c>
      <c r="L20" s="135">
        <f>'[2]SP Rates - Price A'!M105</f>
        <v>25.830000000000002</v>
      </c>
      <c r="M20" s="135">
        <f>'[2]SP Rates - Price A'!N105</f>
        <v>26.970000000000002</v>
      </c>
      <c r="N20" s="135">
        <f>'[2]SP Rates - Price A'!O105</f>
        <v>26.85</v>
      </c>
      <c r="O20" s="135">
        <f>'[2]SP Rates - Price A'!P105</f>
        <v>31.03</v>
      </c>
      <c r="P20" s="135">
        <f>'[2]SP Rates - Price A'!Q105</f>
        <v>31.540000000000003</v>
      </c>
      <c r="Q20" s="135">
        <f>'[2]SP Rates - Price A'!R105</f>
        <v>28.270000000000003</v>
      </c>
      <c r="R20" s="135">
        <f>'[2]SP Rates - Price A'!S105</f>
        <v>28.330000000000002</v>
      </c>
      <c r="S20" s="148">
        <f>'[2]SP Rates - Price A'!T105</f>
        <v>32.21</v>
      </c>
    </row>
    <row r="21" spans="1:19" ht="21.75" customHeight="1" x14ac:dyDescent="0.15">
      <c r="A21" s="147"/>
      <c r="B21" s="140" t="s">
        <v>17</v>
      </c>
      <c r="C21" s="140" t="s">
        <v>123</v>
      </c>
      <c r="D21" s="140" t="s">
        <v>150</v>
      </c>
      <c r="E21" s="141" t="s">
        <v>18</v>
      </c>
      <c r="F21" s="135">
        <f>'[2]SP Rates - Price A'!G106</f>
        <v>14.07</v>
      </c>
      <c r="G21" s="135">
        <f>'[2]SP Rates - Price A'!H106</f>
        <v>14.05</v>
      </c>
      <c r="H21" s="135">
        <f>'[2]SP Rates - Price A'!I106</f>
        <v>13.56</v>
      </c>
      <c r="I21" s="135">
        <f>'[2]SP Rates - Price A'!J106</f>
        <v>15.42</v>
      </c>
      <c r="J21" s="135">
        <f>'[2]SP Rates - Price A'!K106</f>
        <v>14.15</v>
      </c>
      <c r="K21" s="135">
        <f>'[2]SP Rates - Price A'!L106</f>
        <v>14.31</v>
      </c>
      <c r="L21" s="135">
        <f>'[2]SP Rates - Price A'!M106</f>
        <v>14.13</v>
      </c>
      <c r="M21" s="135">
        <f>'[2]SP Rates - Price A'!N106</f>
        <v>14.36</v>
      </c>
      <c r="N21" s="135">
        <f>'[2]SP Rates - Price A'!O106</f>
        <v>14.59</v>
      </c>
      <c r="O21" s="135">
        <f>'[2]SP Rates - Price A'!P106</f>
        <v>14.54</v>
      </c>
      <c r="P21" s="135">
        <f>'[2]SP Rates - Price A'!Q106</f>
        <v>14.74</v>
      </c>
      <c r="Q21" s="135">
        <f>'[2]SP Rates - Price A'!R106</f>
        <v>14.21</v>
      </c>
      <c r="R21" s="135">
        <f>'[2]SP Rates - Price A'!S106</f>
        <v>14.63</v>
      </c>
      <c r="S21" s="148">
        <f>'[2]SP Rates - Price A'!T106</f>
        <v>14.97</v>
      </c>
    </row>
    <row r="22" spans="1:19" ht="21.75" customHeight="1" x14ac:dyDescent="0.15">
      <c r="A22" s="147"/>
      <c r="B22" s="140" t="s">
        <v>17</v>
      </c>
      <c r="C22" s="140" t="s">
        <v>123</v>
      </c>
      <c r="D22" s="140" t="s">
        <v>151</v>
      </c>
      <c r="E22" s="141" t="s">
        <v>19</v>
      </c>
      <c r="F22" s="135">
        <f>'[2]SP Rates - Price A'!G107</f>
        <v>9.8699999999999992</v>
      </c>
      <c r="G22" s="135">
        <f>'[2]SP Rates - Price A'!H107</f>
        <v>10.55</v>
      </c>
      <c r="H22" s="135">
        <f>'[2]SP Rates - Price A'!I107</f>
        <v>9.64</v>
      </c>
      <c r="I22" s="135">
        <f>'[2]SP Rates - Price A'!J107</f>
        <v>11.1</v>
      </c>
      <c r="J22" s="135">
        <f>'[2]SP Rates - Price A'!K107</f>
        <v>10.7</v>
      </c>
      <c r="K22" s="135">
        <f>'[2]SP Rates - Price A'!L107</f>
        <v>10.83</v>
      </c>
      <c r="L22" s="135">
        <f>'[2]SP Rates - Price A'!M107</f>
        <v>10.33</v>
      </c>
      <c r="M22" s="135">
        <f>'[2]SP Rates - Price A'!N107</f>
        <v>10.1</v>
      </c>
      <c r="N22" s="135">
        <f>'[2]SP Rates - Price A'!O107</f>
        <v>10.44</v>
      </c>
      <c r="O22" s="135">
        <f>'[2]SP Rates - Price A'!P107</f>
        <v>11.2</v>
      </c>
      <c r="P22" s="135">
        <f>'[2]SP Rates - Price A'!Q107</f>
        <v>11</v>
      </c>
      <c r="Q22" s="135">
        <f>'[2]SP Rates - Price A'!R107</f>
        <v>10.85</v>
      </c>
      <c r="R22" s="135">
        <f>'[2]SP Rates - Price A'!S107</f>
        <v>11.04</v>
      </c>
      <c r="S22" s="148">
        <f>'[2]SP Rates - Price A'!T107</f>
        <v>11.64</v>
      </c>
    </row>
    <row r="23" spans="1:19" ht="21.75" customHeight="1" x14ac:dyDescent="0.15">
      <c r="A23" s="147"/>
      <c r="B23" s="140" t="s">
        <v>20</v>
      </c>
      <c r="C23" s="140" t="s">
        <v>123</v>
      </c>
      <c r="D23" s="140" t="s">
        <v>152</v>
      </c>
      <c r="E23" s="141" t="s">
        <v>15</v>
      </c>
      <c r="F23" s="135">
        <f>'[2]SP Rates - Price A'!G108</f>
        <v>27.12</v>
      </c>
      <c r="G23" s="135">
        <f>'[2]SP Rates - Price A'!H108</f>
        <v>28.42</v>
      </c>
      <c r="H23" s="135">
        <f>'[2]SP Rates - Price A'!I108</f>
        <v>26.470000000000002</v>
      </c>
      <c r="I23" s="135">
        <f>'[2]SP Rates - Price A'!J108</f>
        <v>0</v>
      </c>
      <c r="J23" s="135">
        <f>'[2]SP Rates - Price A'!K108</f>
        <v>29.650000000000002</v>
      </c>
      <c r="K23" s="135">
        <f>'[2]SP Rates - Price A'!L108</f>
        <v>28.130000000000003</v>
      </c>
      <c r="L23" s="135">
        <f>'[2]SP Rates - Price A'!M108</f>
        <v>25.830000000000002</v>
      </c>
      <c r="M23" s="135">
        <f>'[2]SP Rates - Price A'!N108</f>
        <v>0</v>
      </c>
      <c r="N23" s="135">
        <f>'[2]SP Rates - Price A'!O108</f>
        <v>26.85</v>
      </c>
      <c r="O23" s="135">
        <f>'[2]SP Rates - Price A'!P108</f>
        <v>31.03</v>
      </c>
      <c r="P23" s="135">
        <f>'[2]SP Rates - Price A'!Q108</f>
        <v>0</v>
      </c>
      <c r="Q23" s="135">
        <f>'[2]SP Rates - Price A'!R108</f>
        <v>28.270000000000003</v>
      </c>
      <c r="R23" s="135">
        <f>'[2]SP Rates - Price A'!S108</f>
        <v>28.330000000000002</v>
      </c>
      <c r="S23" s="148">
        <f>'[2]SP Rates - Price A'!T108</f>
        <v>32.21</v>
      </c>
    </row>
    <row r="24" spans="1:19" ht="21.75" customHeight="1" x14ac:dyDescent="0.15">
      <c r="A24" s="147"/>
      <c r="B24" s="140" t="s">
        <v>20</v>
      </c>
      <c r="C24" s="140" t="s">
        <v>123</v>
      </c>
      <c r="D24" s="140" t="s">
        <v>153</v>
      </c>
      <c r="E24" s="141" t="s">
        <v>18</v>
      </c>
      <c r="F24" s="135">
        <f>'[2]SP Rates - Price A'!G109</f>
        <v>14.05</v>
      </c>
      <c r="G24" s="135">
        <f>'[2]SP Rates - Price A'!H109</f>
        <v>14.08</v>
      </c>
      <c r="H24" s="135">
        <f>'[2]SP Rates - Price A'!I109</f>
        <v>13.61</v>
      </c>
      <c r="I24" s="135">
        <f>'[2]SP Rates - Price A'!J109</f>
        <v>0</v>
      </c>
      <c r="J24" s="135">
        <f>'[2]SP Rates - Price A'!K109</f>
        <v>14.13</v>
      </c>
      <c r="K24" s="135">
        <f>'[2]SP Rates - Price A'!L109</f>
        <v>14.32</v>
      </c>
      <c r="L24" s="135">
        <f>'[2]SP Rates - Price A'!M109</f>
        <v>14.1</v>
      </c>
      <c r="M24" s="135">
        <f>'[2]SP Rates - Price A'!N109</f>
        <v>0</v>
      </c>
      <c r="N24" s="135">
        <f>'[2]SP Rates - Price A'!O109</f>
        <v>14.57</v>
      </c>
      <c r="O24" s="135">
        <f>'[2]SP Rates - Price A'!P109</f>
        <v>14.54</v>
      </c>
      <c r="P24" s="135">
        <f>'[2]SP Rates - Price A'!Q109</f>
        <v>0</v>
      </c>
      <c r="Q24" s="135">
        <f>'[2]SP Rates - Price A'!R109</f>
        <v>14.21</v>
      </c>
      <c r="R24" s="135">
        <f>'[2]SP Rates - Price A'!S109</f>
        <v>14.64</v>
      </c>
      <c r="S24" s="148">
        <f>'[2]SP Rates - Price A'!T109</f>
        <v>14.97</v>
      </c>
    </row>
    <row r="25" spans="1:19" ht="21.75" customHeight="1" x14ac:dyDescent="0.15">
      <c r="A25" s="147"/>
      <c r="B25" s="140" t="s">
        <v>20</v>
      </c>
      <c r="C25" s="140" t="s">
        <v>123</v>
      </c>
      <c r="D25" s="140" t="s">
        <v>154</v>
      </c>
      <c r="E25" s="141" t="s">
        <v>21</v>
      </c>
      <c r="F25" s="135">
        <f>'[2]SP Rates - Price A'!G110</f>
        <v>11.67</v>
      </c>
      <c r="G25" s="135">
        <f>'[2]SP Rates - Price A'!H110</f>
        <v>12.1</v>
      </c>
      <c r="H25" s="135">
        <f>'[2]SP Rates - Price A'!I110</f>
        <v>11.18</v>
      </c>
      <c r="I25" s="135">
        <f>'[2]SP Rates - Price A'!J110</f>
        <v>0</v>
      </c>
      <c r="J25" s="135">
        <f>'[2]SP Rates - Price A'!K110</f>
        <v>12.36</v>
      </c>
      <c r="K25" s="135">
        <f>'[2]SP Rates - Price A'!L110</f>
        <v>12.23</v>
      </c>
      <c r="L25" s="135">
        <f>'[2]SP Rates - Price A'!M110</f>
        <v>11.89</v>
      </c>
      <c r="M25" s="135">
        <f>'[2]SP Rates - Price A'!N110</f>
        <v>0</v>
      </c>
      <c r="N25" s="135">
        <f>'[2]SP Rates - Price A'!O110</f>
        <v>12.18</v>
      </c>
      <c r="O25" s="135">
        <f>'[2]SP Rates - Price A'!P110</f>
        <v>12.67</v>
      </c>
      <c r="P25" s="135">
        <f>'[2]SP Rates - Price A'!Q110</f>
        <v>0</v>
      </c>
      <c r="Q25" s="135">
        <f>'[2]SP Rates - Price A'!R110</f>
        <v>12.4</v>
      </c>
      <c r="R25" s="135">
        <f>'[2]SP Rates - Price A'!S110</f>
        <v>12.17</v>
      </c>
      <c r="S25" s="148">
        <f>'[2]SP Rates - Price A'!T110</f>
        <v>12.62</v>
      </c>
    </row>
    <row r="26" spans="1:19" ht="21.75" customHeight="1" x14ac:dyDescent="0.15">
      <c r="A26" s="147"/>
      <c r="B26" s="142" t="s">
        <v>22</v>
      </c>
      <c r="C26" s="140" t="s">
        <v>123</v>
      </c>
      <c r="D26" s="140" t="s">
        <v>155</v>
      </c>
      <c r="E26" s="141" t="s">
        <v>15</v>
      </c>
      <c r="F26" s="135">
        <f>'[2]SP Rates - Price A'!G111</f>
        <v>27.12</v>
      </c>
      <c r="G26" s="135">
        <f>'[2]SP Rates - Price A'!H111</f>
        <v>28.42</v>
      </c>
      <c r="H26" s="135">
        <f>'[2]SP Rates - Price A'!I111</f>
        <v>0</v>
      </c>
      <c r="I26" s="135">
        <f>'[2]SP Rates - Price A'!J111</f>
        <v>26.98</v>
      </c>
      <c r="J26" s="135">
        <f>'[2]SP Rates - Price A'!K111</f>
        <v>0</v>
      </c>
      <c r="K26" s="135">
        <f>'[2]SP Rates - Price A'!L111</f>
        <v>0</v>
      </c>
      <c r="L26" s="135">
        <f>'[2]SP Rates - Price A'!M111</f>
        <v>25.830000000000002</v>
      </c>
      <c r="M26" s="135">
        <f>'[2]SP Rates - Price A'!N111</f>
        <v>26.970000000000002</v>
      </c>
      <c r="N26" s="135">
        <f>'[2]SP Rates - Price A'!O111</f>
        <v>26.85</v>
      </c>
      <c r="O26" s="135">
        <f>'[2]SP Rates - Price A'!P111</f>
        <v>0</v>
      </c>
      <c r="P26" s="135">
        <f>'[2]SP Rates - Price A'!Q111</f>
        <v>31.540000000000003</v>
      </c>
      <c r="Q26" s="135">
        <f>'[2]SP Rates - Price A'!R111</f>
        <v>28.270000000000003</v>
      </c>
      <c r="R26" s="135">
        <f>'[2]SP Rates - Price A'!S111</f>
        <v>0</v>
      </c>
      <c r="S26" s="148">
        <f>'[2]SP Rates - Price A'!T111</f>
        <v>0</v>
      </c>
    </row>
    <row r="27" spans="1:19" ht="21.75" customHeight="1" x14ac:dyDescent="0.15">
      <c r="A27" s="147"/>
      <c r="B27" s="142" t="s">
        <v>22</v>
      </c>
      <c r="C27" s="140" t="s">
        <v>123</v>
      </c>
      <c r="D27" s="140" t="s">
        <v>156</v>
      </c>
      <c r="E27" s="141" t="s">
        <v>18</v>
      </c>
      <c r="F27" s="135">
        <f>'[2]SP Rates - Price A'!G112</f>
        <v>14.06</v>
      </c>
      <c r="G27" s="135">
        <f>'[2]SP Rates - Price A'!H112</f>
        <v>14.09</v>
      </c>
      <c r="H27" s="135">
        <f>'[2]SP Rates - Price A'!I112</f>
        <v>0</v>
      </c>
      <c r="I27" s="135">
        <f>'[2]SP Rates - Price A'!J112</f>
        <v>15.44</v>
      </c>
      <c r="J27" s="135">
        <f>'[2]SP Rates - Price A'!K112</f>
        <v>0</v>
      </c>
      <c r="K27" s="135">
        <f>'[2]SP Rates - Price A'!L112</f>
        <v>0</v>
      </c>
      <c r="L27" s="135">
        <f>'[2]SP Rates - Price A'!M112</f>
        <v>14.15</v>
      </c>
      <c r="M27" s="135">
        <f>'[2]SP Rates - Price A'!N112</f>
        <v>14.26</v>
      </c>
      <c r="N27" s="135">
        <f>'[2]SP Rates - Price A'!O112</f>
        <v>14.58</v>
      </c>
      <c r="O27" s="135">
        <f>'[2]SP Rates - Price A'!P112</f>
        <v>0</v>
      </c>
      <c r="P27" s="135">
        <f>'[2]SP Rates - Price A'!Q112</f>
        <v>14.72</v>
      </c>
      <c r="Q27" s="135">
        <f>'[2]SP Rates - Price A'!R112</f>
        <v>14.23</v>
      </c>
      <c r="R27" s="135">
        <f>'[2]SP Rates - Price A'!S112</f>
        <v>0</v>
      </c>
      <c r="S27" s="148">
        <f>'[2]SP Rates - Price A'!T112</f>
        <v>0</v>
      </c>
    </row>
    <row r="28" spans="1:19" ht="21.75" customHeight="1" x14ac:dyDescent="0.15">
      <c r="A28" s="147"/>
      <c r="B28" s="142" t="s">
        <v>22</v>
      </c>
      <c r="C28" s="140" t="s">
        <v>123</v>
      </c>
      <c r="D28" s="140" t="s">
        <v>157</v>
      </c>
      <c r="E28" s="141" t="s">
        <v>19</v>
      </c>
      <c r="F28" s="135">
        <f>'[2]SP Rates - Price A'!G113</f>
        <v>9.8699999999999992</v>
      </c>
      <c r="G28" s="135">
        <f>'[2]SP Rates - Price A'!H113</f>
        <v>10.55</v>
      </c>
      <c r="H28" s="135">
        <f>'[2]SP Rates - Price A'!I113</f>
        <v>0</v>
      </c>
      <c r="I28" s="135">
        <f>'[2]SP Rates - Price A'!J113</f>
        <v>11.1</v>
      </c>
      <c r="J28" s="135">
        <f>'[2]SP Rates - Price A'!K113</f>
        <v>0</v>
      </c>
      <c r="K28" s="135">
        <f>'[2]SP Rates - Price A'!L113</f>
        <v>0</v>
      </c>
      <c r="L28" s="135">
        <f>'[2]SP Rates - Price A'!M113</f>
        <v>10.33</v>
      </c>
      <c r="M28" s="135">
        <f>'[2]SP Rates - Price A'!N113</f>
        <v>10.1</v>
      </c>
      <c r="N28" s="135">
        <f>'[2]SP Rates - Price A'!O113</f>
        <v>10.44</v>
      </c>
      <c r="O28" s="135">
        <f>'[2]SP Rates - Price A'!P113</f>
        <v>0</v>
      </c>
      <c r="P28" s="135">
        <f>'[2]SP Rates - Price A'!Q113</f>
        <v>11</v>
      </c>
      <c r="Q28" s="135">
        <f>'[2]SP Rates - Price A'!R113</f>
        <v>10.85</v>
      </c>
      <c r="R28" s="135">
        <f>'[2]SP Rates - Price A'!S113</f>
        <v>0</v>
      </c>
      <c r="S28" s="148">
        <f>'[2]SP Rates - Price A'!T113</f>
        <v>0</v>
      </c>
    </row>
    <row r="29" spans="1:19" ht="21.75" customHeight="1" x14ac:dyDescent="0.15">
      <c r="A29" s="147"/>
      <c r="B29" s="142" t="s">
        <v>22</v>
      </c>
      <c r="C29" s="140" t="s">
        <v>123</v>
      </c>
      <c r="D29" s="140" t="s">
        <v>158</v>
      </c>
      <c r="E29" s="141" t="s">
        <v>21</v>
      </c>
      <c r="F29" s="135">
        <f>'[2]SP Rates - Price A'!G114</f>
        <v>13.7</v>
      </c>
      <c r="G29" s="135">
        <f>'[2]SP Rates - Price A'!H114</f>
        <v>13.64</v>
      </c>
      <c r="H29" s="135">
        <f>'[2]SP Rates - Price A'!I114</f>
        <v>0</v>
      </c>
      <c r="I29" s="135">
        <f>'[2]SP Rates - Price A'!J114</f>
        <v>15.07</v>
      </c>
      <c r="J29" s="135">
        <f>'[2]SP Rates - Price A'!K114</f>
        <v>0</v>
      </c>
      <c r="K29" s="135">
        <f>'[2]SP Rates - Price A'!L114</f>
        <v>0</v>
      </c>
      <c r="L29" s="135">
        <f>'[2]SP Rates - Price A'!M114</f>
        <v>13.81</v>
      </c>
      <c r="M29" s="135">
        <f>'[2]SP Rates - Price A'!N114</f>
        <v>14.05</v>
      </c>
      <c r="N29" s="135">
        <f>'[2]SP Rates - Price A'!O114</f>
        <v>14.19</v>
      </c>
      <c r="O29" s="135">
        <f>'[2]SP Rates - Price A'!P114</f>
        <v>0</v>
      </c>
      <c r="P29" s="135">
        <f>'[2]SP Rates - Price A'!Q114</f>
        <v>14.28</v>
      </c>
      <c r="Q29" s="135">
        <f>'[2]SP Rates - Price A'!R114</f>
        <v>13.86</v>
      </c>
      <c r="R29" s="135">
        <f>'[2]SP Rates - Price A'!S114</f>
        <v>0</v>
      </c>
      <c r="S29" s="148">
        <f>'[2]SP Rates - Price A'!T114</f>
        <v>0</v>
      </c>
    </row>
    <row r="30" spans="1:19" ht="21.75" customHeight="1" x14ac:dyDescent="0.15">
      <c r="A30" s="147"/>
      <c r="B30" s="142" t="s">
        <v>23</v>
      </c>
      <c r="C30" s="140" t="s">
        <v>123</v>
      </c>
      <c r="D30" s="140" t="s">
        <v>159</v>
      </c>
      <c r="E30" s="141" t="s">
        <v>15</v>
      </c>
      <c r="F30" s="135">
        <f>'[2]SP Rates - Price A'!G117</f>
        <v>10</v>
      </c>
      <c r="G30" s="135">
        <f>'[2]SP Rates - Price A'!H117</f>
        <v>10</v>
      </c>
      <c r="H30" s="135">
        <f>'[2]SP Rates - Price A'!I117</f>
        <v>10</v>
      </c>
      <c r="I30" s="135">
        <f>'[2]SP Rates - Price A'!J117</f>
        <v>10</v>
      </c>
      <c r="J30" s="135">
        <f>'[2]SP Rates - Price A'!K117</f>
        <v>10</v>
      </c>
      <c r="K30" s="135">
        <f>'[2]SP Rates - Price A'!L117</f>
        <v>10</v>
      </c>
      <c r="L30" s="135">
        <f>'[2]SP Rates - Price A'!M117</f>
        <v>10</v>
      </c>
      <c r="M30" s="135">
        <f>'[2]SP Rates - Price A'!N117</f>
        <v>10</v>
      </c>
      <c r="N30" s="135">
        <f>'[2]SP Rates - Price A'!O117</f>
        <v>10</v>
      </c>
      <c r="O30" s="135">
        <f>'[2]SP Rates - Price A'!P117</f>
        <v>10</v>
      </c>
      <c r="P30" s="135">
        <f>'[2]SP Rates - Price A'!Q117</f>
        <v>10</v>
      </c>
      <c r="Q30" s="135">
        <f>'[2]SP Rates - Price A'!R117</f>
        <v>10</v>
      </c>
      <c r="R30" s="135">
        <f>'[2]SP Rates - Price A'!S117</f>
        <v>10</v>
      </c>
      <c r="S30" s="148">
        <f>'[2]SP Rates - Price A'!T117</f>
        <v>10</v>
      </c>
    </row>
    <row r="31" spans="1:19" ht="21.75" customHeight="1" thickBot="1" x14ac:dyDescent="0.2">
      <c r="A31" s="90"/>
      <c r="B31" s="149" t="s">
        <v>23</v>
      </c>
      <c r="C31" s="150" t="s">
        <v>123</v>
      </c>
      <c r="D31" s="150" t="s">
        <v>160</v>
      </c>
      <c r="E31" s="151" t="s">
        <v>16</v>
      </c>
      <c r="F31" s="152">
        <f>'[2]SP Rates - Price A'!G118</f>
        <v>12.129999999999999</v>
      </c>
      <c r="G31" s="152">
        <f>'[2]SP Rates - Price A'!H118</f>
        <v>12.129999999999999</v>
      </c>
      <c r="H31" s="152">
        <f>'[2]SP Rates - Price A'!I118</f>
        <v>12.129999999999999</v>
      </c>
      <c r="I31" s="152">
        <f>'[2]SP Rates - Price A'!J118</f>
        <v>12.129999999999999</v>
      </c>
      <c r="J31" s="152">
        <f>'[2]SP Rates - Price A'!K118</f>
        <v>12.129999999999999</v>
      </c>
      <c r="K31" s="152">
        <f>'[2]SP Rates - Price A'!L118</f>
        <v>12.129999999999999</v>
      </c>
      <c r="L31" s="152">
        <f>'[2]SP Rates - Price A'!M118</f>
        <v>12.129999999999999</v>
      </c>
      <c r="M31" s="152">
        <f>'[2]SP Rates - Price A'!N118</f>
        <v>12.129999999999999</v>
      </c>
      <c r="N31" s="152">
        <f>'[2]SP Rates - Price A'!O118</f>
        <v>12.129999999999999</v>
      </c>
      <c r="O31" s="152">
        <f>'[2]SP Rates - Price A'!P118</f>
        <v>12.129999999999999</v>
      </c>
      <c r="P31" s="152">
        <f>'[2]SP Rates - Price A'!Q118</f>
        <v>12.129999999999999</v>
      </c>
      <c r="Q31" s="152">
        <f>'[2]SP Rates - Price A'!R118</f>
        <v>12.129999999999999</v>
      </c>
      <c r="R31" s="152">
        <f>'[2]SP Rates - Price A'!S118</f>
        <v>12.129999999999999</v>
      </c>
      <c r="S31" s="153">
        <f>'[2]SP Rates - Price A'!T118</f>
        <v>12.129999999999999</v>
      </c>
    </row>
    <row r="32" spans="1:19" ht="21.75" customHeight="1" x14ac:dyDescent="0.15">
      <c r="A32" s="139" t="s">
        <v>14</v>
      </c>
      <c r="B32" s="143" t="s">
        <v>167</v>
      </c>
      <c r="C32" s="143" t="s">
        <v>123</v>
      </c>
      <c r="D32" s="143" t="s">
        <v>172</v>
      </c>
      <c r="E32" s="144" t="s">
        <v>15</v>
      </c>
      <c r="F32" s="145">
        <f>'[2]SP Rates - Price A'!G201</f>
        <v>27.180000000000003</v>
      </c>
      <c r="G32" s="145">
        <f>'[2]SP Rates - Price A'!H201</f>
        <v>28.450000000000003</v>
      </c>
      <c r="H32" s="145">
        <f>'[2]SP Rates - Price A'!I201</f>
        <v>26.48</v>
      </c>
      <c r="I32" s="145">
        <f>'[2]SP Rates - Price A'!J201</f>
        <v>26.990000000000002</v>
      </c>
      <c r="J32" s="145">
        <f>'[2]SP Rates - Price A'!K201</f>
        <v>29.84</v>
      </c>
      <c r="K32" s="145">
        <f>'[2]SP Rates - Price A'!L201</f>
        <v>28.130000000000003</v>
      </c>
      <c r="L32" s="145">
        <f>'[2]SP Rates - Price A'!M201</f>
        <v>25.87</v>
      </c>
      <c r="M32" s="145">
        <f>'[2]SP Rates - Price A'!N201</f>
        <v>27.01</v>
      </c>
      <c r="N32" s="145">
        <f>'[2]SP Rates - Price A'!O201</f>
        <v>26.87</v>
      </c>
      <c r="O32" s="145">
        <f>'[2]SP Rates - Price A'!P201</f>
        <v>31.25</v>
      </c>
      <c r="P32" s="145">
        <f>'[2]SP Rates - Price A'!Q201</f>
        <v>31.75</v>
      </c>
      <c r="Q32" s="145">
        <f>'[2]SP Rates - Price A'!R201</f>
        <v>28.32</v>
      </c>
      <c r="R32" s="145">
        <f>'[2]SP Rates - Price A'!S201</f>
        <v>28.310000000000002</v>
      </c>
      <c r="S32" s="146">
        <f>'[2]SP Rates - Price A'!T201</f>
        <v>32.08</v>
      </c>
    </row>
    <row r="33" spans="1:19" ht="21.75" customHeight="1" x14ac:dyDescent="0.15">
      <c r="A33" s="147" t="s">
        <v>38</v>
      </c>
      <c r="B33" s="140" t="s">
        <v>167</v>
      </c>
      <c r="C33" s="140" t="s">
        <v>123</v>
      </c>
      <c r="D33" s="140" t="s">
        <v>173</v>
      </c>
      <c r="E33" s="141" t="s">
        <v>16</v>
      </c>
      <c r="F33" s="135">
        <f>'[2]SP Rates - Price A'!G202</f>
        <v>13.85</v>
      </c>
      <c r="G33" s="135">
        <f>'[2]SP Rates - Price A'!H202</f>
        <v>14.01</v>
      </c>
      <c r="H33" s="135">
        <f>'[2]SP Rates - Price A'!I202</f>
        <v>13.14</v>
      </c>
      <c r="I33" s="135">
        <f>'[2]SP Rates - Price A'!J202</f>
        <v>15.35</v>
      </c>
      <c r="J33" s="135">
        <f>'[2]SP Rates - Price A'!K202</f>
        <v>13.98</v>
      </c>
      <c r="K33" s="135">
        <f>'[2]SP Rates - Price A'!L202</f>
        <v>14.15</v>
      </c>
      <c r="L33" s="135">
        <f>'[2]SP Rates - Price A'!M202</f>
        <v>14.05</v>
      </c>
      <c r="M33" s="135">
        <f>'[2]SP Rates - Price A'!N202</f>
        <v>13.89</v>
      </c>
      <c r="N33" s="135">
        <f>'[2]SP Rates - Price A'!O202</f>
        <v>13.9</v>
      </c>
      <c r="O33" s="135">
        <f>'[2]SP Rates - Price A'!P202</f>
        <v>14.22</v>
      </c>
      <c r="P33" s="135">
        <f>'[2]SP Rates - Price A'!Q202</f>
        <v>14.57</v>
      </c>
      <c r="Q33" s="135">
        <f>'[2]SP Rates - Price A'!R202</f>
        <v>14.08</v>
      </c>
      <c r="R33" s="135">
        <f>'[2]SP Rates - Price A'!S202</f>
        <v>14.12</v>
      </c>
      <c r="S33" s="148">
        <f>'[2]SP Rates - Price A'!T202</f>
        <v>14.73</v>
      </c>
    </row>
    <row r="34" spans="1:19" ht="21.75" customHeight="1" x14ac:dyDescent="0.15">
      <c r="A34" s="147"/>
      <c r="B34" s="140" t="s">
        <v>17</v>
      </c>
      <c r="C34" s="140" t="s">
        <v>123</v>
      </c>
      <c r="D34" s="140" t="s">
        <v>110</v>
      </c>
      <c r="E34" s="141" t="s">
        <v>15</v>
      </c>
      <c r="F34" s="135">
        <f>'[2]SP Rates - Price A'!G203</f>
        <v>27.180000000000003</v>
      </c>
      <c r="G34" s="135">
        <f>'[2]SP Rates - Price A'!H203</f>
        <v>28.51</v>
      </c>
      <c r="H34" s="135">
        <f>'[2]SP Rates - Price A'!I203</f>
        <v>26.48</v>
      </c>
      <c r="I34" s="135">
        <f>'[2]SP Rates - Price A'!J203</f>
        <v>26.990000000000002</v>
      </c>
      <c r="J34" s="135">
        <f>'[2]SP Rates - Price A'!K203</f>
        <v>29.84</v>
      </c>
      <c r="K34" s="135">
        <f>'[2]SP Rates - Price A'!L203</f>
        <v>28.130000000000003</v>
      </c>
      <c r="L34" s="135">
        <f>'[2]SP Rates - Price A'!M203</f>
        <v>25.87</v>
      </c>
      <c r="M34" s="135">
        <f>'[2]SP Rates - Price A'!N203</f>
        <v>27.01</v>
      </c>
      <c r="N34" s="135">
        <f>'[2]SP Rates - Price A'!O203</f>
        <v>26.87</v>
      </c>
      <c r="O34" s="135">
        <f>'[2]SP Rates - Price A'!P203</f>
        <v>31.25</v>
      </c>
      <c r="P34" s="135">
        <f>'[2]SP Rates - Price A'!Q203</f>
        <v>31.75</v>
      </c>
      <c r="Q34" s="135">
        <f>'[2]SP Rates - Price A'!R203</f>
        <v>28.32</v>
      </c>
      <c r="R34" s="135">
        <f>'[2]SP Rates - Price A'!S203</f>
        <v>28.310000000000002</v>
      </c>
      <c r="S34" s="148">
        <f>'[2]SP Rates - Price A'!T203</f>
        <v>32.08</v>
      </c>
    </row>
    <row r="35" spans="1:19" ht="21.75" customHeight="1" x14ac:dyDescent="0.15">
      <c r="A35" s="147"/>
      <c r="B35" s="140" t="s">
        <v>17</v>
      </c>
      <c r="C35" s="140" t="s">
        <v>123</v>
      </c>
      <c r="D35" s="140" t="s">
        <v>111</v>
      </c>
      <c r="E35" s="141" t="s">
        <v>18</v>
      </c>
      <c r="F35" s="135">
        <f>'[2]SP Rates - Price A'!G204</f>
        <v>14.42</v>
      </c>
      <c r="G35" s="135">
        <f>'[2]SP Rates - Price A'!H204</f>
        <v>14.37</v>
      </c>
      <c r="H35" s="135">
        <f>'[2]SP Rates - Price A'!I204</f>
        <v>13.89</v>
      </c>
      <c r="I35" s="135">
        <f>'[2]SP Rates - Price A'!J204</f>
        <v>15.81</v>
      </c>
      <c r="J35" s="135">
        <f>'[2]SP Rates - Price A'!K204</f>
        <v>14.47</v>
      </c>
      <c r="K35" s="135">
        <f>'[2]SP Rates - Price A'!L204</f>
        <v>14.65</v>
      </c>
      <c r="L35" s="135">
        <f>'[2]SP Rates - Price A'!M204</f>
        <v>14.45</v>
      </c>
      <c r="M35" s="135">
        <f>'[2]SP Rates - Price A'!N204</f>
        <v>14.76</v>
      </c>
      <c r="N35" s="135">
        <f>'[2]SP Rates - Price A'!O204</f>
        <v>14.98</v>
      </c>
      <c r="O35" s="135">
        <f>'[2]SP Rates - Price A'!P204</f>
        <v>14.85</v>
      </c>
      <c r="P35" s="135">
        <f>'[2]SP Rates - Price A'!Q204</f>
        <v>15.07</v>
      </c>
      <c r="Q35" s="135">
        <f>'[2]SP Rates - Price A'!R204</f>
        <v>14.53</v>
      </c>
      <c r="R35" s="135">
        <f>'[2]SP Rates - Price A'!S204</f>
        <v>14.94</v>
      </c>
      <c r="S35" s="148">
        <f>'[2]SP Rates - Price A'!T204</f>
        <v>15.27</v>
      </c>
    </row>
    <row r="36" spans="1:19" ht="21.75" customHeight="1" x14ac:dyDescent="0.15">
      <c r="A36" s="147"/>
      <c r="B36" s="140" t="s">
        <v>17</v>
      </c>
      <c r="C36" s="140" t="s">
        <v>123</v>
      </c>
      <c r="D36" s="140" t="s">
        <v>112</v>
      </c>
      <c r="E36" s="141" t="s">
        <v>19</v>
      </c>
      <c r="F36" s="135">
        <f>'[2]SP Rates - Price A'!G205</f>
        <v>10.1</v>
      </c>
      <c r="G36" s="135">
        <f>'[2]SP Rates - Price A'!H205</f>
        <v>10.77</v>
      </c>
      <c r="H36" s="135">
        <f>'[2]SP Rates - Price A'!I205</f>
        <v>9.8800000000000008</v>
      </c>
      <c r="I36" s="135">
        <f>'[2]SP Rates - Price A'!J205</f>
        <v>11.4</v>
      </c>
      <c r="J36" s="135">
        <f>'[2]SP Rates - Price A'!K205</f>
        <v>10.93</v>
      </c>
      <c r="K36" s="135">
        <f>'[2]SP Rates - Price A'!L205</f>
        <v>11.12</v>
      </c>
      <c r="L36" s="135">
        <f>'[2]SP Rates - Price A'!M205</f>
        <v>10.57</v>
      </c>
      <c r="M36" s="135">
        <f>'[2]SP Rates - Price A'!N205</f>
        <v>10.37</v>
      </c>
      <c r="N36" s="135">
        <f>'[2]SP Rates - Price A'!O205</f>
        <v>10.69</v>
      </c>
      <c r="O36" s="135">
        <f>'[2]SP Rates - Price A'!P205</f>
        <v>11.43</v>
      </c>
      <c r="P36" s="135">
        <f>'[2]SP Rates - Price A'!Q205</f>
        <v>11.24</v>
      </c>
      <c r="Q36" s="135">
        <f>'[2]SP Rates - Price A'!R205</f>
        <v>11.11</v>
      </c>
      <c r="R36" s="135">
        <f>'[2]SP Rates - Price A'!S205</f>
        <v>11.29</v>
      </c>
      <c r="S36" s="148">
        <f>'[2]SP Rates - Price A'!T205</f>
        <v>11.88</v>
      </c>
    </row>
    <row r="37" spans="1:19" ht="21.75" customHeight="1" x14ac:dyDescent="0.15">
      <c r="A37" s="147"/>
      <c r="B37" s="140" t="s">
        <v>20</v>
      </c>
      <c r="C37" s="140" t="s">
        <v>123</v>
      </c>
      <c r="D37" s="140" t="s">
        <v>113</v>
      </c>
      <c r="E37" s="141" t="s">
        <v>15</v>
      </c>
      <c r="F37" s="135">
        <f>'[2]SP Rates - Price A'!G206</f>
        <v>27.180000000000003</v>
      </c>
      <c r="G37" s="135">
        <f>'[2]SP Rates - Price A'!H206</f>
        <v>28.51</v>
      </c>
      <c r="H37" s="135">
        <f>'[2]SP Rates - Price A'!I206</f>
        <v>26.48</v>
      </c>
      <c r="I37" s="135">
        <f>'[2]SP Rates - Price A'!J206</f>
        <v>0</v>
      </c>
      <c r="J37" s="135">
        <f>'[2]SP Rates - Price A'!K206</f>
        <v>29.84</v>
      </c>
      <c r="K37" s="135">
        <f>'[2]SP Rates - Price A'!L206</f>
        <v>28.130000000000003</v>
      </c>
      <c r="L37" s="135">
        <f>'[2]SP Rates - Price A'!M206</f>
        <v>25.87</v>
      </c>
      <c r="M37" s="135">
        <f>'[2]SP Rates - Price A'!N206</f>
        <v>0</v>
      </c>
      <c r="N37" s="135">
        <f>'[2]SP Rates - Price A'!O206</f>
        <v>26.87</v>
      </c>
      <c r="O37" s="135">
        <f>'[2]SP Rates - Price A'!P206</f>
        <v>31.25</v>
      </c>
      <c r="P37" s="135">
        <f>'[2]SP Rates - Price A'!Q206</f>
        <v>0</v>
      </c>
      <c r="Q37" s="135">
        <f>'[2]SP Rates - Price A'!R206</f>
        <v>28.32</v>
      </c>
      <c r="R37" s="135">
        <f>'[2]SP Rates - Price A'!S206</f>
        <v>28.310000000000002</v>
      </c>
      <c r="S37" s="148">
        <f>'[2]SP Rates - Price A'!T206</f>
        <v>32.08</v>
      </c>
    </row>
    <row r="38" spans="1:19" ht="21.75" customHeight="1" x14ac:dyDescent="0.15">
      <c r="A38" s="147"/>
      <c r="B38" s="140" t="s">
        <v>20</v>
      </c>
      <c r="C38" s="140" t="s">
        <v>123</v>
      </c>
      <c r="D38" s="140" t="s">
        <v>114</v>
      </c>
      <c r="E38" s="141" t="s">
        <v>18</v>
      </c>
      <c r="F38" s="135">
        <f>'[2]SP Rates - Price A'!G207</f>
        <v>14.4</v>
      </c>
      <c r="G38" s="135">
        <f>'[2]SP Rates - Price A'!H207</f>
        <v>14.4</v>
      </c>
      <c r="H38" s="135">
        <f>'[2]SP Rates - Price A'!I207</f>
        <v>13.95</v>
      </c>
      <c r="I38" s="135">
        <f>'[2]SP Rates - Price A'!J207</f>
        <v>0</v>
      </c>
      <c r="J38" s="135">
        <f>'[2]SP Rates - Price A'!K207</f>
        <v>14.45</v>
      </c>
      <c r="K38" s="135">
        <f>'[2]SP Rates - Price A'!L207</f>
        <v>14.67</v>
      </c>
      <c r="L38" s="135">
        <f>'[2]SP Rates - Price A'!M207</f>
        <v>14.42</v>
      </c>
      <c r="M38" s="135">
        <f>'[2]SP Rates - Price A'!N207</f>
        <v>0</v>
      </c>
      <c r="N38" s="135">
        <f>'[2]SP Rates - Price A'!O207</f>
        <v>14.97</v>
      </c>
      <c r="O38" s="135">
        <f>'[2]SP Rates - Price A'!P207</f>
        <v>14.85</v>
      </c>
      <c r="P38" s="135">
        <f>'[2]SP Rates - Price A'!Q207</f>
        <v>0</v>
      </c>
      <c r="Q38" s="135">
        <f>'[2]SP Rates - Price A'!R207</f>
        <v>14.54</v>
      </c>
      <c r="R38" s="135">
        <f>'[2]SP Rates - Price A'!S207</f>
        <v>14.96</v>
      </c>
      <c r="S38" s="148">
        <f>'[2]SP Rates - Price A'!T207</f>
        <v>15.28</v>
      </c>
    </row>
    <row r="39" spans="1:19" ht="21.75" customHeight="1" x14ac:dyDescent="0.15">
      <c r="A39" s="147"/>
      <c r="B39" s="140" t="s">
        <v>20</v>
      </c>
      <c r="C39" s="140" t="s">
        <v>123</v>
      </c>
      <c r="D39" s="140" t="s">
        <v>115</v>
      </c>
      <c r="E39" s="141" t="s">
        <v>21</v>
      </c>
      <c r="F39" s="135">
        <f>'[2]SP Rates - Price A'!G208</f>
        <v>11.96</v>
      </c>
      <c r="G39" s="135">
        <f>'[2]SP Rates - Price A'!H208</f>
        <v>12.37</v>
      </c>
      <c r="H39" s="135">
        <f>'[2]SP Rates - Price A'!I208</f>
        <v>11.46</v>
      </c>
      <c r="I39" s="135">
        <f>'[2]SP Rates - Price A'!J208</f>
        <v>0</v>
      </c>
      <c r="J39" s="135">
        <f>'[2]SP Rates - Price A'!K208</f>
        <v>12.64</v>
      </c>
      <c r="K39" s="135">
        <f>'[2]SP Rates - Price A'!L208</f>
        <v>12.55</v>
      </c>
      <c r="L39" s="135">
        <f>'[2]SP Rates - Price A'!M208</f>
        <v>12.17</v>
      </c>
      <c r="M39" s="135">
        <f>'[2]SP Rates - Price A'!N208</f>
        <v>0</v>
      </c>
      <c r="N39" s="135">
        <f>'[2]SP Rates - Price A'!O208</f>
        <v>12.48</v>
      </c>
      <c r="O39" s="135">
        <f>'[2]SP Rates - Price A'!P208</f>
        <v>12.95</v>
      </c>
      <c r="P39" s="135">
        <f>'[2]SP Rates - Price A'!Q208</f>
        <v>0</v>
      </c>
      <c r="Q39" s="135">
        <f>'[2]SP Rates - Price A'!R208</f>
        <v>12.7</v>
      </c>
      <c r="R39" s="135">
        <f>'[2]SP Rates - Price A'!S208</f>
        <v>12.44</v>
      </c>
      <c r="S39" s="148">
        <f>'[2]SP Rates - Price A'!T208</f>
        <v>12.88</v>
      </c>
    </row>
    <row r="40" spans="1:19" ht="21.75" customHeight="1" x14ac:dyDescent="0.15">
      <c r="A40" s="147"/>
      <c r="B40" s="142" t="s">
        <v>22</v>
      </c>
      <c r="C40" s="140" t="s">
        <v>123</v>
      </c>
      <c r="D40" s="140" t="s">
        <v>116</v>
      </c>
      <c r="E40" s="141" t="s">
        <v>15</v>
      </c>
      <c r="F40" s="135">
        <f>'[2]SP Rates - Price A'!G209</f>
        <v>27.180000000000003</v>
      </c>
      <c r="G40" s="135">
        <f>'[2]SP Rates - Price A'!H209</f>
        <v>28.51</v>
      </c>
      <c r="H40" s="135">
        <f>'[2]SP Rates - Price A'!I209</f>
        <v>0</v>
      </c>
      <c r="I40" s="135">
        <f>'[2]SP Rates - Price A'!J209</f>
        <v>26.990000000000002</v>
      </c>
      <c r="J40" s="135">
        <f>'[2]SP Rates - Price A'!K209</f>
        <v>0</v>
      </c>
      <c r="K40" s="135">
        <f>'[2]SP Rates - Price A'!L209</f>
        <v>0</v>
      </c>
      <c r="L40" s="135">
        <f>'[2]SP Rates - Price A'!M209</f>
        <v>25.87</v>
      </c>
      <c r="M40" s="135">
        <f>'[2]SP Rates - Price A'!N209</f>
        <v>27.01</v>
      </c>
      <c r="N40" s="135">
        <f>'[2]SP Rates - Price A'!O209</f>
        <v>26.87</v>
      </c>
      <c r="O40" s="135">
        <f>'[2]SP Rates - Price A'!P209</f>
        <v>0</v>
      </c>
      <c r="P40" s="135">
        <f>'[2]SP Rates - Price A'!Q209</f>
        <v>31.75</v>
      </c>
      <c r="Q40" s="135">
        <f>'[2]SP Rates - Price A'!R209</f>
        <v>28.32</v>
      </c>
      <c r="R40" s="135">
        <f>'[2]SP Rates - Price A'!S209</f>
        <v>0</v>
      </c>
      <c r="S40" s="148">
        <f>'[2]SP Rates - Price A'!T209</f>
        <v>0</v>
      </c>
    </row>
    <row r="41" spans="1:19" ht="21.75" customHeight="1" x14ac:dyDescent="0.15">
      <c r="A41" s="147"/>
      <c r="B41" s="142" t="s">
        <v>22</v>
      </c>
      <c r="C41" s="140" t="s">
        <v>123</v>
      </c>
      <c r="D41" s="140" t="s">
        <v>117</v>
      </c>
      <c r="E41" s="141" t="s">
        <v>18</v>
      </c>
      <c r="F41" s="135">
        <f>'[2]SP Rates - Price A'!G210</f>
        <v>14.41</v>
      </c>
      <c r="G41" s="135">
        <f>'[2]SP Rates - Price A'!H210</f>
        <v>14.41</v>
      </c>
      <c r="H41" s="135">
        <f>'[2]SP Rates - Price A'!I210</f>
        <v>0</v>
      </c>
      <c r="I41" s="135">
        <f>'[2]SP Rates - Price A'!J210</f>
        <v>15.83</v>
      </c>
      <c r="J41" s="135">
        <f>'[2]SP Rates - Price A'!K210</f>
        <v>0</v>
      </c>
      <c r="K41" s="135">
        <f>'[2]SP Rates - Price A'!L210</f>
        <v>0</v>
      </c>
      <c r="L41" s="135">
        <f>'[2]SP Rates - Price A'!M210</f>
        <v>14.47</v>
      </c>
      <c r="M41" s="135">
        <f>'[2]SP Rates - Price A'!N210</f>
        <v>14.66</v>
      </c>
      <c r="N41" s="135">
        <f>'[2]SP Rates - Price A'!O210</f>
        <v>14.98</v>
      </c>
      <c r="O41" s="135">
        <f>'[2]SP Rates - Price A'!P210</f>
        <v>0</v>
      </c>
      <c r="P41" s="135">
        <f>'[2]SP Rates - Price A'!Q210</f>
        <v>15.05</v>
      </c>
      <c r="Q41" s="135">
        <f>'[2]SP Rates - Price A'!R210</f>
        <v>14.56</v>
      </c>
      <c r="R41" s="135">
        <f>'[2]SP Rates - Price A'!S210</f>
        <v>0</v>
      </c>
      <c r="S41" s="148">
        <f>'[2]SP Rates - Price A'!T210</f>
        <v>0</v>
      </c>
    </row>
    <row r="42" spans="1:19" ht="21.75" customHeight="1" x14ac:dyDescent="0.15">
      <c r="A42" s="147"/>
      <c r="B42" s="142" t="s">
        <v>22</v>
      </c>
      <c r="C42" s="140" t="s">
        <v>123</v>
      </c>
      <c r="D42" s="140" t="s">
        <v>118</v>
      </c>
      <c r="E42" s="141" t="s">
        <v>19</v>
      </c>
      <c r="F42" s="135">
        <f>'[2]SP Rates - Price A'!G211</f>
        <v>10.1</v>
      </c>
      <c r="G42" s="135">
        <f>'[2]SP Rates - Price A'!H211</f>
        <v>10.77</v>
      </c>
      <c r="H42" s="135">
        <f>'[2]SP Rates - Price A'!I211</f>
        <v>0</v>
      </c>
      <c r="I42" s="135">
        <f>'[2]SP Rates - Price A'!J211</f>
        <v>11.4</v>
      </c>
      <c r="J42" s="135">
        <f>'[2]SP Rates - Price A'!K211</f>
        <v>0</v>
      </c>
      <c r="K42" s="135">
        <f>'[2]SP Rates - Price A'!L211</f>
        <v>0</v>
      </c>
      <c r="L42" s="135">
        <f>'[2]SP Rates - Price A'!M211</f>
        <v>10.57</v>
      </c>
      <c r="M42" s="135">
        <f>'[2]SP Rates - Price A'!N211</f>
        <v>10.37</v>
      </c>
      <c r="N42" s="135">
        <f>'[2]SP Rates - Price A'!O211</f>
        <v>10.69</v>
      </c>
      <c r="O42" s="135">
        <f>'[2]SP Rates - Price A'!P211</f>
        <v>0</v>
      </c>
      <c r="P42" s="135">
        <f>'[2]SP Rates - Price A'!Q211</f>
        <v>11.24</v>
      </c>
      <c r="Q42" s="135">
        <f>'[2]SP Rates - Price A'!R211</f>
        <v>11.11</v>
      </c>
      <c r="R42" s="135">
        <f>'[2]SP Rates - Price A'!S211</f>
        <v>0</v>
      </c>
      <c r="S42" s="148">
        <f>'[2]SP Rates - Price A'!T211</f>
        <v>0</v>
      </c>
    </row>
    <row r="43" spans="1:19" ht="21.75" customHeight="1" x14ac:dyDescent="0.15">
      <c r="A43" s="147"/>
      <c r="B43" s="142" t="s">
        <v>22</v>
      </c>
      <c r="C43" s="140" t="s">
        <v>123</v>
      </c>
      <c r="D43" s="140" t="s">
        <v>119</v>
      </c>
      <c r="E43" s="141" t="s">
        <v>21</v>
      </c>
      <c r="F43" s="135">
        <f>'[2]SP Rates - Price A'!G212</f>
        <v>14.02</v>
      </c>
      <c r="G43" s="135">
        <f>'[2]SP Rates - Price A'!H212</f>
        <v>13.94</v>
      </c>
      <c r="H43" s="135">
        <f>'[2]SP Rates - Price A'!I212</f>
        <v>0</v>
      </c>
      <c r="I43" s="135">
        <f>'[2]SP Rates - Price A'!J212</f>
        <v>15.43</v>
      </c>
      <c r="J43" s="135">
        <f>'[2]SP Rates - Price A'!K212</f>
        <v>0</v>
      </c>
      <c r="K43" s="135">
        <f>'[2]SP Rates - Price A'!L212</f>
        <v>0</v>
      </c>
      <c r="L43" s="135">
        <f>'[2]SP Rates - Price A'!M212</f>
        <v>14.11</v>
      </c>
      <c r="M43" s="135">
        <f>'[2]SP Rates - Price A'!N212</f>
        <v>14.42</v>
      </c>
      <c r="N43" s="135">
        <f>'[2]SP Rates - Price A'!O212</f>
        <v>14.57</v>
      </c>
      <c r="O43" s="135">
        <f>'[2]SP Rates - Price A'!P212</f>
        <v>0</v>
      </c>
      <c r="P43" s="135">
        <f>'[2]SP Rates - Price A'!Q212</f>
        <v>14.59</v>
      </c>
      <c r="Q43" s="135">
        <f>'[2]SP Rates - Price A'!R212</f>
        <v>14.16</v>
      </c>
      <c r="R43" s="135">
        <f>'[2]SP Rates - Price A'!S212</f>
        <v>0</v>
      </c>
      <c r="S43" s="148">
        <f>'[2]SP Rates - Price A'!T212</f>
        <v>0</v>
      </c>
    </row>
    <row r="44" spans="1:19" ht="21.75" customHeight="1" x14ac:dyDescent="0.15">
      <c r="A44" s="147"/>
      <c r="B44" s="142" t="s">
        <v>23</v>
      </c>
      <c r="C44" s="140" t="s">
        <v>123</v>
      </c>
      <c r="D44" s="140" t="s">
        <v>120</v>
      </c>
      <c r="E44" s="141" t="s">
        <v>15</v>
      </c>
      <c r="F44" s="135">
        <f>'[2]SP Rates - Price A'!G215</f>
        <v>10</v>
      </c>
      <c r="G44" s="135">
        <f>'[2]SP Rates - Price A'!H215</f>
        <v>10</v>
      </c>
      <c r="H44" s="135">
        <f>'[2]SP Rates - Price A'!I215</f>
        <v>10</v>
      </c>
      <c r="I44" s="135">
        <f>'[2]SP Rates - Price A'!J215</f>
        <v>10</v>
      </c>
      <c r="J44" s="135">
        <f>'[2]SP Rates - Price A'!K215</f>
        <v>10</v>
      </c>
      <c r="K44" s="135">
        <f>'[2]SP Rates - Price A'!L215</f>
        <v>10</v>
      </c>
      <c r="L44" s="135">
        <f>'[2]SP Rates - Price A'!M215</f>
        <v>10</v>
      </c>
      <c r="M44" s="135">
        <f>'[2]SP Rates - Price A'!N215</f>
        <v>10</v>
      </c>
      <c r="N44" s="135">
        <f>'[2]SP Rates - Price A'!O215</f>
        <v>10</v>
      </c>
      <c r="O44" s="135">
        <f>'[2]SP Rates - Price A'!P215</f>
        <v>10</v>
      </c>
      <c r="P44" s="135">
        <f>'[2]SP Rates - Price A'!Q215</f>
        <v>10</v>
      </c>
      <c r="Q44" s="135">
        <f>'[2]SP Rates - Price A'!R215</f>
        <v>10</v>
      </c>
      <c r="R44" s="135">
        <f>'[2]SP Rates - Price A'!S215</f>
        <v>10</v>
      </c>
      <c r="S44" s="148">
        <f>'[2]SP Rates - Price A'!T215</f>
        <v>10</v>
      </c>
    </row>
    <row r="45" spans="1:19" ht="21.75" customHeight="1" thickBot="1" x14ac:dyDescent="0.2">
      <c r="A45" s="90"/>
      <c r="B45" s="149" t="s">
        <v>23</v>
      </c>
      <c r="C45" s="150" t="s">
        <v>123</v>
      </c>
      <c r="D45" s="150" t="s">
        <v>121</v>
      </c>
      <c r="E45" s="151" t="s">
        <v>16</v>
      </c>
      <c r="F45" s="152">
        <f>'[2]SP Rates - Price A'!G216</f>
        <v>12.56</v>
      </c>
      <c r="G45" s="152">
        <f>'[2]SP Rates - Price A'!H216</f>
        <v>12.56</v>
      </c>
      <c r="H45" s="152">
        <f>'[2]SP Rates - Price A'!I216</f>
        <v>12.56</v>
      </c>
      <c r="I45" s="152">
        <f>'[2]SP Rates - Price A'!J216</f>
        <v>12.56</v>
      </c>
      <c r="J45" s="152">
        <f>'[2]SP Rates - Price A'!K216</f>
        <v>12.56</v>
      </c>
      <c r="K45" s="152">
        <f>'[2]SP Rates - Price A'!L216</f>
        <v>12.56</v>
      </c>
      <c r="L45" s="152">
        <f>'[2]SP Rates - Price A'!M216</f>
        <v>12.56</v>
      </c>
      <c r="M45" s="152">
        <f>'[2]SP Rates - Price A'!N216</f>
        <v>12.56</v>
      </c>
      <c r="N45" s="152">
        <f>'[2]SP Rates - Price A'!O216</f>
        <v>12.56</v>
      </c>
      <c r="O45" s="152">
        <f>'[2]SP Rates - Price A'!P216</f>
        <v>12.56</v>
      </c>
      <c r="P45" s="152">
        <f>'[2]SP Rates - Price A'!Q216</f>
        <v>12.56</v>
      </c>
      <c r="Q45" s="152">
        <f>'[2]SP Rates - Price A'!R216</f>
        <v>12.56</v>
      </c>
      <c r="R45" s="152">
        <f>'[2]SP Rates - Price A'!S216</f>
        <v>12.56</v>
      </c>
      <c r="S45" s="153">
        <f>'[2]SP Rates - Price A'!T216</f>
        <v>12.56</v>
      </c>
    </row>
    <row r="46" spans="1:19" ht="21.75" customHeight="1" x14ac:dyDescent="0.15">
      <c r="A46" s="139" t="s">
        <v>14</v>
      </c>
      <c r="B46" s="143" t="s">
        <v>167</v>
      </c>
      <c r="C46" s="143" t="s">
        <v>166</v>
      </c>
      <c r="D46" s="143" t="s">
        <v>168</v>
      </c>
      <c r="E46" s="144" t="s">
        <v>15</v>
      </c>
      <c r="F46" s="145">
        <f>'[2]SP Rates - Price B'!G5</f>
        <v>27.06</v>
      </c>
      <c r="G46" s="145">
        <f>'[2]SP Rates - Price B'!H5</f>
        <v>28.14</v>
      </c>
      <c r="H46" s="145">
        <f>'[2]SP Rates - Price B'!I5</f>
        <v>26.55</v>
      </c>
      <c r="I46" s="145">
        <f>'[2]SP Rates - Price B'!J5</f>
        <v>26.97</v>
      </c>
      <c r="J46" s="145">
        <f>'[2]SP Rates - Price B'!K5</f>
        <v>29.33</v>
      </c>
      <c r="K46" s="145">
        <f>'[2]SP Rates - Price B'!L5</f>
        <v>28.11</v>
      </c>
      <c r="L46" s="145">
        <f>'[2]SP Rates - Price B'!M5</f>
        <v>25.74</v>
      </c>
      <c r="M46" s="145">
        <f>'[2]SP Rates - Price B'!N5</f>
        <v>26.96</v>
      </c>
      <c r="N46" s="145">
        <f>'[2]SP Rates - Price B'!O5</f>
        <v>26.9</v>
      </c>
      <c r="O46" s="145">
        <f>'[2]SP Rates - Price B'!P5</f>
        <v>30.69</v>
      </c>
      <c r="P46" s="145">
        <f>'[2]SP Rates - Price B'!Q5</f>
        <v>31.21</v>
      </c>
      <c r="Q46" s="145">
        <f>'[2]SP Rates - Price B'!R5</f>
        <v>28.12</v>
      </c>
      <c r="R46" s="145">
        <f>'[2]SP Rates - Price B'!S5</f>
        <v>28.46</v>
      </c>
      <c r="S46" s="146">
        <f>'[2]SP Rates - Price B'!T5</f>
        <v>32.909999999999997</v>
      </c>
    </row>
    <row r="47" spans="1:19" ht="21.75" customHeight="1" x14ac:dyDescent="0.15">
      <c r="A47" s="147" t="s">
        <v>37</v>
      </c>
      <c r="B47" s="140" t="s">
        <v>167</v>
      </c>
      <c r="C47" s="140" t="s">
        <v>166</v>
      </c>
      <c r="D47" s="140" t="s">
        <v>169</v>
      </c>
      <c r="E47" s="141" t="s">
        <v>16</v>
      </c>
      <c r="F47" s="135">
        <f>'[2]SP Rates - Price B'!G6</f>
        <v>13.32</v>
      </c>
      <c r="G47" s="135">
        <f>'[2]SP Rates - Price B'!H6</f>
        <v>13.55</v>
      </c>
      <c r="H47" s="135">
        <f>'[2]SP Rates - Price B'!I6</f>
        <v>12.7</v>
      </c>
      <c r="I47" s="135">
        <f>'[2]SP Rates - Price B'!J6</f>
        <v>14.73</v>
      </c>
      <c r="J47" s="135">
        <f>'[2]SP Rates - Price B'!K6</f>
        <v>13.55</v>
      </c>
      <c r="K47" s="135">
        <f>'[2]SP Rates - Price B'!L6</f>
        <v>13.61</v>
      </c>
      <c r="L47" s="135">
        <f>'[2]SP Rates - Price B'!M6</f>
        <v>13.61</v>
      </c>
      <c r="M47" s="135">
        <f>'[2]SP Rates - Price B'!N6</f>
        <v>13.3</v>
      </c>
      <c r="N47" s="135">
        <f>'[2]SP Rates - Price B'!O6</f>
        <v>13.4</v>
      </c>
      <c r="O47" s="135">
        <f>'[2]SP Rates - Price B'!P6</f>
        <v>13.84</v>
      </c>
      <c r="P47" s="135">
        <f>'[2]SP Rates - Price B'!Q6</f>
        <v>14.12</v>
      </c>
      <c r="Q47" s="135">
        <f>'[2]SP Rates - Price B'!R6</f>
        <v>13.61</v>
      </c>
      <c r="R47" s="135">
        <f>'[2]SP Rates - Price B'!S6</f>
        <v>13.67</v>
      </c>
      <c r="S47" s="148">
        <f>'[2]SP Rates - Price B'!T6</f>
        <v>14.28</v>
      </c>
    </row>
    <row r="48" spans="1:19" ht="21.75" customHeight="1" x14ac:dyDescent="0.15">
      <c r="A48" s="147"/>
      <c r="B48" s="140" t="s">
        <v>17</v>
      </c>
      <c r="C48" s="140" t="s">
        <v>166</v>
      </c>
      <c r="D48" s="140" t="s">
        <v>74</v>
      </c>
      <c r="E48" s="141" t="s">
        <v>15</v>
      </c>
      <c r="F48" s="135">
        <f>'[2]SP Rates - Price B'!G7</f>
        <v>27.06</v>
      </c>
      <c r="G48" s="135">
        <f>'[2]SP Rates - Price B'!H7</f>
        <v>28.3</v>
      </c>
      <c r="H48" s="135">
        <f>'[2]SP Rates - Price B'!I7</f>
        <v>26.55</v>
      </c>
      <c r="I48" s="135">
        <f>'[2]SP Rates - Price B'!J7</f>
        <v>26.97</v>
      </c>
      <c r="J48" s="135">
        <f>'[2]SP Rates - Price B'!K7</f>
        <v>29.33</v>
      </c>
      <c r="K48" s="135">
        <f>'[2]SP Rates - Price B'!L7</f>
        <v>28.11</v>
      </c>
      <c r="L48" s="135">
        <f>'[2]SP Rates - Price B'!M7</f>
        <v>25.74</v>
      </c>
      <c r="M48" s="135">
        <f>'[2]SP Rates - Price B'!N7</f>
        <v>26.96</v>
      </c>
      <c r="N48" s="135">
        <f>'[2]SP Rates - Price B'!O7</f>
        <v>26.9</v>
      </c>
      <c r="O48" s="135">
        <f>'[2]SP Rates - Price B'!P7</f>
        <v>30.69</v>
      </c>
      <c r="P48" s="135">
        <f>'[2]SP Rates - Price B'!Q7</f>
        <v>31.21</v>
      </c>
      <c r="Q48" s="135">
        <f>'[2]SP Rates - Price B'!R7</f>
        <v>28.12</v>
      </c>
      <c r="R48" s="135">
        <f>'[2]SP Rates - Price B'!S7</f>
        <v>28.46</v>
      </c>
      <c r="S48" s="148">
        <f>'[2]SP Rates - Price B'!T7</f>
        <v>32.909999999999997</v>
      </c>
    </row>
    <row r="49" spans="1:19" ht="21.75" customHeight="1" x14ac:dyDescent="0.15">
      <c r="A49" s="147"/>
      <c r="B49" s="140" t="s">
        <v>17</v>
      </c>
      <c r="C49" s="140" t="s">
        <v>166</v>
      </c>
      <c r="D49" s="140" t="s">
        <v>75</v>
      </c>
      <c r="E49" s="141" t="s">
        <v>18</v>
      </c>
      <c r="F49" s="135">
        <f>'[2]SP Rates - Price B'!G8</f>
        <v>13.9</v>
      </c>
      <c r="G49" s="135">
        <f>'[2]SP Rates - Price B'!H8</f>
        <v>13.91</v>
      </c>
      <c r="H49" s="135">
        <f>'[2]SP Rates - Price B'!I8</f>
        <v>13.4</v>
      </c>
      <c r="I49" s="135">
        <f>'[2]SP Rates - Price B'!J8</f>
        <v>15.16</v>
      </c>
      <c r="J49" s="135">
        <f>'[2]SP Rates - Price B'!K8</f>
        <v>14.03</v>
      </c>
      <c r="K49" s="135">
        <f>'[2]SP Rates - Price B'!L8</f>
        <v>14.11</v>
      </c>
      <c r="L49" s="135">
        <f>'[2]SP Rates - Price B'!M8</f>
        <v>13.99</v>
      </c>
      <c r="M49" s="135">
        <f>'[2]SP Rates - Price B'!N8</f>
        <v>14.1</v>
      </c>
      <c r="N49" s="135">
        <f>'[2]SP Rates - Price B'!O8</f>
        <v>14.36</v>
      </c>
      <c r="O49" s="135">
        <f>'[2]SP Rates - Price B'!P8</f>
        <v>14.43</v>
      </c>
      <c r="P49" s="135">
        <f>'[2]SP Rates - Price B'!Q8</f>
        <v>14.62</v>
      </c>
      <c r="Q49" s="135">
        <f>'[2]SP Rates - Price B'!R8</f>
        <v>14.06</v>
      </c>
      <c r="R49" s="135">
        <f>'[2]SP Rates - Price B'!S8</f>
        <v>14.49</v>
      </c>
      <c r="S49" s="148">
        <f>'[2]SP Rates - Price B'!T8</f>
        <v>14.84</v>
      </c>
    </row>
    <row r="50" spans="1:19" ht="21.75" customHeight="1" x14ac:dyDescent="0.15">
      <c r="A50" s="147"/>
      <c r="B50" s="140" t="s">
        <v>17</v>
      </c>
      <c r="C50" s="140" t="s">
        <v>166</v>
      </c>
      <c r="D50" s="140" t="s">
        <v>76</v>
      </c>
      <c r="E50" s="141" t="s">
        <v>19</v>
      </c>
      <c r="F50" s="135">
        <f>'[2]SP Rates - Price B'!G9</f>
        <v>9.7899999999999991</v>
      </c>
      <c r="G50" s="135">
        <f>'[2]SP Rates - Price B'!H9</f>
        <v>10.47</v>
      </c>
      <c r="H50" s="135">
        <f>'[2]SP Rates - Price B'!I9</f>
        <v>9.57</v>
      </c>
      <c r="I50" s="135">
        <f>'[2]SP Rates - Price B'!J9</f>
        <v>10.92</v>
      </c>
      <c r="J50" s="135">
        <f>'[2]SP Rates - Price B'!K9</f>
        <v>10.64</v>
      </c>
      <c r="K50" s="135">
        <f>'[2]SP Rates - Price B'!L9</f>
        <v>10.68</v>
      </c>
      <c r="L50" s="135">
        <f>'[2]SP Rates - Price B'!M9</f>
        <v>10.26</v>
      </c>
      <c r="M50" s="135">
        <f>'[2]SP Rates - Price B'!N9</f>
        <v>9.99</v>
      </c>
      <c r="N50" s="135">
        <f>'[2]SP Rates - Price B'!O9</f>
        <v>10.39</v>
      </c>
      <c r="O50" s="135">
        <f>'[2]SP Rates - Price B'!P9</f>
        <v>11.13</v>
      </c>
      <c r="P50" s="135">
        <f>'[2]SP Rates - Price B'!Q9</f>
        <v>10.95</v>
      </c>
      <c r="Q50" s="135">
        <f>'[2]SP Rates - Price B'!R9</f>
        <v>10.76</v>
      </c>
      <c r="R50" s="135">
        <f>'[2]SP Rates - Price B'!S9</f>
        <v>10.92</v>
      </c>
      <c r="S50" s="148">
        <f>'[2]SP Rates - Price B'!T9</f>
        <v>11.53</v>
      </c>
    </row>
    <row r="51" spans="1:19" ht="21.75" customHeight="1" x14ac:dyDescent="0.15">
      <c r="A51" s="147"/>
      <c r="B51" s="140" t="s">
        <v>20</v>
      </c>
      <c r="C51" s="140" t="s">
        <v>166</v>
      </c>
      <c r="D51" s="140" t="s">
        <v>77</v>
      </c>
      <c r="E51" s="141" t="s">
        <v>15</v>
      </c>
      <c r="F51" s="135">
        <f>'[2]SP Rates - Price B'!G10</f>
        <v>27.06</v>
      </c>
      <c r="G51" s="135">
        <f>'[2]SP Rates - Price B'!H10</f>
        <v>28.3</v>
      </c>
      <c r="H51" s="135">
        <f>'[2]SP Rates - Price B'!I10</f>
        <v>26.55</v>
      </c>
      <c r="I51" s="135">
        <f>'[2]SP Rates - Price B'!J10</f>
        <v>0</v>
      </c>
      <c r="J51" s="135">
        <f>'[2]SP Rates - Price B'!K10</f>
        <v>29.33</v>
      </c>
      <c r="K51" s="135">
        <f>'[2]SP Rates - Price B'!L10</f>
        <v>28.11</v>
      </c>
      <c r="L51" s="135">
        <f>'[2]SP Rates - Price B'!M10</f>
        <v>25.74</v>
      </c>
      <c r="M51" s="135">
        <f>'[2]SP Rates - Price B'!N10</f>
        <v>0</v>
      </c>
      <c r="N51" s="135">
        <f>'[2]SP Rates - Price B'!O10</f>
        <v>26.9</v>
      </c>
      <c r="O51" s="135">
        <f>'[2]SP Rates - Price B'!P10</f>
        <v>30.69</v>
      </c>
      <c r="P51" s="135">
        <f>'[2]SP Rates - Price B'!Q10</f>
        <v>0</v>
      </c>
      <c r="Q51" s="135">
        <f>'[2]SP Rates - Price B'!R10</f>
        <v>28.12</v>
      </c>
      <c r="R51" s="135">
        <f>'[2]SP Rates - Price B'!S10</f>
        <v>28.46</v>
      </c>
      <c r="S51" s="148">
        <f>'[2]SP Rates - Price B'!T10</f>
        <v>32.909999999999997</v>
      </c>
    </row>
    <row r="52" spans="1:19" ht="21.75" customHeight="1" x14ac:dyDescent="0.15">
      <c r="A52" s="147"/>
      <c r="B52" s="140" t="s">
        <v>20</v>
      </c>
      <c r="C52" s="140" t="s">
        <v>166</v>
      </c>
      <c r="D52" s="140" t="s">
        <v>78</v>
      </c>
      <c r="E52" s="141" t="s">
        <v>18</v>
      </c>
      <c r="F52" s="135">
        <f>'[2]SP Rates - Price B'!G11</f>
        <v>13.86</v>
      </c>
      <c r="G52" s="135">
        <f>'[2]SP Rates - Price B'!H11</f>
        <v>13.92</v>
      </c>
      <c r="H52" s="135">
        <f>'[2]SP Rates - Price B'!I11</f>
        <v>13.44</v>
      </c>
      <c r="I52" s="135">
        <f>'[2]SP Rates - Price B'!J11</f>
        <v>0</v>
      </c>
      <c r="J52" s="135">
        <f>'[2]SP Rates - Price B'!K11</f>
        <v>13.99</v>
      </c>
      <c r="K52" s="135">
        <f>'[2]SP Rates - Price B'!L11</f>
        <v>14.1</v>
      </c>
      <c r="L52" s="135">
        <f>'[2]SP Rates - Price B'!M11</f>
        <v>13.95</v>
      </c>
      <c r="M52" s="135">
        <f>'[2]SP Rates - Price B'!N11</f>
        <v>0</v>
      </c>
      <c r="N52" s="135">
        <f>'[2]SP Rates - Price B'!O11</f>
        <v>14.32</v>
      </c>
      <c r="O52" s="135">
        <f>'[2]SP Rates - Price B'!P11</f>
        <v>14.41</v>
      </c>
      <c r="P52" s="135">
        <f>'[2]SP Rates - Price B'!Q11</f>
        <v>0</v>
      </c>
      <c r="Q52" s="135">
        <f>'[2]SP Rates - Price B'!R11</f>
        <v>14.04</v>
      </c>
      <c r="R52" s="135">
        <f>'[2]SP Rates - Price B'!S11</f>
        <v>14.48</v>
      </c>
      <c r="S52" s="148">
        <f>'[2]SP Rates - Price B'!T11</f>
        <v>14.82</v>
      </c>
    </row>
    <row r="53" spans="1:19" ht="21.75" customHeight="1" x14ac:dyDescent="0.15">
      <c r="A53" s="147"/>
      <c r="B53" s="140" t="s">
        <v>20</v>
      </c>
      <c r="C53" s="140" t="s">
        <v>166</v>
      </c>
      <c r="D53" s="140" t="s">
        <v>79</v>
      </c>
      <c r="E53" s="141" t="s">
        <v>21</v>
      </c>
      <c r="F53" s="135">
        <f>'[2]SP Rates - Price B'!G12</f>
        <v>11.57</v>
      </c>
      <c r="G53" s="135">
        <f>'[2]SP Rates - Price B'!H12</f>
        <v>12</v>
      </c>
      <c r="H53" s="135">
        <f>'[2]SP Rates - Price B'!I12</f>
        <v>11.09</v>
      </c>
      <c r="I53" s="135">
        <f>'[2]SP Rates - Price B'!J12</f>
        <v>0</v>
      </c>
      <c r="J53" s="135">
        <f>'[2]SP Rates - Price B'!K12</f>
        <v>12.27</v>
      </c>
      <c r="K53" s="135">
        <f>'[2]SP Rates - Price B'!L12</f>
        <v>12.06</v>
      </c>
      <c r="L53" s="135">
        <f>'[2]SP Rates - Price B'!M12</f>
        <v>11.81</v>
      </c>
      <c r="M53" s="135">
        <f>'[2]SP Rates - Price B'!N12</f>
        <v>0</v>
      </c>
      <c r="N53" s="135">
        <f>'[2]SP Rates - Price B'!O12</f>
        <v>12.1</v>
      </c>
      <c r="O53" s="135">
        <f>'[2]SP Rates - Price B'!P12</f>
        <v>12.58</v>
      </c>
      <c r="P53" s="135">
        <f>'[2]SP Rates - Price B'!Q12</f>
        <v>0</v>
      </c>
      <c r="Q53" s="135">
        <f>'[2]SP Rates - Price B'!R12</f>
        <v>12.29</v>
      </c>
      <c r="R53" s="135">
        <f>'[2]SP Rates - Price B'!S12</f>
        <v>12.05</v>
      </c>
      <c r="S53" s="148">
        <f>'[2]SP Rates - Price B'!T12</f>
        <v>12.53</v>
      </c>
    </row>
    <row r="54" spans="1:19" ht="21.75" customHeight="1" x14ac:dyDescent="0.15">
      <c r="A54" s="147"/>
      <c r="B54" s="142" t="s">
        <v>22</v>
      </c>
      <c r="C54" s="140" t="s">
        <v>166</v>
      </c>
      <c r="D54" s="140" t="s">
        <v>80</v>
      </c>
      <c r="E54" s="141" t="s">
        <v>15</v>
      </c>
      <c r="F54" s="135">
        <f>'[2]SP Rates - Price B'!G13</f>
        <v>27.06</v>
      </c>
      <c r="G54" s="135">
        <f>'[2]SP Rates - Price B'!H13</f>
        <v>28.3</v>
      </c>
      <c r="H54" s="135">
        <f>'[2]SP Rates - Price B'!I13</f>
        <v>0</v>
      </c>
      <c r="I54" s="135">
        <f>'[2]SP Rates - Price B'!J13</f>
        <v>26.97</v>
      </c>
      <c r="J54" s="135">
        <f>'[2]SP Rates - Price B'!K13</f>
        <v>0</v>
      </c>
      <c r="K54" s="135">
        <f>'[2]SP Rates - Price B'!L13</f>
        <v>0</v>
      </c>
      <c r="L54" s="135">
        <f>'[2]SP Rates - Price B'!M13</f>
        <v>25.74</v>
      </c>
      <c r="M54" s="135">
        <f>'[2]SP Rates - Price B'!N13</f>
        <v>26.96</v>
      </c>
      <c r="N54" s="135">
        <f>'[2]SP Rates - Price B'!O13</f>
        <v>26.9</v>
      </c>
      <c r="O54" s="135">
        <f>'[2]SP Rates - Price B'!P13</f>
        <v>0</v>
      </c>
      <c r="P54" s="135">
        <f>'[2]SP Rates - Price B'!Q13</f>
        <v>31.21</v>
      </c>
      <c r="Q54" s="135">
        <f>'[2]SP Rates - Price B'!R13</f>
        <v>28.12</v>
      </c>
      <c r="R54" s="135">
        <f>'[2]SP Rates - Price B'!S13</f>
        <v>0</v>
      </c>
      <c r="S54" s="148">
        <f>'[2]SP Rates - Price B'!T13</f>
        <v>0</v>
      </c>
    </row>
    <row r="55" spans="1:19" ht="21.75" customHeight="1" x14ac:dyDescent="0.15">
      <c r="A55" s="147"/>
      <c r="B55" s="142" t="s">
        <v>22</v>
      </c>
      <c r="C55" s="140" t="s">
        <v>166</v>
      </c>
      <c r="D55" s="140" t="s">
        <v>81</v>
      </c>
      <c r="E55" s="141" t="s">
        <v>18</v>
      </c>
      <c r="F55" s="135">
        <f>'[2]SP Rates - Price B'!G14</f>
        <v>13.87</v>
      </c>
      <c r="G55" s="135">
        <f>'[2]SP Rates - Price B'!H14</f>
        <v>13.94</v>
      </c>
      <c r="H55" s="135">
        <f>'[2]SP Rates - Price B'!I14</f>
        <v>0</v>
      </c>
      <c r="I55" s="135">
        <f>'[2]SP Rates - Price B'!J14</f>
        <v>15.16</v>
      </c>
      <c r="J55" s="135">
        <f>'[2]SP Rates - Price B'!K14</f>
        <v>0</v>
      </c>
      <c r="K55" s="135">
        <f>'[2]SP Rates - Price B'!L14</f>
        <v>0</v>
      </c>
      <c r="L55" s="135">
        <f>'[2]SP Rates - Price B'!M14</f>
        <v>14</v>
      </c>
      <c r="M55" s="135">
        <f>'[2]SP Rates - Price B'!N14</f>
        <v>13.99</v>
      </c>
      <c r="N55" s="135">
        <f>'[2]SP Rates - Price B'!O14</f>
        <v>14.34</v>
      </c>
      <c r="O55" s="135">
        <f>'[2]SP Rates - Price B'!P14</f>
        <v>0</v>
      </c>
      <c r="P55" s="135">
        <f>'[2]SP Rates - Price B'!Q14</f>
        <v>14.59</v>
      </c>
      <c r="Q55" s="135">
        <f>'[2]SP Rates - Price B'!R14</f>
        <v>14.06</v>
      </c>
      <c r="R55" s="135">
        <f>'[2]SP Rates - Price B'!S14</f>
        <v>0</v>
      </c>
      <c r="S55" s="148">
        <f>'[2]SP Rates - Price B'!T14</f>
        <v>0</v>
      </c>
    </row>
    <row r="56" spans="1:19" ht="21.75" customHeight="1" x14ac:dyDescent="0.15">
      <c r="A56" s="147"/>
      <c r="B56" s="142" t="s">
        <v>22</v>
      </c>
      <c r="C56" s="140" t="s">
        <v>166</v>
      </c>
      <c r="D56" s="140" t="s">
        <v>82</v>
      </c>
      <c r="E56" s="141" t="s">
        <v>19</v>
      </c>
      <c r="F56" s="135">
        <f>'[2]SP Rates - Price B'!G15</f>
        <v>9.7899999999999991</v>
      </c>
      <c r="G56" s="135">
        <f>'[2]SP Rates - Price B'!H15</f>
        <v>10.47</v>
      </c>
      <c r="H56" s="135">
        <f>'[2]SP Rates - Price B'!I15</f>
        <v>0</v>
      </c>
      <c r="I56" s="135">
        <f>'[2]SP Rates - Price B'!J15</f>
        <v>10.92</v>
      </c>
      <c r="J56" s="135">
        <f>'[2]SP Rates - Price B'!K15</f>
        <v>0</v>
      </c>
      <c r="K56" s="135">
        <f>'[2]SP Rates - Price B'!L15</f>
        <v>0</v>
      </c>
      <c r="L56" s="135">
        <f>'[2]SP Rates - Price B'!M15</f>
        <v>10.26</v>
      </c>
      <c r="M56" s="135">
        <f>'[2]SP Rates - Price B'!N15</f>
        <v>9.99</v>
      </c>
      <c r="N56" s="135">
        <f>'[2]SP Rates - Price B'!O15</f>
        <v>10.39</v>
      </c>
      <c r="O56" s="135">
        <f>'[2]SP Rates - Price B'!P15</f>
        <v>0</v>
      </c>
      <c r="P56" s="135">
        <f>'[2]SP Rates - Price B'!Q15</f>
        <v>10.95</v>
      </c>
      <c r="Q56" s="135">
        <f>'[2]SP Rates - Price B'!R15</f>
        <v>10.76</v>
      </c>
      <c r="R56" s="135">
        <f>'[2]SP Rates - Price B'!S15</f>
        <v>0</v>
      </c>
      <c r="S56" s="148">
        <f>'[2]SP Rates - Price B'!T15</f>
        <v>0</v>
      </c>
    </row>
    <row r="57" spans="1:19" ht="21.75" customHeight="1" x14ac:dyDescent="0.15">
      <c r="A57" s="147"/>
      <c r="B57" s="142" t="s">
        <v>22</v>
      </c>
      <c r="C57" s="140" t="s">
        <v>166</v>
      </c>
      <c r="D57" s="140" t="s">
        <v>83</v>
      </c>
      <c r="E57" s="141" t="s">
        <v>21</v>
      </c>
      <c r="F57" s="135">
        <f>'[2]SP Rates - Price B'!G16</f>
        <v>13.55</v>
      </c>
      <c r="G57" s="135">
        <f>'[2]SP Rates - Price B'!H16</f>
        <v>13.53</v>
      </c>
      <c r="H57" s="135">
        <f>'[2]SP Rates - Price B'!I16</f>
        <v>0</v>
      </c>
      <c r="I57" s="135">
        <f>'[2]SP Rates - Price B'!J16</f>
        <v>14.84</v>
      </c>
      <c r="J57" s="135">
        <f>'[2]SP Rates - Price B'!K16</f>
        <v>0</v>
      </c>
      <c r="K57" s="135">
        <f>'[2]SP Rates - Price B'!L16</f>
        <v>0</v>
      </c>
      <c r="L57" s="135">
        <f>'[2]SP Rates - Price B'!M16</f>
        <v>13.7</v>
      </c>
      <c r="M57" s="135">
        <f>'[2]SP Rates - Price B'!N16</f>
        <v>13.83</v>
      </c>
      <c r="N57" s="135">
        <f>'[2]SP Rates - Price B'!O16</f>
        <v>13.99</v>
      </c>
      <c r="O57" s="135">
        <f>'[2]SP Rates - Price B'!P16</f>
        <v>0</v>
      </c>
      <c r="P57" s="135">
        <f>'[2]SP Rates - Price B'!Q16</f>
        <v>14.19</v>
      </c>
      <c r="Q57" s="135">
        <f>'[2]SP Rates - Price B'!R16</f>
        <v>13.74</v>
      </c>
      <c r="R57" s="135">
        <f>'[2]SP Rates - Price B'!S16</f>
        <v>0</v>
      </c>
      <c r="S57" s="148">
        <f>'[2]SP Rates - Price B'!T16</f>
        <v>0</v>
      </c>
    </row>
    <row r="58" spans="1:19" ht="21.75" customHeight="1" x14ac:dyDescent="0.15">
      <c r="A58" s="147"/>
      <c r="B58" s="142" t="s">
        <v>23</v>
      </c>
      <c r="C58" s="140" t="s">
        <v>166</v>
      </c>
      <c r="D58" s="140" t="s">
        <v>84</v>
      </c>
      <c r="E58" s="141" t="s">
        <v>15</v>
      </c>
      <c r="F58" s="135">
        <f>'[2]SP Rates - Price B'!G19</f>
        <v>10</v>
      </c>
      <c r="G58" s="135">
        <f>'[2]SP Rates - Price B'!H19</f>
        <v>10</v>
      </c>
      <c r="H58" s="135">
        <f>'[2]SP Rates - Price B'!I19</f>
        <v>10</v>
      </c>
      <c r="I58" s="135">
        <f>'[2]SP Rates - Price B'!J19</f>
        <v>10</v>
      </c>
      <c r="J58" s="135">
        <f>'[2]SP Rates - Price B'!K19</f>
        <v>10</v>
      </c>
      <c r="K58" s="135">
        <f>'[2]SP Rates - Price B'!L19</f>
        <v>10</v>
      </c>
      <c r="L58" s="135">
        <f>'[2]SP Rates - Price B'!M19</f>
        <v>10</v>
      </c>
      <c r="M58" s="135">
        <f>'[2]SP Rates - Price B'!N19</f>
        <v>10</v>
      </c>
      <c r="N58" s="135">
        <f>'[2]SP Rates - Price B'!O19</f>
        <v>10</v>
      </c>
      <c r="O58" s="135">
        <f>'[2]SP Rates - Price B'!P19</f>
        <v>10</v>
      </c>
      <c r="P58" s="135">
        <f>'[2]SP Rates - Price B'!Q19</f>
        <v>10</v>
      </c>
      <c r="Q58" s="135">
        <f>'[2]SP Rates - Price B'!R19</f>
        <v>10</v>
      </c>
      <c r="R58" s="135">
        <f>'[2]SP Rates - Price B'!S19</f>
        <v>10</v>
      </c>
      <c r="S58" s="148">
        <f>'[2]SP Rates - Price B'!T19</f>
        <v>10</v>
      </c>
    </row>
    <row r="59" spans="1:19" ht="21.75" customHeight="1" thickBot="1" x14ac:dyDescent="0.2">
      <c r="A59" s="90"/>
      <c r="B59" s="149" t="s">
        <v>23</v>
      </c>
      <c r="C59" s="150" t="s">
        <v>166</v>
      </c>
      <c r="D59" s="150" t="s">
        <v>85</v>
      </c>
      <c r="E59" s="151" t="s">
        <v>16</v>
      </c>
      <c r="F59" s="152">
        <f>'[2]SP Rates - Price B'!G20</f>
        <v>11.99</v>
      </c>
      <c r="G59" s="152">
        <f>'[2]SP Rates - Price B'!H20</f>
        <v>11.99</v>
      </c>
      <c r="H59" s="152">
        <f>'[2]SP Rates - Price B'!I20</f>
        <v>11.99</v>
      </c>
      <c r="I59" s="152">
        <f>'[2]SP Rates - Price B'!J20</f>
        <v>11.99</v>
      </c>
      <c r="J59" s="152">
        <f>'[2]SP Rates - Price B'!K20</f>
        <v>11.99</v>
      </c>
      <c r="K59" s="152">
        <f>'[2]SP Rates - Price B'!L20</f>
        <v>11.99</v>
      </c>
      <c r="L59" s="152">
        <f>'[2]SP Rates - Price B'!M20</f>
        <v>11.99</v>
      </c>
      <c r="M59" s="152">
        <f>'[2]SP Rates - Price B'!N20</f>
        <v>11.99</v>
      </c>
      <c r="N59" s="152">
        <f>'[2]SP Rates - Price B'!O20</f>
        <v>11.99</v>
      </c>
      <c r="O59" s="152">
        <f>'[2]SP Rates - Price B'!P20</f>
        <v>11.99</v>
      </c>
      <c r="P59" s="152">
        <f>'[2]SP Rates - Price B'!Q20</f>
        <v>11.99</v>
      </c>
      <c r="Q59" s="152">
        <f>'[2]SP Rates - Price B'!R20</f>
        <v>11.99</v>
      </c>
      <c r="R59" s="152">
        <f>'[2]SP Rates - Price B'!S20</f>
        <v>11.99</v>
      </c>
      <c r="S59" s="153">
        <f>'[2]SP Rates - Price B'!T20</f>
        <v>11.99</v>
      </c>
    </row>
    <row r="60" spans="1:19" ht="21.75" customHeight="1" x14ac:dyDescent="0.15">
      <c r="A60" s="139" t="s">
        <v>14</v>
      </c>
      <c r="B60" s="143" t="s">
        <v>167</v>
      </c>
      <c r="C60" s="143" t="s">
        <v>166</v>
      </c>
      <c r="D60" s="143" t="s">
        <v>170</v>
      </c>
      <c r="E60" s="144" t="s">
        <v>15</v>
      </c>
      <c r="F60" s="145">
        <f>'[2]SP Rates - Price B'!G103</f>
        <v>27.12</v>
      </c>
      <c r="G60" s="145">
        <f>'[2]SP Rates - Price B'!H103</f>
        <v>28.34</v>
      </c>
      <c r="H60" s="145">
        <f>'[2]SP Rates - Price B'!I103</f>
        <v>26.47</v>
      </c>
      <c r="I60" s="145">
        <f>'[2]SP Rates - Price B'!J103</f>
        <v>26.98</v>
      </c>
      <c r="J60" s="145">
        <f>'[2]SP Rates - Price B'!K103</f>
        <v>29.65</v>
      </c>
      <c r="K60" s="145">
        <f>'[2]SP Rates - Price B'!L103</f>
        <v>28.13</v>
      </c>
      <c r="L60" s="145">
        <f>'[2]SP Rates - Price B'!M103</f>
        <v>25.83</v>
      </c>
      <c r="M60" s="145">
        <f>'[2]SP Rates - Price B'!N103</f>
        <v>26.97</v>
      </c>
      <c r="N60" s="145">
        <f>'[2]SP Rates - Price B'!O103</f>
        <v>26.85</v>
      </c>
      <c r="O60" s="145">
        <f>'[2]SP Rates - Price B'!P103</f>
        <v>31.03</v>
      </c>
      <c r="P60" s="145">
        <f>'[2]SP Rates - Price B'!Q103</f>
        <v>31.54</v>
      </c>
      <c r="Q60" s="145">
        <f>'[2]SP Rates - Price B'!R103</f>
        <v>28.27</v>
      </c>
      <c r="R60" s="145">
        <f>'[2]SP Rates - Price B'!S103</f>
        <v>28.33</v>
      </c>
      <c r="S60" s="146">
        <f>'[2]SP Rates - Price B'!T103</f>
        <v>32.21</v>
      </c>
    </row>
    <row r="61" spans="1:19" ht="21.75" customHeight="1" x14ac:dyDescent="0.15">
      <c r="A61" s="147" t="s">
        <v>148</v>
      </c>
      <c r="B61" s="140" t="s">
        <v>167</v>
      </c>
      <c r="C61" s="140" t="s">
        <v>166</v>
      </c>
      <c r="D61" s="140" t="s">
        <v>171</v>
      </c>
      <c r="E61" s="141" t="s">
        <v>16</v>
      </c>
      <c r="F61" s="135">
        <f>'[2]SP Rates - Price B'!G104</f>
        <v>13.6</v>
      </c>
      <c r="G61" s="135">
        <f>'[2]SP Rates - Price B'!H104</f>
        <v>13.8</v>
      </c>
      <c r="H61" s="135">
        <f>'[2]SP Rates - Price B'!I104</f>
        <v>12.93</v>
      </c>
      <c r="I61" s="135">
        <f>'[2]SP Rates - Price B'!J104</f>
        <v>15.08</v>
      </c>
      <c r="J61" s="135">
        <f>'[2]SP Rates - Price B'!K104</f>
        <v>13.77</v>
      </c>
      <c r="K61" s="135">
        <f>'[2]SP Rates - Price B'!L104</f>
        <v>13.91</v>
      </c>
      <c r="L61" s="135">
        <f>'[2]SP Rates - Price B'!M104</f>
        <v>13.84</v>
      </c>
      <c r="M61" s="135">
        <f>'[2]SP Rates - Price B'!N104</f>
        <v>13.61</v>
      </c>
      <c r="N61" s="135">
        <f>'[2]SP Rates - Price B'!O104</f>
        <v>13.65</v>
      </c>
      <c r="O61" s="135">
        <f>'[2]SP Rates - Price B'!P104</f>
        <v>14.03</v>
      </c>
      <c r="P61" s="135">
        <f>'[2]SP Rates - Price B'!Q104</f>
        <v>14.35</v>
      </c>
      <c r="Q61" s="135">
        <f>'[2]SP Rates - Price B'!R104</f>
        <v>13.86</v>
      </c>
      <c r="R61" s="135">
        <f>'[2]SP Rates - Price B'!S104</f>
        <v>13.92</v>
      </c>
      <c r="S61" s="148">
        <f>'[2]SP Rates - Price B'!T104</f>
        <v>14.53</v>
      </c>
    </row>
    <row r="62" spans="1:19" ht="21.75" customHeight="1" x14ac:dyDescent="0.15">
      <c r="A62" s="147"/>
      <c r="B62" s="140" t="s">
        <v>17</v>
      </c>
      <c r="C62" s="140" t="s">
        <v>166</v>
      </c>
      <c r="D62" s="140" t="s">
        <v>149</v>
      </c>
      <c r="E62" s="141" t="s">
        <v>15</v>
      </c>
      <c r="F62" s="135">
        <f>'[2]SP Rates - Price B'!G105</f>
        <v>27.12</v>
      </c>
      <c r="G62" s="135">
        <f>'[2]SP Rates - Price B'!H105</f>
        <v>28.42</v>
      </c>
      <c r="H62" s="135">
        <f>'[2]SP Rates - Price B'!I105</f>
        <v>26.47</v>
      </c>
      <c r="I62" s="135">
        <f>'[2]SP Rates - Price B'!J105</f>
        <v>26.98</v>
      </c>
      <c r="J62" s="135">
        <f>'[2]SP Rates - Price B'!K105</f>
        <v>29.65</v>
      </c>
      <c r="K62" s="135">
        <f>'[2]SP Rates - Price B'!L105</f>
        <v>28.13</v>
      </c>
      <c r="L62" s="135">
        <f>'[2]SP Rates - Price B'!M105</f>
        <v>25.83</v>
      </c>
      <c r="M62" s="135">
        <f>'[2]SP Rates - Price B'!N105</f>
        <v>26.97</v>
      </c>
      <c r="N62" s="135">
        <f>'[2]SP Rates - Price B'!O105</f>
        <v>26.85</v>
      </c>
      <c r="O62" s="135">
        <f>'[2]SP Rates - Price B'!P105</f>
        <v>31.03</v>
      </c>
      <c r="P62" s="135">
        <f>'[2]SP Rates - Price B'!Q105</f>
        <v>31.54</v>
      </c>
      <c r="Q62" s="135">
        <f>'[2]SP Rates - Price B'!R105</f>
        <v>28.27</v>
      </c>
      <c r="R62" s="135">
        <f>'[2]SP Rates - Price B'!S105</f>
        <v>28.33</v>
      </c>
      <c r="S62" s="148">
        <f>'[2]SP Rates - Price B'!T105</f>
        <v>32.21</v>
      </c>
    </row>
    <row r="63" spans="1:19" ht="21.75" customHeight="1" x14ac:dyDescent="0.15">
      <c r="A63" s="147"/>
      <c r="B63" s="140" t="s">
        <v>17</v>
      </c>
      <c r="C63" s="140" t="s">
        <v>166</v>
      </c>
      <c r="D63" s="140" t="s">
        <v>150</v>
      </c>
      <c r="E63" s="141" t="s">
        <v>18</v>
      </c>
      <c r="F63" s="135">
        <f>'[2]SP Rates - Price B'!G106</f>
        <v>14.17</v>
      </c>
      <c r="G63" s="135">
        <f>'[2]SP Rates - Price B'!H106</f>
        <v>14.15</v>
      </c>
      <c r="H63" s="135">
        <f>'[2]SP Rates - Price B'!I106</f>
        <v>13.66</v>
      </c>
      <c r="I63" s="135">
        <f>'[2]SP Rates - Price B'!J106</f>
        <v>15.52</v>
      </c>
      <c r="J63" s="135">
        <f>'[2]SP Rates - Price B'!K106</f>
        <v>14.25</v>
      </c>
      <c r="K63" s="135">
        <f>'[2]SP Rates - Price B'!L106</f>
        <v>14.41</v>
      </c>
      <c r="L63" s="135">
        <f>'[2]SP Rates - Price B'!M106</f>
        <v>14.23</v>
      </c>
      <c r="M63" s="135">
        <f>'[2]SP Rates - Price B'!N106</f>
        <v>14.46</v>
      </c>
      <c r="N63" s="135">
        <f>'[2]SP Rates - Price B'!O106</f>
        <v>14.69</v>
      </c>
      <c r="O63" s="135">
        <f>'[2]SP Rates - Price B'!P106</f>
        <v>14.64</v>
      </c>
      <c r="P63" s="135">
        <f>'[2]SP Rates - Price B'!Q106</f>
        <v>14.84</v>
      </c>
      <c r="Q63" s="135">
        <f>'[2]SP Rates - Price B'!R106</f>
        <v>14.31</v>
      </c>
      <c r="R63" s="135">
        <f>'[2]SP Rates - Price B'!S106</f>
        <v>14.73</v>
      </c>
      <c r="S63" s="148">
        <f>'[2]SP Rates - Price B'!T106</f>
        <v>15.07</v>
      </c>
    </row>
    <row r="64" spans="1:19" ht="21.75" customHeight="1" x14ac:dyDescent="0.15">
      <c r="A64" s="147"/>
      <c r="B64" s="140" t="s">
        <v>17</v>
      </c>
      <c r="C64" s="140" t="s">
        <v>166</v>
      </c>
      <c r="D64" s="140" t="s">
        <v>151</v>
      </c>
      <c r="E64" s="141" t="s">
        <v>19</v>
      </c>
      <c r="F64" s="135">
        <f>'[2]SP Rates - Price B'!G107</f>
        <v>9.9700000000000006</v>
      </c>
      <c r="G64" s="135">
        <f>'[2]SP Rates - Price B'!H107</f>
        <v>10.65</v>
      </c>
      <c r="H64" s="135">
        <f>'[2]SP Rates - Price B'!I107</f>
        <v>9.74</v>
      </c>
      <c r="I64" s="135">
        <f>'[2]SP Rates - Price B'!J107</f>
        <v>11.2</v>
      </c>
      <c r="J64" s="135">
        <f>'[2]SP Rates - Price B'!K107</f>
        <v>10.8</v>
      </c>
      <c r="K64" s="135">
        <f>'[2]SP Rates - Price B'!L107</f>
        <v>10.93</v>
      </c>
      <c r="L64" s="135">
        <f>'[2]SP Rates - Price B'!M107</f>
        <v>10.43</v>
      </c>
      <c r="M64" s="135">
        <f>'[2]SP Rates - Price B'!N107</f>
        <v>10.199999999999999</v>
      </c>
      <c r="N64" s="135">
        <f>'[2]SP Rates - Price B'!O107</f>
        <v>10.54</v>
      </c>
      <c r="O64" s="135">
        <f>'[2]SP Rates - Price B'!P107</f>
        <v>11.3</v>
      </c>
      <c r="P64" s="135">
        <f>'[2]SP Rates - Price B'!Q107</f>
        <v>11.1</v>
      </c>
      <c r="Q64" s="135">
        <f>'[2]SP Rates - Price B'!R107</f>
        <v>10.95</v>
      </c>
      <c r="R64" s="135">
        <f>'[2]SP Rates - Price B'!S107</f>
        <v>11.14</v>
      </c>
      <c r="S64" s="148">
        <f>'[2]SP Rates - Price B'!T107</f>
        <v>11.74</v>
      </c>
    </row>
    <row r="65" spans="1:19" ht="21.75" customHeight="1" x14ac:dyDescent="0.15">
      <c r="A65" s="147"/>
      <c r="B65" s="140" t="s">
        <v>20</v>
      </c>
      <c r="C65" s="140" t="s">
        <v>166</v>
      </c>
      <c r="D65" s="140" t="s">
        <v>152</v>
      </c>
      <c r="E65" s="141" t="s">
        <v>15</v>
      </c>
      <c r="F65" s="135">
        <f>'[2]SP Rates - Price B'!G108</f>
        <v>27.12</v>
      </c>
      <c r="G65" s="135">
        <f>'[2]SP Rates - Price B'!H108</f>
        <v>28.42</v>
      </c>
      <c r="H65" s="135">
        <f>'[2]SP Rates - Price B'!I108</f>
        <v>26.47</v>
      </c>
      <c r="I65" s="135">
        <f>'[2]SP Rates - Price B'!J108</f>
        <v>0</v>
      </c>
      <c r="J65" s="135">
        <f>'[2]SP Rates - Price B'!K108</f>
        <v>29.65</v>
      </c>
      <c r="K65" s="135">
        <f>'[2]SP Rates - Price B'!L108</f>
        <v>28.13</v>
      </c>
      <c r="L65" s="135">
        <f>'[2]SP Rates - Price B'!M108</f>
        <v>25.83</v>
      </c>
      <c r="M65" s="135">
        <f>'[2]SP Rates - Price B'!N108</f>
        <v>0</v>
      </c>
      <c r="N65" s="135">
        <f>'[2]SP Rates - Price B'!O108</f>
        <v>26.85</v>
      </c>
      <c r="O65" s="135">
        <f>'[2]SP Rates - Price B'!P108</f>
        <v>31.03</v>
      </c>
      <c r="P65" s="135">
        <f>'[2]SP Rates - Price B'!Q108</f>
        <v>0</v>
      </c>
      <c r="Q65" s="135">
        <f>'[2]SP Rates - Price B'!R108</f>
        <v>28.27</v>
      </c>
      <c r="R65" s="135">
        <f>'[2]SP Rates - Price B'!S108</f>
        <v>28.33</v>
      </c>
      <c r="S65" s="148">
        <f>'[2]SP Rates - Price B'!T108</f>
        <v>32.21</v>
      </c>
    </row>
    <row r="66" spans="1:19" ht="21.75" customHeight="1" x14ac:dyDescent="0.15">
      <c r="A66" s="147"/>
      <c r="B66" s="140" t="s">
        <v>20</v>
      </c>
      <c r="C66" s="140" t="s">
        <v>166</v>
      </c>
      <c r="D66" s="140" t="s">
        <v>153</v>
      </c>
      <c r="E66" s="141" t="s">
        <v>18</v>
      </c>
      <c r="F66" s="135">
        <f>'[2]SP Rates - Price B'!G109</f>
        <v>14.15</v>
      </c>
      <c r="G66" s="135">
        <f>'[2]SP Rates - Price B'!H109</f>
        <v>14.18</v>
      </c>
      <c r="H66" s="135">
        <f>'[2]SP Rates - Price B'!I109</f>
        <v>13.71</v>
      </c>
      <c r="I66" s="135">
        <f>'[2]SP Rates - Price B'!J109</f>
        <v>0</v>
      </c>
      <c r="J66" s="135">
        <f>'[2]SP Rates - Price B'!K109</f>
        <v>14.23</v>
      </c>
      <c r="K66" s="135">
        <f>'[2]SP Rates - Price B'!L109</f>
        <v>14.42</v>
      </c>
      <c r="L66" s="135">
        <f>'[2]SP Rates - Price B'!M109</f>
        <v>14.2</v>
      </c>
      <c r="M66" s="135">
        <f>'[2]SP Rates - Price B'!N109</f>
        <v>0</v>
      </c>
      <c r="N66" s="135">
        <f>'[2]SP Rates - Price B'!O109</f>
        <v>14.67</v>
      </c>
      <c r="O66" s="135">
        <f>'[2]SP Rates - Price B'!P109</f>
        <v>14.64</v>
      </c>
      <c r="P66" s="135">
        <f>'[2]SP Rates - Price B'!Q109</f>
        <v>0</v>
      </c>
      <c r="Q66" s="135">
        <f>'[2]SP Rates - Price B'!R109</f>
        <v>14.31</v>
      </c>
      <c r="R66" s="135">
        <f>'[2]SP Rates - Price B'!S109</f>
        <v>14.74</v>
      </c>
      <c r="S66" s="148">
        <f>'[2]SP Rates - Price B'!T109</f>
        <v>15.07</v>
      </c>
    </row>
    <row r="67" spans="1:19" ht="21.75" customHeight="1" x14ac:dyDescent="0.15">
      <c r="A67" s="147"/>
      <c r="B67" s="140" t="s">
        <v>20</v>
      </c>
      <c r="C67" s="140" t="s">
        <v>166</v>
      </c>
      <c r="D67" s="140" t="s">
        <v>154</v>
      </c>
      <c r="E67" s="141" t="s">
        <v>21</v>
      </c>
      <c r="F67" s="135">
        <f>'[2]SP Rates - Price B'!G110</f>
        <v>11.77</v>
      </c>
      <c r="G67" s="135">
        <f>'[2]SP Rates - Price B'!H110</f>
        <v>12.2</v>
      </c>
      <c r="H67" s="135">
        <f>'[2]SP Rates - Price B'!I110</f>
        <v>11.28</v>
      </c>
      <c r="I67" s="135">
        <f>'[2]SP Rates - Price B'!J110</f>
        <v>0</v>
      </c>
      <c r="J67" s="135">
        <f>'[2]SP Rates - Price B'!K110</f>
        <v>12.46</v>
      </c>
      <c r="K67" s="135">
        <f>'[2]SP Rates - Price B'!L110</f>
        <v>12.33</v>
      </c>
      <c r="L67" s="135">
        <f>'[2]SP Rates - Price B'!M110</f>
        <v>11.99</v>
      </c>
      <c r="M67" s="135">
        <f>'[2]SP Rates - Price B'!N110</f>
        <v>0</v>
      </c>
      <c r="N67" s="135">
        <f>'[2]SP Rates - Price B'!O110</f>
        <v>12.28</v>
      </c>
      <c r="O67" s="135">
        <f>'[2]SP Rates - Price B'!P110</f>
        <v>12.77</v>
      </c>
      <c r="P67" s="135">
        <f>'[2]SP Rates - Price B'!Q110</f>
        <v>0</v>
      </c>
      <c r="Q67" s="135">
        <f>'[2]SP Rates - Price B'!R110</f>
        <v>12.5</v>
      </c>
      <c r="R67" s="135">
        <f>'[2]SP Rates - Price B'!S110</f>
        <v>12.27</v>
      </c>
      <c r="S67" s="148">
        <f>'[2]SP Rates - Price B'!T110</f>
        <v>12.72</v>
      </c>
    </row>
    <row r="68" spans="1:19" ht="21.75" customHeight="1" x14ac:dyDescent="0.15">
      <c r="A68" s="147"/>
      <c r="B68" s="142" t="s">
        <v>22</v>
      </c>
      <c r="C68" s="140" t="s">
        <v>166</v>
      </c>
      <c r="D68" s="140" t="s">
        <v>155</v>
      </c>
      <c r="E68" s="141" t="s">
        <v>15</v>
      </c>
      <c r="F68" s="135">
        <f>'[2]SP Rates - Price B'!G111</f>
        <v>27.12</v>
      </c>
      <c r="G68" s="135">
        <f>'[2]SP Rates - Price B'!H111</f>
        <v>28.42</v>
      </c>
      <c r="H68" s="135">
        <f>'[2]SP Rates - Price B'!I111</f>
        <v>0</v>
      </c>
      <c r="I68" s="135">
        <f>'[2]SP Rates - Price B'!J111</f>
        <v>26.98</v>
      </c>
      <c r="J68" s="135">
        <f>'[2]SP Rates - Price B'!K111</f>
        <v>0</v>
      </c>
      <c r="K68" s="135">
        <f>'[2]SP Rates - Price B'!L111</f>
        <v>0</v>
      </c>
      <c r="L68" s="135">
        <f>'[2]SP Rates - Price B'!M111</f>
        <v>25.83</v>
      </c>
      <c r="M68" s="135">
        <f>'[2]SP Rates - Price B'!N111</f>
        <v>26.97</v>
      </c>
      <c r="N68" s="135">
        <f>'[2]SP Rates - Price B'!O111</f>
        <v>26.85</v>
      </c>
      <c r="O68" s="135">
        <f>'[2]SP Rates - Price B'!P111</f>
        <v>0</v>
      </c>
      <c r="P68" s="135">
        <f>'[2]SP Rates - Price B'!Q111</f>
        <v>31.54</v>
      </c>
      <c r="Q68" s="135">
        <f>'[2]SP Rates - Price B'!R111</f>
        <v>28.27</v>
      </c>
      <c r="R68" s="135">
        <f>'[2]SP Rates - Price B'!S111</f>
        <v>0</v>
      </c>
      <c r="S68" s="148">
        <f>'[2]SP Rates - Price B'!T111</f>
        <v>0</v>
      </c>
    </row>
    <row r="69" spans="1:19" ht="21.75" customHeight="1" x14ac:dyDescent="0.15">
      <c r="A69" s="147"/>
      <c r="B69" s="142" t="s">
        <v>22</v>
      </c>
      <c r="C69" s="140" t="s">
        <v>166</v>
      </c>
      <c r="D69" s="140" t="s">
        <v>156</v>
      </c>
      <c r="E69" s="141" t="s">
        <v>18</v>
      </c>
      <c r="F69" s="135">
        <f>'[2]SP Rates - Price B'!G112</f>
        <v>14.16</v>
      </c>
      <c r="G69" s="135">
        <f>'[2]SP Rates - Price B'!H112</f>
        <v>14.19</v>
      </c>
      <c r="H69" s="135">
        <f>'[2]SP Rates - Price B'!I112</f>
        <v>0</v>
      </c>
      <c r="I69" s="135">
        <f>'[2]SP Rates - Price B'!J112</f>
        <v>15.54</v>
      </c>
      <c r="J69" s="135">
        <f>'[2]SP Rates - Price B'!K112</f>
        <v>0</v>
      </c>
      <c r="K69" s="135">
        <f>'[2]SP Rates - Price B'!L112</f>
        <v>0</v>
      </c>
      <c r="L69" s="135">
        <f>'[2]SP Rates - Price B'!M112</f>
        <v>14.25</v>
      </c>
      <c r="M69" s="135">
        <f>'[2]SP Rates - Price B'!N112</f>
        <v>14.36</v>
      </c>
      <c r="N69" s="135">
        <f>'[2]SP Rates - Price B'!O112</f>
        <v>14.68</v>
      </c>
      <c r="O69" s="135">
        <f>'[2]SP Rates - Price B'!P112</f>
        <v>0</v>
      </c>
      <c r="P69" s="135">
        <f>'[2]SP Rates - Price B'!Q112</f>
        <v>14.82</v>
      </c>
      <c r="Q69" s="135">
        <f>'[2]SP Rates - Price B'!R112</f>
        <v>14.33</v>
      </c>
      <c r="R69" s="135">
        <f>'[2]SP Rates - Price B'!S112</f>
        <v>0</v>
      </c>
      <c r="S69" s="148">
        <f>'[2]SP Rates - Price B'!T112</f>
        <v>0</v>
      </c>
    </row>
    <row r="70" spans="1:19" ht="21.75" customHeight="1" x14ac:dyDescent="0.15">
      <c r="A70" s="147"/>
      <c r="B70" s="142" t="s">
        <v>22</v>
      </c>
      <c r="C70" s="140" t="s">
        <v>166</v>
      </c>
      <c r="D70" s="140" t="s">
        <v>157</v>
      </c>
      <c r="E70" s="141" t="s">
        <v>19</v>
      </c>
      <c r="F70" s="135">
        <f>'[2]SP Rates - Price B'!G113</f>
        <v>9.9700000000000006</v>
      </c>
      <c r="G70" s="135">
        <f>'[2]SP Rates - Price B'!H113</f>
        <v>10.65</v>
      </c>
      <c r="H70" s="135">
        <f>'[2]SP Rates - Price B'!I113</f>
        <v>0</v>
      </c>
      <c r="I70" s="135">
        <f>'[2]SP Rates - Price B'!J113</f>
        <v>11.2</v>
      </c>
      <c r="J70" s="135">
        <f>'[2]SP Rates - Price B'!K113</f>
        <v>0</v>
      </c>
      <c r="K70" s="135">
        <f>'[2]SP Rates - Price B'!L113</f>
        <v>0</v>
      </c>
      <c r="L70" s="135">
        <f>'[2]SP Rates - Price B'!M113</f>
        <v>10.43</v>
      </c>
      <c r="M70" s="135">
        <f>'[2]SP Rates - Price B'!N113</f>
        <v>10.199999999999999</v>
      </c>
      <c r="N70" s="135">
        <f>'[2]SP Rates - Price B'!O113</f>
        <v>10.54</v>
      </c>
      <c r="O70" s="135">
        <f>'[2]SP Rates - Price B'!P113</f>
        <v>0</v>
      </c>
      <c r="P70" s="135">
        <f>'[2]SP Rates - Price B'!Q113</f>
        <v>11.1</v>
      </c>
      <c r="Q70" s="135">
        <f>'[2]SP Rates - Price B'!R113</f>
        <v>10.95</v>
      </c>
      <c r="R70" s="135">
        <f>'[2]SP Rates - Price B'!S113</f>
        <v>0</v>
      </c>
      <c r="S70" s="148">
        <f>'[2]SP Rates - Price B'!T113</f>
        <v>0</v>
      </c>
    </row>
    <row r="71" spans="1:19" ht="21.75" customHeight="1" x14ac:dyDescent="0.15">
      <c r="A71" s="147"/>
      <c r="B71" s="142" t="s">
        <v>22</v>
      </c>
      <c r="C71" s="140" t="s">
        <v>166</v>
      </c>
      <c r="D71" s="140" t="s">
        <v>158</v>
      </c>
      <c r="E71" s="141" t="s">
        <v>21</v>
      </c>
      <c r="F71" s="135">
        <f>'[2]SP Rates - Price B'!G114</f>
        <v>13.8</v>
      </c>
      <c r="G71" s="135">
        <f>'[2]SP Rates - Price B'!H114</f>
        <v>13.74</v>
      </c>
      <c r="H71" s="135">
        <f>'[2]SP Rates - Price B'!I114</f>
        <v>0</v>
      </c>
      <c r="I71" s="135">
        <f>'[2]SP Rates - Price B'!J114</f>
        <v>15.17</v>
      </c>
      <c r="J71" s="135">
        <f>'[2]SP Rates - Price B'!K114</f>
        <v>0</v>
      </c>
      <c r="K71" s="135">
        <f>'[2]SP Rates - Price B'!L114</f>
        <v>0</v>
      </c>
      <c r="L71" s="135">
        <f>'[2]SP Rates - Price B'!M114</f>
        <v>13.91</v>
      </c>
      <c r="M71" s="135">
        <f>'[2]SP Rates - Price B'!N114</f>
        <v>14.15</v>
      </c>
      <c r="N71" s="135">
        <f>'[2]SP Rates - Price B'!O114</f>
        <v>14.29</v>
      </c>
      <c r="O71" s="135">
        <f>'[2]SP Rates - Price B'!P114</f>
        <v>0</v>
      </c>
      <c r="P71" s="135">
        <f>'[2]SP Rates - Price B'!Q114</f>
        <v>14.38</v>
      </c>
      <c r="Q71" s="135">
        <f>'[2]SP Rates - Price B'!R114</f>
        <v>13.96</v>
      </c>
      <c r="R71" s="135">
        <f>'[2]SP Rates - Price B'!S114</f>
        <v>0</v>
      </c>
      <c r="S71" s="148">
        <f>'[2]SP Rates - Price B'!T114</f>
        <v>0</v>
      </c>
    </row>
    <row r="72" spans="1:19" ht="21.75" customHeight="1" x14ac:dyDescent="0.15">
      <c r="A72" s="147"/>
      <c r="B72" s="142" t="s">
        <v>23</v>
      </c>
      <c r="C72" s="140" t="s">
        <v>166</v>
      </c>
      <c r="D72" s="140" t="s">
        <v>159</v>
      </c>
      <c r="E72" s="141" t="s">
        <v>15</v>
      </c>
      <c r="F72" s="135">
        <f>'[2]SP Rates - Price B'!G117</f>
        <v>10</v>
      </c>
      <c r="G72" s="135">
        <f>'[2]SP Rates - Price B'!H117</f>
        <v>10</v>
      </c>
      <c r="H72" s="135">
        <f>'[2]SP Rates - Price B'!I117</f>
        <v>10</v>
      </c>
      <c r="I72" s="135">
        <f>'[2]SP Rates - Price B'!J117</f>
        <v>10</v>
      </c>
      <c r="J72" s="135">
        <f>'[2]SP Rates - Price B'!K117</f>
        <v>10</v>
      </c>
      <c r="K72" s="135">
        <f>'[2]SP Rates - Price B'!L117</f>
        <v>10</v>
      </c>
      <c r="L72" s="135">
        <f>'[2]SP Rates - Price B'!M117</f>
        <v>10</v>
      </c>
      <c r="M72" s="135">
        <f>'[2]SP Rates - Price B'!N117</f>
        <v>10</v>
      </c>
      <c r="N72" s="135">
        <f>'[2]SP Rates - Price B'!O117</f>
        <v>10</v>
      </c>
      <c r="O72" s="135">
        <f>'[2]SP Rates - Price B'!P117</f>
        <v>10</v>
      </c>
      <c r="P72" s="135">
        <f>'[2]SP Rates - Price B'!Q117</f>
        <v>10</v>
      </c>
      <c r="Q72" s="135">
        <f>'[2]SP Rates - Price B'!R117</f>
        <v>10</v>
      </c>
      <c r="R72" s="135">
        <f>'[2]SP Rates - Price B'!S117</f>
        <v>10</v>
      </c>
      <c r="S72" s="148">
        <f>'[2]SP Rates - Price B'!T117</f>
        <v>10</v>
      </c>
    </row>
    <row r="73" spans="1:19" ht="21.75" customHeight="1" thickBot="1" x14ac:dyDescent="0.2">
      <c r="A73" s="90"/>
      <c r="B73" s="149" t="s">
        <v>23</v>
      </c>
      <c r="C73" s="150" t="s">
        <v>166</v>
      </c>
      <c r="D73" s="150" t="s">
        <v>160</v>
      </c>
      <c r="E73" s="151" t="s">
        <v>16</v>
      </c>
      <c r="F73" s="152">
        <f>'[2]SP Rates - Price B'!G118</f>
        <v>12.23</v>
      </c>
      <c r="G73" s="152">
        <f>'[2]SP Rates - Price B'!H118</f>
        <v>12.23</v>
      </c>
      <c r="H73" s="152">
        <f>'[2]SP Rates - Price B'!I118</f>
        <v>12.23</v>
      </c>
      <c r="I73" s="152">
        <f>'[2]SP Rates - Price B'!J118</f>
        <v>12.23</v>
      </c>
      <c r="J73" s="152">
        <f>'[2]SP Rates - Price B'!K118</f>
        <v>12.23</v>
      </c>
      <c r="K73" s="152">
        <f>'[2]SP Rates - Price B'!L118</f>
        <v>12.23</v>
      </c>
      <c r="L73" s="152">
        <f>'[2]SP Rates - Price B'!M118</f>
        <v>12.23</v>
      </c>
      <c r="M73" s="152">
        <f>'[2]SP Rates - Price B'!N118</f>
        <v>12.23</v>
      </c>
      <c r="N73" s="152">
        <f>'[2]SP Rates - Price B'!O118</f>
        <v>12.23</v>
      </c>
      <c r="O73" s="152">
        <f>'[2]SP Rates - Price B'!P118</f>
        <v>12.23</v>
      </c>
      <c r="P73" s="152">
        <f>'[2]SP Rates - Price B'!Q118</f>
        <v>12.23</v>
      </c>
      <c r="Q73" s="152">
        <f>'[2]SP Rates - Price B'!R118</f>
        <v>12.23</v>
      </c>
      <c r="R73" s="152">
        <f>'[2]SP Rates - Price B'!S118</f>
        <v>12.23</v>
      </c>
      <c r="S73" s="153">
        <f>'[2]SP Rates - Price B'!T118</f>
        <v>12.23</v>
      </c>
    </row>
    <row r="74" spans="1:19" ht="21.75" customHeight="1" x14ac:dyDescent="0.15">
      <c r="A74" s="139" t="s">
        <v>14</v>
      </c>
      <c r="B74" s="143" t="s">
        <v>167</v>
      </c>
      <c r="C74" s="143" t="s">
        <v>166</v>
      </c>
      <c r="D74" s="143" t="s">
        <v>172</v>
      </c>
      <c r="E74" s="144" t="s">
        <v>15</v>
      </c>
      <c r="F74" s="145">
        <f>'[2]SP Rates - Price B'!G201</f>
        <v>27.18</v>
      </c>
      <c r="G74" s="145">
        <f>'[2]SP Rates - Price B'!H201</f>
        <v>28.45</v>
      </c>
      <c r="H74" s="145">
        <f>'[2]SP Rates - Price B'!I201</f>
        <v>26.48</v>
      </c>
      <c r="I74" s="145">
        <f>'[2]SP Rates - Price B'!J201</f>
        <v>26.99</v>
      </c>
      <c r="J74" s="145">
        <f>'[2]SP Rates - Price B'!K201</f>
        <v>29.84</v>
      </c>
      <c r="K74" s="145">
        <f>'[2]SP Rates - Price B'!L201</f>
        <v>28.13</v>
      </c>
      <c r="L74" s="145">
        <f>'[2]SP Rates - Price B'!M201</f>
        <v>25.87</v>
      </c>
      <c r="M74" s="145">
        <f>'[2]SP Rates - Price B'!N201</f>
        <v>27.01</v>
      </c>
      <c r="N74" s="145">
        <f>'[2]SP Rates - Price B'!O201</f>
        <v>26.87</v>
      </c>
      <c r="O74" s="145">
        <f>'[2]SP Rates - Price B'!P201</f>
        <v>31.25</v>
      </c>
      <c r="P74" s="145">
        <f>'[2]SP Rates - Price B'!Q201</f>
        <v>31.75</v>
      </c>
      <c r="Q74" s="145">
        <f>'[2]SP Rates - Price B'!R201</f>
        <v>28.32</v>
      </c>
      <c r="R74" s="145">
        <f>'[2]SP Rates - Price B'!S201</f>
        <v>28.31</v>
      </c>
      <c r="S74" s="146">
        <f>'[2]SP Rates - Price B'!T201</f>
        <v>32.08</v>
      </c>
    </row>
    <row r="75" spans="1:19" ht="21.75" customHeight="1" x14ac:dyDescent="0.15">
      <c r="A75" s="147" t="s">
        <v>38</v>
      </c>
      <c r="B75" s="140" t="s">
        <v>167</v>
      </c>
      <c r="C75" s="140" t="s">
        <v>166</v>
      </c>
      <c r="D75" s="140" t="s">
        <v>173</v>
      </c>
      <c r="E75" s="141" t="s">
        <v>16</v>
      </c>
      <c r="F75" s="135">
        <f>'[2]SP Rates - Price B'!G202</f>
        <v>13.95</v>
      </c>
      <c r="G75" s="135">
        <f>'[2]SP Rates - Price B'!H202</f>
        <v>14.11</v>
      </c>
      <c r="H75" s="135">
        <f>'[2]SP Rates - Price B'!I202</f>
        <v>13.24</v>
      </c>
      <c r="I75" s="135">
        <f>'[2]SP Rates - Price B'!J202</f>
        <v>15.45</v>
      </c>
      <c r="J75" s="135">
        <f>'[2]SP Rates - Price B'!K202</f>
        <v>14.08</v>
      </c>
      <c r="K75" s="135">
        <f>'[2]SP Rates - Price B'!L202</f>
        <v>14.25</v>
      </c>
      <c r="L75" s="135">
        <f>'[2]SP Rates - Price B'!M202</f>
        <v>14.15</v>
      </c>
      <c r="M75" s="135">
        <f>'[2]SP Rates - Price B'!N202</f>
        <v>13.99</v>
      </c>
      <c r="N75" s="135">
        <f>'[2]SP Rates - Price B'!O202</f>
        <v>14</v>
      </c>
      <c r="O75" s="135">
        <f>'[2]SP Rates - Price B'!P202</f>
        <v>14.32</v>
      </c>
      <c r="P75" s="135">
        <f>'[2]SP Rates - Price B'!Q202</f>
        <v>14.67</v>
      </c>
      <c r="Q75" s="135">
        <f>'[2]SP Rates - Price B'!R202</f>
        <v>14.18</v>
      </c>
      <c r="R75" s="135">
        <f>'[2]SP Rates - Price B'!S202</f>
        <v>14.22</v>
      </c>
      <c r="S75" s="148">
        <f>'[2]SP Rates - Price B'!T202</f>
        <v>14.83</v>
      </c>
    </row>
    <row r="76" spans="1:19" ht="21.75" customHeight="1" x14ac:dyDescent="0.15">
      <c r="A76" s="147"/>
      <c r="B76" s="140" t="s">
        <v>17</v>
      </c>
      <c r="C76" s="140" t="s">
        <v>166</v>
      </c>
      <c r="D76" s="140" t="s">
        <v>110</v>
      </c>
      <c r="E76" s="141" t="s">
        <v>15</v>
      </c>
      <c r="F76" s="135">
        <f>'[2]SP Rates - Price B'!G203</f>
        <v>27.18</v>
      </c>
      <c r="G76" s="135">
        <f>'[2]SP Rates - Price B'!H203</f>
        <v>28.51</v>
      </c>
      <c r="H76" s="135">
        <f>'[2]SP Rates - Price B'!I203</f>
        <v>26.48</v>
      </c>
      <c r="I76" s="135">
        <f>'[2]SP Rates - Price B'!J203</f>
        <v>26.99</v>
      </c>
      <c r="J76" s="135">
        <f>'[2]SP Rates - Price B'!K203</f>
        <v>29.84</v>
      </c>
      <c r="K76" s="135">
        <f>'[2]SP Rates - Price B'!L203</f>
        <v>28.13</v>
      </c>
      <c r="L76" s="135">
        <f>'[2]SP Rates - Price B'!M203</f>
        <v>25.87</v>
      </c>
      <c r="M76" s="135">
        <f>'[2]SP Rates - Price B'!N203</f>
        <v>27.01</v>
      </c>
      <c r="N76" s="135">
        <f>'[2]SP Rates - Price B'!O203</f>
        <v>26.87</v>
      </c>
      <c r="O76" s="135">
        <f>'[2]SP Rates - Price B'!P203</f>
        <v>31.25</v>
      </c>
      <c r="P76" s="135">
        <f>'[2]SP Rates - Price B'!Q203</f>
        <v>31.75</v>
      </c>
      <c r="Q76" s="135">
        <f>'[2]SP Rates - Price B'!R203</f>
        <v>28.32</v>
      </c>
      <c r="R76" s="135">
        <f>'[2]SP Rates - Price B'!S203</f>
        <v>28.31</v>
      </c>
      <c r="S76" s="148">
        <f>'[2]SP Rates - Price B'!T203</f>
        <v>32.08</v>
      </c>
    </row>
    <row r="77" spans="1:19" ht="21.75" customHeight="1" x14ac:dyDescent="0.15">
      <c r="A77" s="147"/>
      <c r="B77" s="140" t="s">
        <v>17</v>
      </c>
      <c r="C77" s="140" t="s">
        <v>166</v>
      </c>
      <c r="D77" s="140" t="s">
        <v>111</v>
      </c>
      <c r="E77" s="141" t="s">
        <v>18</v>
      </c>
      <c r="F77" s="135">
        <f>'[2]SP Rates - Price B'!G204</f>
        <v>14.52</v>
      </c>
      <c r="G77" s="135">
        <f>'[2]SP Rates - Price B'!H204</f>
        <v>14.47</v>
      </c>
      <c r="H77" s="135">
        <f>'[2]SP Rates - Price B'!I204</f>
        <v>13.99</v>
      </c>
      <c r="I77" s="135">
        <f>'[2]SP Rates - Price B'!J204</f>
        <v>15.91</v>
      </c>
      <c r="J77" s="135">
        <f>'[2]SP Rates - Price B'!K204</f>
        <v>14.57</v>
      </c>
      <c r="K77" s="135">
        <f>'[2]SP Rates - Price B'!L204</f>
        <v>14.75</v>
      </c>
      <c r="L77" s="135">
        <f>'[2]SP Rates - Price B'!M204</f>
        <v>14.55</v>
      </c>
      <c r="M77" s="135">
        <f>'[2]SP Rates - Price B'!N204</f>
        <v>14.86</v>
      </c>
      <c r="N77" s="135">
        <f>'[2]SP Rates - Price B'!O204</f>
        <v>15.08</v>
      </c>
      <c r="O77" s="135">
        <f>'[2]SP Rates - Price B'!P204</f>
        <v>14.95</v>
      </c>
      <c r="P77" s="135">
        <f>'[2]SP Rates - Price B'!Q204</f>
        <v>15.17</v>
      </c>
      <c r="Q77" s="135">
        <f>'[2]SP Rates - Price B'!R204</f>
        <v>14.63</v>
      </c>
      <c r="R77" s="135">
        <f>'[2]SP Rates - Price B'!S204</f>
        <v>15.04</v>
      </c>
      <c r="S77" s="148">
        <f>'[2]SP Rates - Price B'!T204</f>
        <v>15.37</v>
      </c>
    </row>
    <row r="78" spans="1:19" ht="21.75" customHeight="1" x14ac:dyDescent="0.15">
      <c r="A78" s="147"/>
      <c r="B78" s="140" t="s">
        <v>17</v>
      </c>
      <c r="C78" s="140" t="s">
        <v>166</v>
      </c>
      <c r="D78" s="140" t="s">
        <v>112</v>
      </c>
      <c r="E78" s="141" t="s">
        <v>19</v>
      </c>
      <c r="F78" s="135">
        <f>'[2]SP Rates - Price B'!G205</f>
        <v>10.199999999999999</v>
      </c>
      <c r="G78" s="135">
        <f>'[2]SP Rates - Price B'!H205</f>
        <v>10.87</v>
      </c>
      <c r="H78" s="135">
        <f>'[2]SP Rates - Price B'!I205</f>
        <v>9.98</v>
      </c>
      <c r="I78" s="135">
        <f>'[2]SP Rates - Price B'!J205</f>
        <v>11.5</v>
      </c>
      <c r="J78" s="135">
        <f>'[2]SP Rates - Price B'!K205</f>
        <v>11.03</v>
      </c>
      <c r="K78" s="135">
        <f>'[2]SP Rates - Price B'!L205</f>
        <v>11.22</v>
      </c>
      <c r="L78" s="135">
        <f>'[2]SP Rates - Price B'!M205</f>
        <v>10.67</v>
      </c>
      <c r="M78" s="135">
        <f>'[2]SP Rates - Price B'!N205</f>
        <v>10.47</v>
      </c>
      <c r="N78" s="135">
        <f>'[2]SP Rates - Price B'!O205</f>
        <v>10.79</v>
      </c>
      <c r="O78" s="135">
        <f>'[2]SP Rates - Price B'!P205</f>
        <v>11.53</v>
      </c>
      <c r="P78" s="135">
        <f>'[2]SP Rates - Price B'!Q205</f>
        <v>11.34</v>
      </c>
      <c r="Q78" s="135">
        <f>'[2]SP Rates - Price B'!R205</f>
        <v>11.21</v>
      </c>
      <c r="R78" s="135">
        <f>'[2]SP Rates - Price B'!S205</f>
        <v>11.39</v>
      </c>
      <c r="S78" s="148">
        <f>'[2]SP Rates - Price B'!T205</f>
        <v>11.98</v>
      </c>
    </row>
    <row r="79" spans="1:19" ht="21.75" customHeight="1" x14ac:dyDescent="0.15">
      <c r="A79" s="147"/>
      <c r="B79" s="140" t="s">
        <v>20</v>
      </c>
      <c r="C79" s="140" t="s">
        <v>166</v>
      </c>
      <c r="D79" s="140" t="s">
        <v>113</v>
      </c>
      <c r="E79" s="141" t="s">
        <v>15</v>
      </c>
      <c r="F79" s="135">
        <f>'[2]SP Rates - Price B'!G206</f>
        <v>27.18</v>
      </c>
      <c r="G79" s="135">
        <f>'[2]SP Rates - Price B'!H206</f>
        <v>28.51</v>
      </c>
      <c r="H79" s="135">
        <f>'[2]SP Rates - Price B'!I206</f>
        <v>26.48</v>
      </c>
      <c r="I79" s="135">
        <f>'[2]SP Rates - Price B'!J206</f>
        <v>0</v>
      </c>
      <c r="J79" s="135">
        <f>'[2]SP Rates - Price B'!K206</f>
        <v>29.84</v>
      </c>
      <c r="K79" s="135">
        <f>'[2]SP Rates - Price B'!L206</f>
        <v>28.13</v>
      </c>
      <c r="L79" s="135">
        <f>'[2]SP Rates - Price B'!M206</f>
        <v>25.87</v>
      </c>
      <c r="M79" s="135">
        <f>'[2]SP Rates - Price B'!N206</f>
        <v>0</v>
      </c>
      <c r="N79" s="135">
        <f>'[2]SP Rates - Price B'!O206</f>
        <v>26.87</v>
      </c>
      <c r="O79" s="135">
        <f>'[2]SP Rates - Price B'!P206</f>
        <v>31.25</v>
      </c>
      <c r="P79" s="135">
        <f>'[2]SP Rates - Price B'!Q206</f>
        <v>0</v>
      </c>
      <c r="Q79" s="135">
        <f>'[2]SP Rates - Price B'!R206</f>
        <v>28.32</v>
      </c>
      <c r="R79" s="135">
        <f>'[2]SP Rates - Price B'!S206</f>
        <v>28.31</v>
      </c>
      <c r="S79" s="148">
        <f>'[2]SP Rates - Price B'!T206</f>
        <v>32.08</v>
      </c>
    </row>
    <row r="80" spans="1:19" ht="21.75" customHeight="1" x14ac:dyDescent="0.15">
      <c r="A80" s="147"/>
      <c r="B80" s="140" t="s">
        <v>20</v>
      </c>
      <c r="C80" s="140" t="s">
        <v>166</v>
      </c>
      <c r="D80" s="140" t="s">
        <v>114</v>
      </c>
      <c r="E80" s="141" t="s">
        <v>18</v>
      </c>
      <c r="F80" s="135">
        <f>'[2]SP Rates - Price B'!G207</f>
        <v>14.5</v>
      </c>
      <c r="G80" s="135">
        <f>'[2]SP Rates - Price B'!H207</f>
        <v>14.5</v>
      </c>
      <c r="H80" s="135">
        <f>'[2]SP Rates - Price B'!I207</f>
        <v>14.05</v>
      </c>
      <c r="I80" s="135">
        <f>'[2]SP Rates - Price B'!J207</f>
        <v>0</v>
      </c>
      <c r="J80" s="135">
        <f>'[2]SP Rates - Price B'!K207</f>
        <v>14.55</v>
      </c>
      <c r="K80" s="135">
        <f>'[2]SP Rates - Price B'!L207</f>
        <v>14.77</v>
      </c>
      <c r="L80" s="135">
        <f>'[2]SP Rates - Price B'!M207</f>
        <v>14.52</v>
      </c>
      <c r="M80" s="135">
        <f>'[2]SP Rates - Price B'!N207</f>
        <v>0</v>
      </c>
      <c r="N80" s="135">
        <f>'[2]SP Rates - Price B'!O207</f>
        <v>15.07</v>
      </c>
      <c r="O80" s="135">
        <f>'[2]SP Rates - Price B'!P207</f>
        <v>14.95</v>
      </c>
      <c r="P80" s="135">
        <f>'[2]SP Rates - Price B'!Q207</f>
        <v>0</v>
      </c>
      <c r="Q80" s="135">
        <f>'[2]SP Rates - Price B'!R207</f>
        <v>14.64</v>
      </c>
      <c r="R80" s="135">
        <f>'[2]SP Rates - Price B'!S207</f>
        <v>15.06</v>
      </c>
      <c r="S80" s="148">
        <f>'[2]SP Rates - Price B'!T207</f>
        <v>15.38</v>
      </c>
    </row>
    <row r="81" spans="1:19" ht="21.75" customHeight="1" x14ac:dyDescent="0.15">
      <c r="A81" s="147"/>
      <c r="B81" s="140" t="s">
        <v>20</v>
      </c>
      <c r="C81" s="140" t="s">
        <v>166</v>
      </c>
      <c r="D81" s="140" t="s">
        <v>115</v>
      </c>
      <c r="E81" s="141" t="s">
        <v>21</v>
      </c>
      <c r="F81" s="135">
        <f>'[2]SP Rates - Price B'!G208</f>
        <v>12.06</v>
      </c>
      <c r="G81" s="135">
        <f>'[2]SP Rates - Price B'!H208</f>
        <v>12.47</v>
      </c>
      <c r="H81" s="135">
        <f>'[2]SP Rates - Price B'!I208</f>
        <v>11.56</v>
      </c>
      <c r="I81" s="135">
        <f>'[2]SP Rates - Price B'!J208</f>
        <v>0</v>
      </c>
      <c r="J81" s="135">
        <f>'[2]SP Rates - Price B'!K208</f>
        <v>12.74</v>
      </c>
      <c r="K81" s="135">
        <f>'[2]SP Rates - Price B'!L208</f>
        <v>12.65</v>
      </c>
      <c r="L81" s="135">
        <f>'[2]SP Rates - Price B'!M208</f>
        <v>12.27</v>
      </c>
      <c r="M81" s="135">
        <f>'[2]SP Rates - Price B'!N208</f>
        <v>0</v>
      </c>
      <c r="N81" s="135">
        <f>'[2]SP Rates - Price B'!O208</f>
        <v>12.58</v>
      </c>
      <c r="O81" s="135">
        <f>'[2]SP Rates - Price B'!P208</f>
        <v>13.05</v>
      </c>
      <c r="P81" s="135">
        <f>'[2]SP Rates - Price B'!Q208</f>
        <v>0</v>
      </c>
      <c r="Q81" s="135">
        <f>'[2]SP Rates - Price B'!R208</f>
        <v>12.8</v>
      </c>
      <c r="R81" s="135">
        <f>'[2]SP Rates - Price B'!S208</f>
        <v>12.54</v>
      </c>
      <c r="S81" s="148">
        <f>'[2]SP Rates - Price B'!T208</f>
        <v>12.98</v>
      </c>
    </row>
    <row r="82" spans="1:19" ht="21.75" customHeight="1" x14ac:dyDescent="0.15">
      <c r="A82" s="147"/>
      <c r="B82" s="142" t="s">
        <v>22</v>
      </c>
      <c r="C82" s="140" t="s">
        <v>166</v>
      </c>
      <c r="D82" s="140" t="s">
        <v>116</v>
      </c>
      <c r="E82" s="141" t="s">
        <v>15</v>
      </c>
      <c r="F82" s="135">
        <f>'[2]SP Rates - Price B'!G209</f>
        <v>27.18</v>
      </c>
      <c r="G82" s="135">
        <f>'[2]SP Rates - Price B'!H209</f>
        <v>28.51</v>
      </c>
      <c r="H82" s="135">
        <f>'[2]SP Rates - Price B'!I209</f>
        <v>0</v>
      </c>
      <c r="I82" s="135">
        <f>'[2]SP Rates - Price B'!J209</f>
        <v>26.99</v>
      </c>
      <c r="J82" s="135">
        <f>'[2]SP Rates - Price B'!K209</f>
        <v>0</v>
      </c>
      <c r="K82" s="135">
        <f>'[2]SP Rates - Price B'!L209</f>
        <v>0</v>
      </c>
      <c r="L82" s="135">
        <f>'[2]SP Rates - Price B'!M209</f>
        <v>25.87</v>
      </c>
      <c r="M82" s="135">
        <f>'[2]SP Rates - Price B'!N209</f>
        <v>27.01</v>
      </c>
      <c r="N82" s="135">
        <f>'[2]SP Rates - Price B'!O209</f>
        <v>26.87</v>
      </c>
      <c r="O82" s="135">
        <f>'[2]SP Rates - Price B'!P209</f>
        <v>0</v>
      </c>
      <c r="P82" s="135">
        <f>'[2]SP Rates - Price B'!Q209</f>
        <v>31.75</v>
      </c>
      <c r="Q82" s="135">
        <f>'[2]SP Rates - Price B'!R209</f>
        <v>28.32</v>
      </c>
      <c r="R82" s="135">
        <f>'[2]SP Rates - Price B'!S209</f>
        <v>0</v>
      </c>
      <c r="S82" s="148">
        <f>'[2]SP Rates - Price B'!T209</f>
        <v>0</v>
      </c>
    </row>
    <row r="83" spans="1:19" ht="21.75" customHeight="1" x14ac:dyDescent="0.15">
      <c r="A83" s="147"/>
      <c r="B83" s="142" t="s">
        <v>22</v>
      </c>
      <c r="C83" s="140" t="s">
        <v>166</v>
      </c>
      <c r="D83" s="140" t="s">
        <v>117</v>
      </c>
      <c r="E83" s="141" t="s">
        <v>18</v>
      </c>
      <c r="F83" s="135">
        <f>'[2]SP Rates - Price B'!G210</f>
        <v>14.51</v>
      </c>
      <c r="G83" s="135">
        <f>'[2]SP Rates - Price B'!H210</f>
        <v>14.51</v>
      </c>
      <c r="H83" s="135">
        <f>'[2]SP Rates - Price B'!I210</f>
        <v>0</v>
      </c>
      <c r="I83" s="135">
        <f>'[2]SP Rates - Price B'!J210</f>
        <v>15.93</v>
      </c>
      <c r="J83" s="135">
        <f>'[2]SP Rates - Price B'!K210</f>
        <v>0</v>
      </c>
      <c r="K83" s="135">
        <f>'[2]SP Rates - Price B'!L210</f>
        <v>0</v>
      </c>
      <c r="L83" s="135">
        <f>'[2]SP Rates - Price B'!M210</f>
        <v>14.57</v>
      </c>
      <c r="M83" s="135">
        <f>'[2]SP Rates - Price B'!N210</f>
        <v>14.76</v>
      </c>
      <c r="N83" s="135">
        <f>'[2]SP Rates - Price B'!O210</f>
        <v>15.08</v>
      </c>
      <c r="O83" s="135">
        <f>'[2]SP Rates - Price B'!P210</f>
        <v>0</v>
      </c>
      <c r="P83" s="135">
        <f>'[2]SP Rates - Price B'!Q210</f>
        <v>15.15</v>
      </c>
      <c r="Q83" s="135">
        <f>'[2]SP Rates - Price B'!R210</f>
        <v>14.66</v>
      </c>
      <c r="R83" s="135">
        <f>'[2]SP Rates - Price B'!S210</f>
        <v>0</v>
      </c>
      <c r="S83" s="148">
        <f>'[2]SP Rates - Price B'!T210</f>
        <v>0</v>
      </c>
    </row>
    <row r="84" spans="1:19" ht="21.75" customHeight="1" x14ac:dyDescent="0.15">
      <c r="A84" s="147"/>
      <c r="B84" s="142" t="s">
        <v>22</v>
      </c>
      <c r="C84" s="140" t="s">
        <v>166</v>
      </c>
      <c r="D84" s="140" t="s">
        <v>118</v>
      </c>
      <c r="E84" s="141" t="s">
        <v>19</v>
      </c>
      <c r="F84" s="135">
        <f>'[2]SP Rates - Price B'!G211</f>
        <v>10.199999999999999</v>
      </c>
      <c r="G84" s="135">
        <f>'[2]SP Rates - Price B'!H211</f>
        <v>10.87</v>
      </c>
      <c r="H84" s="135">
        <f>'[2]SP Rates - Price B'!I211</f>
        <v>0</v>
      </c>
      <c r="I84" s="135">
        <f>'[2]SP Rates - Price B'!J211</f>
        <v>11.5</v>
      </c>
      <c r="J84" s="135">
        <f>'[2]SP Rates - Price B'!K211</f>
        <v>0</v>
      </c>
      <c r="K84" s="135">
        <f>'[2]SP Rates - Price B'!L211</f>
        <v>0</v>
      </c>
      <c r="L84" s="135">
        <f>'[2]SP Rates - Price B'!M211</f>
        <v>10.67</v>
      </c>
      <c r="M84" s="135">
        <f>'[2]SP Rates - Price B'!N211</f>
        <v>10.47</v>
      </c>
      <c r="N84" s="135">
        <f>'[2]SP Rates - Price B'!O211</f>
        <v>10.79</v>
      </c>
      <c r="O84" s="135">
        <f>'[2]SP Rates - Price B'!P211</f>
        <v>0</v>
      </c>
      <c r="P84" s="135">
        <f>'[2]SP Rates - Price B'!Q211</f>
        <v>11.34</v>
      </c>
      <c r="Q84" s="135">
        <f>'[2]SP Rates - Price B'!R211</f>
        <v>11.21</v>
      </c>
      <c r="R84" s="135">
        <f>'[2]SP Rates - Price B'!S211</f>
        <v>0</v>
      </c>
      <c r="S84" s="148">
        <f>'[2]SP Rates - Price B'!T211</f>
        <v>0</v>
      </c>
    </row>
    <row r="85" spans="1:19" ht="21.75" customHeight="1" x14ac:dyDescent="0.15">
      <c r="A85" s="147"/>
      <c r="B85" s="142" t="s">
        <v>22</v>
      </c>
      <c r="C85" s="140" t="s">
        <v>166</v>
      </c>
      <c r="D85" s="140" t="s">
        <v>119</v>
      </c>
      <c r="E85" s="141" t="s">
        <v>21</v>
      </c>
      <c r="F85" s="135">
        <f>'[2]SP Rates - Price B'!G212</f>
        <v>14.12</v>
      </c>
      <c r="G85" s="135">
        <f>'[2]SP Rates - Price B'!H212</f>
        <v>14.04</v>
      </c>
      <c r="H85" s="135">
        <f>'[2]SP Rates - Price B'!I212</f>
        <v>0</v>
      </c>
      <c r="I85" s="135">
        <f>'[2]SP Rates - Price B'!J212</f>
        <v>15.53</v>
      </c>
      <c r="J85" s="135">
        <f>'[2]SP Rates - Price B'!K212</f>
        <v>0</v>
      </c>
      <c r="K85" s="135">
        <f>'[2]SP Rates - Price B'!L212</f>
        <v>0</v>
      </c>
      <c r="L85" s="135">
        <f>'[2]SP Rates - Price B'!M212</f>
        <v>14.21</v>
      </c>
      <c r="M85" s="135">
        <f>'[2]SP Rates - Price B'!N212</f>
        <v>14.52</v>
      </c>
      <c r="N85" s="135">
        <f>'[2]SP Rates - Price B'!O212</f>
        <v>14.67</v>
      </c>
      <c r="O85" s="135">
        <f>'[2]SP Rates - Price B'!P212</f>
        <v>0</v>
      </c>
      <c r="P85" s="135">
        <f>'[2]SP Rates - Price B'!Q212</f>
        <v>14.69</v>
      </c>
      <c r="Q85" s="135">
        <f>'[2]SP Rates - Price B'!R212</f>
        <v>14.26</v>
      </c>
      <c r="R85" s="135">
        <f>'[2]SP Rates - Price B'!S212</f>
        <v>0</v>
      </c>
      <c r="S85" s="148">
        <f>'[2]SP Rates - Price B'!T212</f>
        <v>0</v>
      </c>
    </row>
    <row r="86" spans="1:19" ht="21.75" customHeight="1" x14ac:dyDescent="0.15">
      <c r="A86" s="147"/>
      <c r="B86" s="142" t="s">
        <v>23</v>
      </c>
      <c r="C86" s="140" t="s">
        <v>166</v>
      </c>
      <c r="D86" s="140" t="s">
        <v>120</v>
      </c>
      <c r="E86" s="141" t="s">
        <v>15</v>
      </c>
      <c r="F86" s="135">
        <f>'[2]SP Rates - Price B'!G215</f>
        <v>10</v>
      </c>
      <c r="G86" s="135">
        <f>'[2]SP Rates - Price B'!H215</f>
        <v>10</v>
      </c>
      <c r="H86" s="135">
        <f>'[2]SP Rates - Price B'!I215</f>
        <v>10</v>
      </c>
      <c r="I86" s="135">
        <f>'[2]SP Rates - Price B'!J215</f>
        <v>10</v>
      </c>
      <c r="J86" s="135">
        <f>'[2]SP Rates - Price B'!K215</f>
        <v>10</v>
      </c>
      <c r="K86" s="135">
        <f>'[2]SP Rates - Price B'!L215</f>
        <v>10</v>
      </c>
      <c r="L86" s="135">
        <f>'[2]SP Rates - Price B'!M215</f>
        <v>10</v>
      </c>
      <c r="M86" s="135">
        <f>'[2]SP Rates - Price B'!N215</f>
        <v>10</v>
      </c>
      <c r="N86" s="135">
        <f>'[2]SP Rates - Price B'!O215</f>
        <v>10</v>
      </c>
      <c r="O86" s="135">
        <f>'[2]SP Rates - Price B'!P215</f>
        <v>10</v>
      </c>
      <c r="P86" s="135">
        <f>'[2]SP Rates - Price B'!Q215</f>
        <v>10</v>
      </c>
      <c r="Q86" s="135">
        <f>'[2]SP Rates - Price B'!R215</f>
        <v>10</v>
      </c>
      <c r="R86" s="135">
        <f>'[2]SP Rates - Price B'!S215</f>
        <v>10</v>
      </c>
      <c r="S86" s="148">
        <f>'[2]SP Rates - Price B'!T215</f>
        <v>10</v>
      </c>
    </row>
    <row r="87" spans="1:19" ht="21.75" customHeight="1" thickBot="1" x14ac:dyDescent="0.2">
      <c r="A87" s="90"/>
      <c r="B87" s="149" t="s">
        <v>23</v>
      </c>
      <c r="C87" s="150" t="s">
        <v>166</v>
      </c>
      <c r="D87" s="150" t="s">
        <v>121</v>
      </c>
      <c r="E87" s="151" t="s">
        <v>16</v>
      </c>
      <c r="F87" s="152">
        <f>'[2]SP Rates - Price B'!G216</f>
        <v>12.66</v>
      </c>
      <c r="G87" s="152">
        <f>'[2]SP Rates - Price B'!H216</f>
        <v>12.66</v>
      </c>
      <c r="H87" s="152">
        <f>'[2]SP Rates - Price B'!I216</f>
        <v>12.66</v>
      </c>
      <c r="I87" s="152">
        <f>'[2]SP Rates - Price B'!J216</f>
        <v>12.66</v>
      </c>
      <c r="J87" s="152">
        <f>'[2]SP Rates - Price B'!K216</f>
        <v>12.66</v>
      </c>
      <c r="K87" s="152">
        <f>'[2]SP Rates - Price B'!L216</f>
        <v>12.66</v>
      </c>
      <c r="L87" s="152">
        <f>'[2]SP Rates - Price B'!M216</f>
        <v>12.66</v>
      </c>
      <c r="M87" s="152">
        <f>'[2]SP Rates - Price B'!N216</f>
        <v>12.66</v>
      </c>
      <c r="N87" s="152">
        <f>'[2]SP Rates - Price B'!O216</f>
        <v>12.66</v>
      </c>
      <c r="O87" s="152">
        <f>'[2]SP Rates - Price B'!P216</f>
        <v>12.66</v>
      </c>
      <c r="P87" s="152">
        <f>'[2]SP Rates - Price B'!Q216</f>
        <v>12.66</v>
      </c>
      <c r="Q87" s="152">
        <f>'[2]SP Rates - Price B'!R216</f>
        <v>12.66</v>
      </c>
      <c r="R87" s="152">
        <f>'[2]SP Rates - Price B'!S216</f>
        <v>12.66</v>
      </c>
      <c r="S87" s="153">
        <f>'[2]SP Rates - Price B'!T216</f>
        <v>12.66</v>
      </c>
    </row>
    <row r="88" spans="1:19" ht="21.75" customHeight="1" x14ac:dyDescent="0.15">
      <c r="A88" s="139" t="s">
        <v>14</v>
      </c>
      <c r="B88" s="143" t="s">
        <v>167</v>
      </c>
      <c r="C88" s="143" t="s">
        <v>124</v>
      </c>
      <c r="D88" s="143" t="s">
        <v>168</v>
      </c>
      <c r="E88" s="144" t="s">
        <v>15</v>
      </c>
      <c r="F88" s="145">
        <f>'[2]SP Rates - Price C'!G5</f>
        <v>27.06</v>
      </c>
      <c r="G88" s="145">
        <f>'[2]SP Rates - Price C'!H5</f>
        <v>28.14</v>
      </c>
      <c r="H88" s="145">
        <f>'[2]SP Rates - Price C'!I5</f>
        <v>26.55</v>
      </c>
      <c r="I88" s="145">
        <f>'[2]SP Rates - Price C'!J5</f>
        <v>26.97</v>
      </c>
      <c r="J88" s="145">
        <f>'[2]SP Rates - Price C'!K5</f>
        <v>29.33</v>
      </c>
      <c r="K88" s="145">
        <f>'[2]SP Rates - Price C'!L5</f>
        <v>28.11</v>
      </c>
      <c r="L88" s="145">
        <f>'[2]SP Rates - Price C'!M5</f>
        <v>25.74</v>
      </c>
      <c r="M88" s="145">
        <f>'[2]SP Rates - Price C'!N5</f>
        <v>26.96</v>
      </c>
      <c r="N88" s="145">
        <f>'[2]SP Rates - Price C'!O5</f>
        <v>26.9</v>
      </c>
      <c r="O88" s="145">
        <f>'[2]SP Rates - Price C'!P5</f>
        <v>30.69</v>
      </c>
      <c r="P88" s="145">
        <f>'[2]SP Rates - Price C'!Q5</f>
        <v>31.21</v>
      </c>
      <c r="Q88" s="145">
        <f>'[2]SP Rates - Price C'!R5</f>
        <v>28.12</v>
      </c>
      <c r="R88" s="145">
        <f>'[2]SP Rates - Price C'!S5</f>
        <v>28.46</v>
      </c>
      <c r="S88" s="146">
        <f>'[2]SP Rates - Price C'!T5</f>
        <v>32.909999999999997</v>
      </c>
    </row>
    <row r="89" spans="1:19" ht="21.75" customHeight="1" x14ac:dyDescent="0.15">
      <c r="A89" s="147" t="s">
        <v>37</v>
      </c>
      <c r="B89" s="140" t="s">
        <v>167</v>
      </c>
      <c r="C89" s="140" t="s">
        <v>124</v>
      </c>
      <c r="D89" s="140" t="s">
        <v>169</v>
      </c>
      <c r="E89" s="141" t="s">
        <v>16</v>
      </c>
      <c r="F89" s="135">
        <f>'[2]SP Rates - Price C'!G6</f>
        <v>13.42</v>
      </c>
      <c r="G89" s="135">
        <f>'[2]SP Rates - Price C'!H6</f>
        <v>13.65</v>
      </c>
      <c r="H89" s="135">
        <f>'[2]SP Rates - Price C'!I6</f>
        <v>12.8</v>
      </c>
      <c r="I89" s="135">
        <f>'[2]SP Rates - Price C'!J6</f>
        <v>14.83</v>
      </c>
      <c r="J89" s="135">
        <f>'[2]SP Rates - Price C'!K6</f>
        <v>13.65</v>
      </c>
      <c r="K89" s="135">
        <f>'[2]SP Rates - Price C'!L6</f>
        <v>13.71</v>
      </c>
      <c r="L89" s="135">
        <f>'[2]SP Rates - Price C'!M6</f>
        <v>13.71</v>
      </c>
      <c r="M89" s="135">
        <f>'[2]SP Rates - Price C'!N6</f>
        <v>13.4</v>
      </c>
      <c r="N89" s="135">
        <f>'[2]SP Rates - Price C'!O6</f>
        <v>13.5</v>
      </c>
      <c r="O89" s="135">
        <f>'[2]SP Rates - Price C'!P6</f>
        <v>13.94</v>
      </c>
      <c r="P89" s="135">
        <f>'[2]SP Rates - Price C'!Q6</f>
        <v>14.22</v>
      </c>
      <c r="Q89" s="135">
        <f>'[2]SP Rates - Price C'!R6</f>
        <v>13.71</v>
      </c>
      <c r="R89" s="135">
        <f>'[2]SP Rates - Price C'!S6</f>
        <v>13.77</v>
      </c>
      <c r="S89" s="148">
        <f>'[2]SP Rates - Price C'!T6</f>
        <v>14.38</v>
      </c>
    </row>
    <row r="90" spans="1:19" ht="21.75" customHeight="1" x14ac:dyDescent="0.15">
      <c r="A90" s="147"/>
      <c r="B90" s="140" t="s">
        <v>17</v>
      </c>
      <c r="C90" s="140" t="s">
        <v>124</v>
      </c>
      <c r="D90" s="140" t="s">
        <v>74</v>
      </c>
      <c r="E90" s="141" t="s">
        <v>15</v>
      </c>
      <c r="F90" s="135">
        <f>'[2]SP Rates - Price C'!G7</f>
        <v>27.06</v>
      </c>
      <c r="G90" s="135">
        <f>'[2]SP Rates - Price C'!H7</f>
        <v>28.3</v>
      </c>
      <c r="H90" s="135">
        <f>'[2]SP Rates - Price C'!I7</f>
        <v>26.55</v>
      </c>
      <c r="I90" s="135">
        <f>'[2]SP Rates - Price C'!J7</f>
        <v>26.97</v>
      </c>
      <c r="J90" s="135">
        <f>'[2]SP Rates - Price C'!K7</f>
        <v>29.33</v>
      </c>
      <c r="K90" s="135">
        <f>'[2]SP Rates - Price C'!L7</f>
        <v>28.11</v>
      </c>
      <c r="L90" s="135">
        <f>'[2]SP Rates - Price C'!M7</f>
        <v>25.74</v>
      </c>
      <c r="M90" s="135">
        <f>'[2]SP Rates - Price C'!N7</f>
        <v>26.96</v>
      </c>
      <c r="N90" s="135">
        <f>'[2]SP Rates - Price C'!O7</f>
        <v>26.9</v>
      </c>
      <c r="O90" s="135">
        <f>'[2]SP Rates - Price C'!P7</f>
        <v>30.69</v>
      </c>
      <c r="P90" s="135">
        <f>'[2]SP Rates - Price C'!Q7</f>
        <v>31.21</v>
      </c>
      <c r="Q90" s="135">
        <f>'[2]SP Rates - Price C'!R7</f>
        <v>28.12</v>
      </c>
      <c r="R90" s="135">
        <f>'[2]SP Rates - Price C'!S7</f>
        <v>28.46</v>
      </c>
      <c r="S90" s="148">
        <f>'[2]SP Rates - Price C'!T7</f>
        <v>32.909999999999997</v>
      </c>
    </row>
    <row r="91" spans="1:19" ht="21.75" customHeight="1" x14ac:dyDescent="0.15">
      <c r="A91" s="147"/>
      <c r="B91" s="140" t="s">
        <v>17</v>
      </c>
      <c r="C91" s="140" t="s">
        <v>124</v>
      </c>
      <c r="D91" s="140" t="s">
        <v>75</v>
      </c>
      <c r="E91" s="141" t="s">
        <v>18</v>
      </c>
      <c r="F91" s="135">
        <f>'[2]SP Rates - Price C'!G8</f>
        <v>14</v>
      </c>
      <c r="G91" s="135">
        <f>'[2]SP Rates - Price C'!H8</f>
        <v>14.01</v>
      </c>
      <c r="H91" s="135">
        <f>'[2]SP Rates - Price C'!I8</f>
        <v>13.5</v>
      </c>
      <c r="I91" s="135">
        <f>'[2]SP Rates - Price C'!J8</f>
        <v>15.26</v>
      </c>
      <c r="J91" s="135">
        <f>'[2]SP Rates - Price C'!K8</f>
        <v>14.13</v>
      </c>
      <c r="K91" s="135">
        <f>'[2]SP Rates - Price C'!L8</f>
        <v>14.21</v>
      </c>
      <c r="L91" s="135">
        <f>'[2]SP Rates - Price C'!M8</f>
        <v>14.09</v>
      </c>
      <c r="M91" s="135">
        <f>'[2]SP Rates - Price C'!N8</f>
        <v>14.2</v>
      </c>
      <c r="N91" s="135">
        <f>'[2]SP Rates - Price C'!O8</f>
        <v>14.46</v>
      </c>
      <c r="O91" s="135">
        <f>'[2]SP Rates - Price C'!P8</f>
        <v>14.53</v>
      </c>
      <c r="P91" s="135">
        <f>'[2]SP Rates - Price C'!Q8</f>
        <v>14.72</v>
      </c>
      <c r="Q91" s="135">
        <f>'[2]SP Rates - Price C'!R8</f>
        <v>14.16</v>
      </c>
      <c r="R91" s="135">
        <f>'[2]SP Rates - Price C'!S8</f>
        <v>14.59</v>
      </c>
      <c r="S91" s="148">
        <f>'[2]SP Rates - Price C'!T8</f>
        <v>14.94</v>
      </c>
    </row>
    <row r="92" spans="1:19" ht="21.75" customHeight="1" x14ac:dyDescent="0.15">
      <c r="A92" s="147"/>
      <c r="B92" s="140" t="s">
        <v>17</v>
      </c>
      <c r="C92" s="140" t="s">
        <v>124</v>
      </c>
      <c r="D92" s="140" t="s">
        <v>76</v>
      </c>
      <c r="E92" s="141" t="s">
        <v>19</v>
      </c>
      <c r="F92" s="135">
        <f>'[2]SP Rates - Price C'!G9</f>
        <v>9.89</v>
      </c>
      <c r="G92" s="135">
        <f>'[2]SP Rates - Price C'!H9</f>
        <v>10.57</v>
      </c>
      <c r="H92" s="135">
        <f>'[2]SP Rates - Price C'!I9</f>
        <v>9.67</v>
      </c>
      <c r="I92" s="135">
        <f>'[2]SP Rates - Price C'!J9</f>
        <v>11.02</v>
      </c>
      <c r="J92" s="135">
        <f>'[2]SP Rates - Price C'!K9</f>
        <v>10.74</v>
      </c>
      <c r="K92" s="135">
        <f>'[2]SP Rates - Price C'!L9</f>
        <v>10.78</v>
      </c>
      <c r="L92" s="135">
        <f>'[2]SP Rates - Price C'!M9</f>
        <v>10.36</v>
      </c>
      <c r="M92" s="135">
        <f>'[2]SP Rates - Price C'!N9</f>
        <v>10.09</v>
      </c>
      <c r="N92" s="135">
        <f>'[2]SP Rates - Price C'!O9</f>
        <v>10.49</v>
      </c>
      <c r="O92" s="135">
        <f>'[2]SP Rates - Price C'!P9</f>
        <v>11.23</v>
      </c>
      <c r="P92" s="135">
        <f>'[2]SP Rates - Price C'!Q9</f>
        <v>11.05</v>
      </c>
      <c r="Q92" s="135">
        <f>'[2]SP Rates - Price C'!R9</f>
        <v>10.86</v>
      </c>
      <c r="R92" s="135">
        <f>'[2]SP Rates - Price C'!S9</f>
        <v>11.02</v>
      </c>
      <c r="S92" s="148">
        <f>'[2]SP Rates - Price C'!T9</f>
        <v>11.63</v>
      </c>
    </row>
    <row r="93" spans="1:19" ht="21.75" customHeight="1" x14ac:dyDescent="0.15">
      <c r="A93" s="147"/>
      <c r="B93" s="140" t="s">
        <v>20</v>
      </c>
      <c r="C93" s="140" t="s">
        <v>124</v>
      </c>
      <c r="D93" s="140" t="s">
        <v>77</v>
      </c>
      <c r="E93" s="141" t="s">
        <v>15</v>
      </c>
      <c r="F93" s="135">
        <f>'[2]SP Rates - Price C'!G10</f>
        <v>27.06</v>
      </c>
      <c r="G93" s="135">
        <f>'[2]SP Rates - Price C'!H10</f>
        <v>28.3</v>
      </c>
      <c r="H93" s="135">
        <f>'[2]SP Rates - Price C'!I10</f>
        <v>26.55</v>
      </c>
      <c r="I93" s="135">
        <f>'[2]SP Rates - Price C'!J10</f>
        <v>0</v>
      </c>
      <c r="J93" s="135">
        <f>'[2]SP Rates - Price C'!K10</f>
        <v>29.33</v>
      </c>
      <c r="K93" s="135">
        <f>'[2]SP Rates - Price C'!L10</f>
        <v>28.11</v>
      </c>
      <c r="L93" s="135">
        <f>'[2]SP Rates - Price C'!M10</f>
        <v>25.74</v>
      </c>
      <c r="M93" s="135">
        <f>'[2]SP Rates - Price C'!N10</f>
        <v>0</v>
      </c>
      <c r="N93" s="135">
        <f>'[2]SP Rates - Price C'!O10</f>
        <v>26.9</v>
      </c>
      <c r="O93" s="135">
        <f>'[2]SP Rates - Price C'!P10</f>
        <v>30.69</v>
      </c>
      <c r="P93" s="135">
        <f>'[2]SP Rates - Price C'!Q10</f>
        <v>0</v>
      </c>
      <c r="Q93" s="135">
        <f>'[2]SP Rates - Price C'!R10</f>
        <v>28.12</v>
      </c>
      <c r="R93" s="135">
        <f>'[2]SP Rates - Price C'!S10</f>
        <v>28.46</v>
      </c>
      <c r="S93" s="148">
        <f>'[2]SP Rates - Price C'!T10</f>
        <v>32.909999999999997</v>
      </c>
    </row>
    <row r="94" spans="1:19" ht="21.75" customHeight="1" x14ac:dyDescent="0.15">
      <c r="A94" s="147"/>
      <c r="B94" s="140" t="s">
        <v>20</v>
      </c>
      <c r="C94" s="140" t="s">
        <v>124</v>
      </c>
      <c r="D94" s="140" t="s">
        <v>78</v>
      </c>
      <c r="E94" s="141" t="s">
        <v>18</v>
      </c>
      <c r="F94" s="135">
        <f>'[2]SP Rates - Price C'!G11</f>
        <v>13.96</v>
      </c>
      <c r="G94" s="135">
        <f>'[2]SP Rates - Price C'!H11</f>
        <v>14.02</v>
      </c>
      <c r="H94" s="135">
        <f>'[2]SP Rates - Price C'!I11</f>
        <v>13.54</v>
      </c>
      <c r="I94" s="135">
        <f>'[2]SP Rates - Price C'!J11</f>
        <v>0</v>
      </c>
      <c r="J94" s="135">
        <f>'[2]SP Rates - Price C'!K11</f>
        <v>14.09</v>
      </c>
      <c r="K94" s="135">
        <f>'[2]SP Rates - Price C'!L11</f>
        <v>14.2</v>
      </c>
      <c r="L94" s="135">
        <f>'[2]SP Rates - Price C'!M11</f>
        <v>14.05</v>
      </c>
      <c r="M94" s="135">
        <f>'[2]SP Rates - Price C'!N11</f>
        <v>0</v>
      </c>
      <c r="N94" s="135">
        <f>'[2]SP Rates - Price C'!O11</f>
        <v>14.42</v>
      </c>
      <c r="O94" s="135">
        <f>'[2]SP Rates - Price C'!P11</f>
        <v>14.51</v>
      </c>
      <c r="P94" s="135">
        <f>'[2]SP Rates - Price C'!Q11</f>
        <v>0</v>
      </c>
      <c r="Q94" s="135">
        <f>'[2]SP Rates - Price C'!R11</f>
        <v>14.14</v>
      </c>
      <c r="R94" s="135">
        <f>'[2]SP Rates - Price C'!S11</f>
        <v>14.58</v>
      </c>
      <c r="S94" s="148">
        <f>'[2]SP Rates - Price C'!T11</f>
        <v>14.92</v>
      </c>
    </row>
    <row r="95" spans="1:19" ht="21.75" customHeight="1" x14ac:dyDescent="0.15">
      <c r="A95" s="147"/>
      <c r="B95" s="140" t="s">
        <v>20</v>
      </c>
      <c r="C95" s="140" t="s">
        <v>124</v>
      </c>
      <c r="D95" s="140" t="s">
        <v>79</v>
      </c>
      <c r="E95" s="141" t="s">
        <v>21</v>
      </c>
      <c r="F95" s="135">
        <f>'[2]SP Rates - Price C'!G12</f>
        <v>11.67</v>
      </c>
      <c r="G95" s="135">
        <f>'[2]SP Rates - Price C'!H12</f>
        <v>12.1</v>
      </c>
      <c r="H95" s="135">
        <f>'[2]SP Rates - Price C'!I12</f>
        <v>11.19</v>
      </c>
      <c r="I95" s="135">
        <f>'[2]SP Rates - Price C'!J12</f>
        <v>0</v>
      </c>
      <c r="J95" s="135">
        <f>'[2]SP Rates - Price C'!K12</f>
        <v>12.37</v>
      </c>
      <c r="K95" s="135">
        <f>'[2]SP Rates - Price C'!L12</f>
        <v>12.16</v>
      </c>
      <c r="L95" s="135">
        <f>'[2]SP Rates - Price C'!M12</f>
        <v>11.91</v>
      </c>
      <c r="M95" s="135">
        <f>'[2]SP Rates - Price C'!N12</f>
        <v>0</v>
      </c>
      <c r="N95" s="135">
        <f>'[2]SP Rates - Price C'!O12</f>
        <v>12.2</v>
      </c>
      <c r="O95" s="135">
        <f>'[2]SP Rates - Price C'!P12</f>
        <v>12.68</v>
      </c>
      <c r="P95" s="135">
        <f>'[2]SP Rates - Price C'!Q12</f>
        <v>0</v>
      </c>
      <c r="Q95" s="135">
        <f>'[2]SP Rates - Price C'!R12</f>
        <v>12.39</v>
      </c>
      <c r="R95" s="135">
        <f>'[2]SP Rates - Price C'!S12</f>
        <v>12.15</v>
      </c>
      <c r="S95" s="148">
        <f>'[2]SP Rates - Price C'!T12</f>
        <v>12.63</v>
      </c>
    </row>
    <row r="96" spans="1:19" ht="21.75" customHeight="1" x14ac:dyDescent="0.15">
      <c r="A96" s="147"/>
      <c r="B96" s="142" t="s">
        <v>22</v>
      </c>
      <c r="C96" s="140" t="s">
        <v>124</v>
      </c>
      <c r="D96" s="140" t="s">
        <v>80</v>
      </c>
      <c r="E96" s="141" t="s">
        <v>15</v>
      </c>
      <c r="F96" s="135">
        <f>'[2]SP Rates - Price C'!G13</f>
        <v>27.06</v>
      </c>
      <c r="G96" s="135">
        <f>'[2]SP Rates - Price C'!H13</f>
        <v>28.3</v>
      </c>
      <c r="H96" s="135">
        <f>'[2]SP Rates - Price C'!I13</f>
        <v>0</v>
      </c>
      <c r="I96" s="135">
        <f>'[2]SP Rates - Price C'!J13</f>
        <v>26.97</v>
      </c>
      <c r="J96" s="135">
        <f>'[2]SP Rates - Price C'!K13</f>
        <v>0</v>
      </c>
      <c r="K96" s="135">
        <f>'[2]SP Rates - Price C'!L13</f>
        <v>0</v>
      </c>
      <c r="L96" s="135">
        <f>'[2]SP Rates - Price C'!M13</f>
        <v>25.74</v>
      </c>
      <c r="M96" s="135">
        <f>'[2]SP Rates - Price C'!N13</f>
        <v>26.96</v>
      </c>
      <c r="N96" s="135">
        <f>'[2]SP Rates - Price C'!O13</f>
        <v>26.9</v>
      </c>
      <c r="O96" s="135">
        <f>'[2]SP Rates - Price C'!P13</f>
        <v>0</v>
      </c>
      <c r="P96" s="135">
        <f>'[2]SP Rates - Price C'!Q13</f>
        <v>31.21</v>
      </c>
      <c r="Q96" s="135">
        <f>'[2]SP Rates - Price C'!R13</f>
        <v>28.12</v>
      </c>
      <c r="R96" s="135">
        <f>'[2]SP Rates - Price C'!S13</f>
        <v>0</v>
      </c>
      <c r="S96" s="148">
        <f>'[2]SP Rates - Price C'!T13</f>
        <v>0</v>
      </c>
    </row>
    <row r="97" spans="1:19" ht="21.75" customHeight="1" x14ac:dyDescent="0.15">
      <c r="A97" s="147"/>
      <c r="B97" s="142" t="s">
        <v>22</v>
      </c>
      <c r="C97" s="140" t="s">
        <v>124</v>
      </c>
      <c r="D97" s="140" t="s">
        <v>81</v>
      </c>
      <c r="E97" s="141" t="s">
        <v>18</v>
      </c>
      <c r="F97" s="135">
        <f>'[2]SP Rates - Price C'!G14</f>
        <v>13.97</v>
      </c>
      <c r="G97" s="135">
        <f>'[2]SP Rates - Price C'!H14</f>
        <v>14.04</v>
      </c>
      <c r="H97" s="135">
        <f>'[2]SP Rates - Price C'!I14</f>
        <v>0</v>
      </c>
      <c r="I97" s="135">
        <f>'[2]SP Rates - Price C'!J14</f>
        <v>15.26</v>
      </c>
      <c r="J97" s="135">
        <f>'[2]SP Rates - Price C'!K14</f>
        <v>0</v>
      </c>
      <c r="K97" s="135">
        <f>'[2]SP Rates - Price C'!L14</f>
        <v>0</v>
      </c>
      <c r="L97" s="135">
        <f>'[2]SP Rates - Price C'!M14</f>
        <v>14.1</v>
      </c>
      <c r="M97" s="135">
        <f>'[2]SP Rates - Price C'!N14</f>
        <v>14.09</v>
      </c>
      <c r="N97" s="135">
        <f>'[2]SP Rates - Price C'!O14</f>
        <v>14.44</v>
      </c>
      <c r="O97" s="135">
        <f>'[2]SP Rates - Price C'!P14</f>
        <v>0</v>
      </c>
      <c r="P97" s="135">
        <f>'[2]SP Rates - Price C'!Q14</f>
        <v>14.69</v>
      </c>
      <c r="Q97" s="135">
        <f>'[2]SP Rates - Price C'!R14</f>
        <v>14.16</v>
      </c>
      <c r="R97" s="135">
        <f>'[2]SP Rates - Price C'!S14</f>
        <v>0</v>
      </c>
      <c r="S97" s="148">
        <f>'[2]SP Rates - Price C'!T14</f>
        <v>0</v>
      </c>
    </row>
    <row r="98" spans="1:19" ht="21.75" customHeight="1" x14ac:dyDescent="0.15">
      <c r="A98" s="147"/>
      <c r="B98" s="142" t="s">
        <v>22</v>
      </c>
      <c r="C98" s="140" t="s">
        <v>124</v>
      </c>
      <c r="D98" s="140" t="s">
        <v>82</v>
      </c>
      <c r="E98" s="141" t="s">
        <v>19</v>
      </c>
      <c r="F98" s="135">
        <f>'[2]SP Rates - Price C'!G15</f>
        <v>9.89</v>
      </c>
      <c r="G98" s="135">
        <f>'[2]SP Rates - Price C'!H15</f>
        <v>10.57</v>
      </c>
      <c r="H98" s="135">
        <f>'[2]SP Rates - Price C'!I15</f>
        <v>0</v>
      </c>
      <c r="I98" s="135">
        <f>'[2]SP Rates - Price C'!J15</f>
        <v>11.02</v>
      </c>
      <c r="J98" s="135">
        <f>'[2]SP Rates - Price C'!K15</f>
        <v>0</v>
      </c>
      <c r="K98" s="135">
        <f>'[2]SP Rates - Price C'!L15</f>
        <v>0</v>
      </c>
      <c r="L98" s="135">
        <f>'[2]SP Rates - Price C'!M15</f>
        <v>10.36</v>
      </c>
      <c r="M98" s="135">
        <f>'[2]SP Rates - Price C'!N15</f>
        <v>10.09</v>
      </c>
      <c r="N98" s="135">
        <f>'[2]SP Rates - Price C'!O15</f>
        <v>10.49</v>
      </c>
      <c r="O98" s="135">
        <f>'[2]SP Rates - Price C'!P15</f>
        <v>0</v>
      </c>
      <c r="P98" s="135">
        <f>'[2]SP Rates - Price C'!Q15</f>
        <v>11.05</v>
      </c>
      <c r="Q98" s="135">
        <f>'[2]SP Rates - Price C'!R15</f>
        <v>10.86</v>
      </c>
      <c r="R98" s="135">
        <f>'[2]SP Rates - Price C'!S15</f>
        <v>0</v>
      </c>
      <c r="S98" s="148">
        <f>'[2]SP Rates - Price C'!T15</f>
        <v>0</v>
      </c>
    </row>
    <row r="99" spans="1:19" ht="21.75" customHeight="1" x14ac:dyDescent="0.15">
      <c r="A99" s="147"/>
      <c r="B99" s="142" t="s">
        <v>22</v>
      </c>
      <c r="C99" s="140" t="s">
        <v>124</v>
      </c>
      <c r="D99" s="140" t="s">
        <v>83</v>
      </c>
      <c r="E99" s="141" t="s">
        <v>21</v>
      </c>
      <c r="F99" s="135">
        <f>'[2]SP Rates - Price C'!G16</f>
        <v>13.65</v>
      </c>
      <c r="G99" s="135">
        <f>'[2]SP Rates - Price C'!H16</f>
        <v>13.63</v>
      </c>
      <c r="H99" s="135">
        <f>'[2]SP Rates - Price C'!I16</f>
        <v>0</v>
      </c>
      <c r="I99" s="135">
        <f>'[2]SP Rates - Price C'!J16</f>
        <v>14.94</v>
      </c>
      <c r="J99" s="135">
        <f>'[2]SP Rates - Price C'!K16</f>
        <v>0</v>
      </c>
      <c r="K99" s="135">
        <f>'[2]SP Rates - Price C'!L16</f>
        <v>0</v>
      </c>
      <c r="L99" s="135">
        <f>'[2]SP Rates - Price C'!M16</f>
        <v>13.8</v>
      </c>
      <c r="M99" s="135">
        <f>'[2]SP Rates - Price C'!N16</f>
        <v>13.93</v>
      </c>
      <c r="N99" s="135">
        <f>'[2]SP Rates - Price C'!O16</f>
        <v>14.09</v>
      </c>
      <c r="O99" s="135">
        <f>'[2]SP Rates - Price C'!P16</f>
        <v>0</v>
      </c>
      <c r="P99" s="135">
        <f>'[2]SP Rates - Price C'!Q16</f>
        <v>14.29</v>
      </c>
      <c r="Q99" s="135">
        <f>'[2]SP Rates - Price C'!R16</f>
        <v>13.84</v>
      </c>
      <c r="R99" s="135">
        <f>'[2]SP Rates - Price C'!S16</f>
        <v>0</v>
      </c>
      <c r="S99" s="148">
        <f>'[2]SP Rates - Price C'!T16</f>
        <v>0</v>
      </c>
    </row>
    <row r="100" spans="1:19" ht="21.75" customHeight="1" x14ac:dyDescent="0.15">
      <c r="A100" s="147"/>
      <c r="B100" s="142" t="s">
        <v>23</v>
      </c>
      <c r="C100" s="140" t="s">
        <v>124</v>
      </c>
      <c r="D100" s="140" t="s">
        <v>84</v>
      </c>
      <c r="E100" s="141" t="s">
        <v>15</v>
      </c>
      <c r="F100" s="135">
        <f>'[2]SP Rates - Price C'!G19</f>
        <v>10</v>
      </c>
      <c r="G100" s="135">
        <f>'[2]SP Rates - Price C'!H19</f>
        <v>10</v>
      </c>
      <c r="H100" s="135">
        <f>'[2]SP Rates - Price C'!I19</f>
        <v>10</v>
      </c>
      <c r="I100" s="135">
        <f>'[2]SP Rates - Price C'!J19</f>
        <v>10</v>
      </c>
      <c r="J100" s="135">
        <f>'[2]SP Rates - Price C'!K19</f>
        <v>10</v>
      </c>
      <c r="K100" s="135">
        <f>'[2]SP Rates - Price C'!L19</f>
        <v>10</v>
      </c>
      <c r="L100" s="135">
        <f>'[2]SP Rates - Price C'!M19</f>
        <v>10</v>
      </c>
      <c r="M100" s="135">
        <f>'[2]SP Rates - Price C'!N19</f>
        <v>10</v>
      </c>
      <c r="N100" s="135">
        <f>'[2]SP Rates - Price C'!O19</f>
        <v>10</v>
      </c>
      <c r="O100" s="135">
        <f>'[2]SP Rates - Price C'!P19</f>
        <v>10</v>
      </c>
      <c r="P100" s="135">
        <f>'[2]SP Rates - Price C'!Q19</f>
        <v>10</v>
      </c>
      <c r="Q100" s="135">
        <f>'[2]SP Rates - Price C'!R19</f>
        <v>10</v>
      </c>
      <c r="R100" s="135">
        <f>'[2]SP Rates - Price C'!S19</f>
        <v>10</v>
      </c>
      <c r="S100" s="148">
        <f>'[2]SP Rates - Price C'!T19</f>
        <v>10</v>
      </c>
    </row>
    <row r="101" spans="1:19" ht="21.75" customHeight="1" thickBot="1" x14ac:dyDescent="0.2">
      <c r="A101" s="90"/>
      <c r="B101" s="149" t="s">
        <v>23</v>
      </c>
      <c r="C101" s="150" t="s">
        <v>124</v>
      </c>
      <c r="D101" s="150" t="s">
        <v>85</v>
      </c>
      <c r="E101" s="151" t="s">
        <v>16</v>
      </c>
      <c r="F101" s="152">
        <f>'[2]SP Rates - Price C'!G20</f>
        <v>12.09</v>
      </c>
      <c r="G101" s="152">
        <f>'[2]SP Rates - Price C'!H20</f>
        <v>12.09</v>
      </c>
      <c r="H101" s="152">
        <f>'[2]SP Rates - Price C'!I20</f>
        <v>12.09</v>
      </c>
      <c r="I101" s="152">
        <f>'[2]SP Rates - Price C'!J20</f>
        <v>12.09</v>
      </c>
      <c r="J101" s="152">
        <f>'[2]SP Rates - Price C'!K20</f>
        <v>12.09</v>
      </c>
      <c r="K101" s="152">
        <f>'[2]SP Rates - Price C'!L20</f>
        <v>12.09</v>
      </c>
      <c r="L101" s="152">
        <f>'[2]SP Rates - Price C'!M20</f>
        <v>12.09</v>
      </c>
      <c r="M101" s="152">
        <f>'[2]SP Rates - Price C'!N20</f>
        <v>12.09</v>
      </c>
      <c r="N101" s="152">
        <f>'[2]SP Rates - Price C'!O20</f>
        <v>12.09</v>
      </c>
      <c r="O101" s="152">
        <f>'[2]SP Rates - Price C'!P20</f>
        <v>12.09</v>
      </c>
      <c r="P101" s="152">
        <f>'[2]SP Rates - Price C'!Q20</f>
        <v>12.09</v>
      </c>
      <c r="Q101" s="152">
        <f>'[2]SP Rates - Price C'!R20</f>
        <v>12.09</v>
      </c>
      <c r="R101" s="152">
        <f>'[2]SP Rates - Price C'!S20</f>
        <v>12.09</v>
      </c>
      <c r="S101" s="153">
        <f>'[2]SP Rates - Price C'!T20</f>
        <v>12.09</v>
      </c>
    </row>
    <row r="102" spans="1:19" ht="21.75" customHeight="1" x14ac:dyDescent="0.15">
      <c r="A102" s="139" t="s">
        <v>14</v>
      </c>
      <c r="B102" s="143" t="s">
        <v>167</v>
      </c>
      <c r="C102" s="143" t="s">
        <v>124</v>
      </c>
      <c r="D102" s="143" t="s">
        <v>170</v>
      </c>
      <c r="E102" s="144" t="s">
        <v>15</v>
      </c>
      <c r="F102" s="145">
        <f>'[2]SP Rates - Price C'!G103</f>
        <v>27.12</v>
      </c>
      <c r="G102" s="145">
        <f>'[2]SP Rates - Price C'!H103</f>
        <v>28.34</v>
      </c>
      <c r="H102" s="145">
        <f>'[2]SP Rates - Price C'!I103</f>
        <v>26.47</v>
      </c>
      <c r="I102" s="145">
        <f>'[2]SP Rates - Price C'!J103</f>
        <v>26.98</v>
      </c>
      <c r="J102" s="145">
        <f>'[2]SP Rates - Price C'!K103</f>
        <v>29.65</v>
      </c>
      <c r="K102" s="145">
        <f>'[2]SP Rates - Price C'!L103</f>
        <v>28.13</v>
      </c>
      <c r="L102" s="145">
        <f>'[2]SP Rates - Price C'!M103</f>
        <v>25.83</v>
      </c>
      <c r="M102" s="145">
        <f>'[2]SP Rates - Price C'!N103</f>
        <v>26.97</v>
      </c>
      <c r="N102" s="145">
        <f>'[2]SP Rates - Price C'!O103</f>
        <v>26.85</v>
      </c>
      <c r="O102" s="145">
        <f>'[2]SP Rates - Price C'!P103</f>
        <v>31.03</v>
      </c>
      <c r="P102" s="145">
        <f>'[2]SP Rates - Price C'!Q103</f>
        <v>31.54</v>
      </c>
      <c r="Q102" s="145">
        <f>'[2]SP Rates - Price C'!R103</f>
        <v>28.27</v>
      </c>
      <c r="R102" s="145">
        <f>'[2]SP Rates - Price C'!S103</f>
        <v>28.33</v>
      </c>
      <c r="S102" s="146">
        <f>'[2]SP Rates - Price C'!T103</f>
        <v>32.21</v>
      </c>
    </row>
    <row r="103" spans="1:19" ht="21.75" customHeight="1" x14ac:dyDescent="0.15">
      <c r="A103" s="147" t="s">
        <v>148</v>
      </c>
      <c r="B103" s="140" t="s">
        <v>167</v>
      </c>
      <c r="C103" s="140" t="s">
        <v>124</v>
      </c>
      <c r="D103" s="140" t="s">
        <v>171</v>
      </c>
      <c r="E103" s="141" t="s">
        <v>16</v>
      </c>
      <c r="F103" s="135">
        <f>'[2]SP Rates - Price C'!G104</f>
        <v>13.7</v>
      </c>
      <c r="G103" s="135">
        <f>'[2]SP Rates - Price C'!H104</f>
        <v>13.9</v>
      </c>
      <c r="H103" s="135">
        <f>'[2]SP Rates - Price C'!I104</f>
        <v>13.03</v>
      </c>
      <c r="I103" s="135">
        <f>'[2]SP Rates - Price C'!J104</f>
        <v>15.18</v>
      </c>
      <c r="J103" s="135">
        <f>'[2]SP Rates - Price C'!K104</f>
        <v>13.87</v>
      </c>
      <c r="K103" s="135">
        <f>'[2]SP Rates - Price C'!L104</f>
        <v>14.01</v>
      </c>
      <c r="L103" s="135">
        <f>'[2]SP Rates - Price C'!M104</f>
        <v>13.94</v>
      </c>
      <c r="M103" s="135">
        <f>'[2]SP Rates - Price C'!N104</f>
        <v>13.71</v>
      </c>
      <c r="N103" s="135">
        <f>'[2]SP Rates - Price C'!O104</f>
        <v>13.75</v>
      </c>
      <c r="O103" s="135">
        <f>'[2]SP Rates - Price C'!P104</f>
        <v>14.13</v>
      </c>
      <c r="P103" s="135">
        <f>'[2]SP Rates - Price C'!Q104</f>
        <v>14.45</v>
      </c>
      <c r="Q103" s="135">
        <f>'[2]SP Rates - Price C'!R104</f>
        <v>13.96</v>
      </c>
      <c r="R103" s="135">
        <f>'[2]SP Rates - Price C'!S104</f>
        <v>14.02</v>
      </c>
      <c r="S103" s="148">
        <f>'[2]SP Rates - Price C'!T104</f>
        <v>14.63</v>
      </c>
    </row>
    <row r="104" spans="1:19" ht="21.75" customHeight="1" x14ac:dyDescent="0.15">
      <c r="A104" s="147"/>
      <c r="B104" s="140" t="s">
        <v>17</v>
      </c>
      <c r="C104" s="140" t="s">
        <v>124</v>
      </c>
      <c r="D104" s="140" t="s">
        <v>149</v>
      </c>
      <c r="E104" s="141" t="s">
        <v>15</v>
      </c>
      <c r="F104" s="135">
        <f>'[2]SP Rates - Price C'!G105</f>
        <v>27.12</v>
      </c>
      <c r="G104" s="135">
        <f>'[2]SP Rates - Price C'!H105</f>
        <v>28.42</v>
      </c>
      <c r="H104" s="135">
        <f>'[2]SP Rates - Price C'!I105</f>
        <v>26.47</v>
      </c>
      <c r="I104" s="135">
        <f>'[2]SP Rates - Price C'!J105</f>
        <v>26.98</v>
      </c>
      <c r="J104" s="135">
        <f>'[2]SP Rates - Price C'!K105</f>
        <v>29.65</v>
      </c>
      <c r="K104" s="135">
        <f>'[2]SP Rates - Price C'!L105</f>
        <v>28.13</v>
      </c>
      <c r="L104" s="135">
        <f>'[2]SP Rates - Price C'!M105</f>
        <v>25.83</v>
      </c>
      <c r="M104" s="135">
        <f>'[2]SP Rates - Price C'!N105</f>
        <v>26.97</v>
      </c>
      <c r="N104" s="135">
        <f>'[2]SP Rates - Price C'!O105</f>
        <v>26.85</v>
      </c>
      <c r="O104" s="135">
        <f>'[2]SP Rates - Price C'!P105</f>
        <v>31.03</v>
      </c>
      <c r="P104" s="135">
        <f>'[2]SP Rates - Price C'!Q105</f>
        <v>31.54</v>
      </c>
      <c r="Q104" s="135">
        <f>'[2]SP Rates - Price C'!R105</f>
        <v>28.27</v>
      </c>
      <c r="R104" s="135">
        <f>'[2]SP Rates - Price C'!S105</f>
        <v>28.33</v>
      </c>
      <c r="S104" s="148">
        <f>'[2]SP Rates - Price C'!T105</f>
        <v>32.21</v>
      </c>
    </row>
    <row r="105" spans="1:19" ht="21.75" customHeight="1" x14ac:dyDescent="0.15">
      <c r="A105" s="147"/>
      <c r="B105" s="140" t="s">
        <v>17</v>
      </c>
      <c r="C105" s="140" t="s">
        <v>124</v>
      </c>
      <c r="D105" s="140" t="s">
        <v>150</v>
      </c>
      <c r="E105" s="141" t="s">
        <v>18</v>
      </c>
      <c r="F105" s="135">
        <f>'[2]SP Rates - Price C'!G106</f>
        <v>14.27</v>
      </c>
      <c r="G105" s="135">
        <f>'[2]SP Rates - Price C'!H106</f>
        <v>14.25</v>
      </c>
      <c r="H105" s="135">
        <f>'[2]SP Rates - Price C'!I106</f>
        <v>13.76</v>
      </c>
      <c r="I105" s="135">
        <f>'[2]SP Rates - Price C'!J106</f>
        <v>15.62</v>
      </c>
      <c r="J105" s="135">
        <f>'[2]SP Rates - Price C'!K106</f>
        <v>14.35</v>
      </c>
      <c r="K105" s="135">
        <f>'[2]SP Rates - Price C'!L106</f>
        <v>14.51</v>
      </c>
      <c r="L105" s="135">
        <f>'[2]SP Rates - Price C'!M106</f>
        <v>14.33</v>
      </c>
      <c r="M105" s="135">
        <f>'[2]SP Rates - Price C'!N106</f>
        <v>14.56</v>
      </c>
      <c r="N105" s="135">
        <f>'[2]SP Rates - Price C'!O106</f>
        <v>14.79</v>
      </c>
      <c r="O105" s="135">
        <f>'[2]SP Rates - Price C'!P106</f>
        <v>14.74</v>
      </c>
      <c r="P105" s="135">
        <f>'[2]SP Rates - Price C'!Q106</f>
        <v>14.94</v>
      </c>
      <c r="Q105" s="135">
        <f>'[2]SP Rates - Price C'!R106</f>
        <v>14.41</v>
      </c>
      <c r="R105" s="135">
        <f>'[2]SP Rates - Price C'!S106</f>
        <v>14.83</v>
      </c>
      <c r="S105" s="148">
        <f>'[2]SP Rates - Price C'!T106</f>
        <v>15.17</v>
      </c>
    </row>
    <row r="106" spans="1:19" ht="21.75" customHeight="1" x14ac:dyDescent="0.15">
      <c r="A106" s="147"/>
      <c r="B106" s="140" t="s">
        <v>17</v>
      </c>
      <c r="C106" s="140" t="s">
        <v>124</v>
      </c>
      <c r="D106" s="140" t="s">
        <v>151</v>
      </c>
      <c r="E106" s="141" t="s">
        <v>19</v>
      </c>
      <c r="F106" s="135">
        <f>'[2]SP Rates - Price C'!G107</f>
        <v>10.07</v>
      </c>
      <c r="G106" s="135">
        <f>'[2]SP Rates - Price C'!H107</f>
        <v>10.75</v>
      </c>
      <c r="H106" s="135">
        <f>'[2]SP Rates - Price C'!I107</f>
        <v>9.84</v>
      </c>
      <c r="I106" s="135">
        <f>'[2]SP Rates - Price C'!J107</f>
        <v>11.3</v>
      </c>
      <c r="J106" s="135">
        <f>'[2]SP Rates - Price C'!K107</f>
        <v>10.9</v>
      </c>
      <c r="K106" s="135">
        <f>'[2]SP Rates - Price C'!L107</f>
        <v>11.03</v>
      </c>
      <c r="L106" s="135">
        <f>'[2]SP Rates - Price C'!M107</f>
        <v>10.53</v>
      </c>
      <c r="M106" s="135">
        <f>'[2]SP Rates - Price C'!N107</f>
        <v>10.3</v>
      </c>
      <c r="N106" s="135">
        <f>'[2]SP Rates - Price C'!O107</f>
        <v>10.64</v>
      </c>
      <c r="O106" s="135">
        <f>'[2]SP Rates - Price C'!P107</f>
        <v>11.4</v>
      </c>
      <c r="P106" s="135">
        <f>'[2]SP Rates - Price C'!Q107</f>
        <v>11.2</v>
      </c>
      <c r="Q106" s="135">
        <f>'[2]SP Rates - Price C'!R107</f>
        <v>11.05</v>
      </c>
      <c r="R106" s="135">
        <f>'[2]SP Rates - Price C'!S107</f>
        <v>11.24</v>
      </c>
      <c r="S106" s="148">
        <f>'[2]SP Rates - Price C'!T107</f>
        <v>11.84</v>
      </c>
    </row>
    <row r="107" spans="1:19" ht="21.75" customHeight="1" x14ac:dyDescent="0.15">
      <c r="A107" s="147"/>
      <c r="B107" s="140" t="s">
        <v>20</v>
      </c>
      <c r="C107" s="140" t="s">
        <v>124</v>
      </c>
      <c r="D107" s="140" t="s">
        <v>152</v>
      </c>
      <c r="E107" s="141" t="s">
        <v>15</v>
      </c>
      <c r="F107" s="135">
        <f>'[2]SP Rates - Price C'!G108</f>
        <v>27.12</v>
      </c>
      <c r="G107" s="135">
        <f>'[2]SP Rates - Price C'!H108</f>
        <v>28.42</v>
      </c>
      <c r="H107" s="135">
        <f>'[2]SP Rates - Price C'!I108</f>
        <v>26.47</v>
      </c>
      <c r="I107" s="135">
        <f>'[2]SP Rates - Price C'!J108</f>
        <v>0</v>
      </c>
      <c r="J107" s="135">
        <f>'[2]SP Rates - Price C'!K108</f>
        <v>29.65</v>
      </c>
      <c r="K107" s="135">
        <f>'[2]SP Rates - Price C'!L108</f>
        <v>28.13</v>
      </c>
      <c r="L107" s="135">
        <f>'[2]SP Rates - Price C'!M108</f>
        <v>25.83</v>
      </c>
      <c r="M107" s="135">
        <f>'[2]SP Rates - Price C'!N108</f>
        <v>0</v>
      </c>
      <c r="N107" s="135">
        <f>'[2]SP Rates - Price C'!O108</f>
        <v>26.85</v>
      </c>
      <c r="O107" s="135">
        <f>'[2]SP Rates - Price C'!P108</f>
        <v>31.03</v>
      </c>
      <c r="P107" s="135">
        <f>'[2]SP Rates - Price C'!Q108</f>
        <v>0</v>
      </c>
      <c r="Q107" s="135">
        <f>'[2]SP Rates - Price C'!R108</f>
        <v>28.27</v>
      </c>
      <c r="R107" s="135">
        <f>'[2]SP Rates - Price C'!S108</f>
        <v>28.33</v>
      </c>
      <c r="S107" s="148">
        <f>'[2]SP Rates - Price C'!T108</f>
        <v>32.21</v>
      </c>
    </row>
    <row r="108" spans="1:19" ht="21.75" customHeight="1" x14ac:dyDescent="0.15">
      <c r="A108" s="147"/>
      <c r="B108" s="140" t="s">
        <v>20</v>
      </c>
      <c r="C108" s="140" t="s">
        <v>124</v>
      </c>
      <c r="D108" s="140" t="s">
        <v>153</v>
      </c>
      <c r="E108" s="141" t="s">
        <v>18</v>
      </c>
      <c r="F108" s="135">
        <f>'[2]SP Rates - Price C'!G109</f>
        <v>14.25</v>
      </c>
      <c r="G108" s="135">
        <f>'[2]SP Rates - Price C'!H109</f>
        <v>14.28</v>
      </c>
      <c r="H108" s="135">
        <f>'[2]SP Rates - Price C'!I109</f>
        <v>13.81</v>
      </c>
      <c r="I108" s="135">
        <f>'[2]SP Rates - Price C'!J109</f>
        <v>0</v>
      </c>
      <c r="J108" s="135">
        <f>'[2]SP Rates - Price C'!K109</f>
        <v>14.33</v>
      </c>
      <c r="K108" s="135">
        <f>'[2]SP Rates - Price C'!L109</f>
        <v>14.52</v>
      </c>
      <c r="L108" s="135">
        <f>'[2]SP Rates - Price C'!M109</f>
        <v>14.3</v>
      </c>
      <c r="M108" s="135">
        <f>'[2]SP Rates - Price C'!N109</f>
        <v>0</v>
      </c>
      <c r="N108" s="135">
        <f>'[2]SP Rates - Price C'!O109</f>
        <v>14.77</v>
      </c>
      <c r="O108" s="135">
        <f>'[2]SP Rates - Price C'!P109</f>
        <v>14.74</v>
      </c>
      <c r="P108" s="135">
        <f>'[2]SP Rates - Price C'!Q109</f>
        <v>0</v>
      </c>
      <c r="Q108" s="135">
        <f>'[2]SP Rates - Price C'!R109</f>
        <v>14.41</v>
      </c>
      <c r="R108" s="135">
        <f>'[2]SP Rates - Price C'!S109</f>
        <v>14.84</v>
      </c>
      <c r="S108" s="148">
        <f>'[2]SP Rates - Price C'!T109</f>
        <v>15.17</v>
      </c>
    </row>
    <row r="109" spans="1:19" ht="21.75" customHeight="1" x14ac:dyDescent="0.15">
      <c r="A109" s="147"/>
      <c r="B109" s="140" t="s">
        <v>20</v>
      </c>
      <c r="C109" s="140" t="s">
        <v>124</v>
      </c>
      <c r="D109" s="140" t="s">
        <v>154</v>
      </c>
      <c r="E109" s="141" t="s">
        <v>21</v>
      </c>
      <c r="F109" s="135">
        <f>'[2]SP Rates - Price C'!G110</f>
        <v>11.87</v>
      </c>
      <c r="G109" s="135">
        <f>'[2]SP Rates - Price C'!H110</f>
        <v>12.3</v>
      </c>
      <c r="H109" s="135">
        <f>'[2]SP Rates - Price C'!I110</f>
        <v>11.38</v>
      </c>
      <c r="I109" s="135">
        <f>'[2]SP Rates - Price C'!J110</f>
        <v>0</v>
      </c>
      <c r="J109" s="135">
        <f>'[2]SP Rates - Price C'!K110</f>
        <v>12.56</v>
      </c>
      <c r="K109" s="135">
        <f>'[2]SP Rates - Price C'!L110</f>
        <v>12.43</v>
      </c>
      <c r="L109" s="135">
        <f>'[2]SP Rates - Price C'!M110</f>
        <v>12.09</v>
      </c>
      <c r="M109" s="135">
        <f>'[2]SP Rates - Price C'!N110</f>
        <v>0</v>
      </c>
      <c r="N109" s="135">
        <f>'[2]SP Rates - Price C'!O110</f>
        <v>12.38</v>
      </c>
      <c r="O109" s="135">
        <f>'[2]SP Rates - Price C'!P110</f>
        <v>12.87</v>
      </c>
      <c r="P109" s="135">
        <f>'[2]SP Rates - Price C'!Q110</f>
        <v>0</v>
      </c>
      <c r="Q109" s="135">
        <f>'[2]SP Rates - Price C'!R110</f>
        <v>12.6</v>
      </c>
      <c r="R109" s="135">
        <f>'[2]SP Rates - Price C'!S110</f>
        <v>12.37</v>
      </c>
      <c r="S109" s="148">
        <f>'[2]SP Rates - Price C'!T110</f>
        <v>12.82</v>
      </c>
    </row>
    <row r="110" spans="1:19" ht="21.75" customHeight="1" x14ac:dyDescent="0.15">
      <c r="A110" s="147"/>
      <c r="B110" s="142" t="s">
        <v>22</v>
      </c>
      <c r="C110" s="140" t="s">
        <v>124</v>
      </c>
      <c r="D110" s="140" t="s">
        <v>155</v>
      </c>
      <c r="E110" s="141" t="s">
        <v>15</v>
      </c>
      <c r="F110" s="135">
        <f>'[2]SP Rates - Price C'!G111</f>
        <v>27.12</v>
      </c>
      <c r="G110" s="135">
        <f>'[2]SP Rates - Price C'!H111</f>
        <v>28.42</v>
      </c>
      <c r="H110" s="135">
        <f>'[2]SP Rates - Price C'!I111</f>
        <v>0</v>
      </c>
      <c r="I110" s="135">
        <f>'[2]SP Rates - Price C'!J111</f>
        <v>26.98</v>
      </c>
      <c r="J110" s="135">
        <f>'[2]SP Rates - Price C'!K111</f>
        <v>0</v>
      </c>
      <c r="K110" s="135">
        <f>'[2]SP Rates - Price C'!L111</f>
        <v>0</v>
      </c>
      <c r="L110" s="135">
        <f>'[2]SP Rates - Price C'!M111</f>
        <v>25.83</v>
      </c>
      <c r="M110" s="135">
        <f>'[2]SP Rates - Price C'!N111</f>
        <v>26.97</v>
      </c>
      <c r="N110" s="135">
        <f>'[2]SP Rates - Price C'!O111</f>
        <v>26.85</v>
      </c>
      <c r="O110" s="135">
        <f>'[2]SP Rates - Price C'!P111</f>
        <v>0</v>
      </c>
      <c r="P110" s="135">
        <f>'[2]SP Rates - Price C'!Q111</f>
        <v>31.54</v>
      </c>
      <c r="Q110" s="135">
        <f>'[2]SP Rates - Price C'!R111</f>
        <v>28.27</v>
      </c>
      <c r="R110" s="135">
        <f>'[2]SP Rates - Price C'!S111</f>
        <v>0</v>
      </c>
      <c r="S110" s="148">
        <f>'[2]SP Rates - Price C'!T111</f>
        <v>0</v>
      </c>
    </row>
    <row r="111" spans="1:19" ht="21.75" customHeight="1" x14ac:dyDescent="0.15">
      <c r="A111" s="147"/>
      <c r="B111" s="142" t="s">
        <v>22</v>
      </c>
      <c r="C111" s="140" t="s">
        <v>124</v>
      </c>
      <c r="D111" s="140" t="s">
        <v>156</v>
      </c>
      <c r="E111" s="141" t="s">
        <v>18</v>
      </c>
      <c r="F111" s="135">
        <f>'[2]SP Rates - Price C'!G112</f>
        <v>14.26</v>
      </c>
      <c r="G111" s="135">
        <f>'[2]SP Rates - Price C'!H112</f>
        <v>14.29</v>
      </c>
      <c r="H111" s="135">
        <f>'[2]SP Rates - Price C'!I112</f>
        <v>0</v>
      </c>
      <c r="I111" s="135">
        <f>'[2]SP Rates - Price C'!J112</f>
        <v>15.64</v>
      </c>
      <c r="J111" s="135">
        <f>'[2]SP Rates - Price C'!K112</f>
        <v>0</v>
      </c>
      <c r="K111" s="135">
        <f>'[2]SP Rates - Price C'!L112</f>
        <v>0</v>
      </c>
      <c r="L111" s="135">
        <f>'[2]SP Rates - Price C'!M112</f>
        <v>14.35</v>
      </c>
      <c r="M111" s="135">
        <f>'[2]SP Rates - Price C'!N112</f>
        <v>14.46</v>
      </c>
      <c r="N111" s="135">
        <f>'[2]SP Rates - Price C'!O112</f>
        <v>14.78</v>
      </c>
      <c r="O111" s="135">
        <f>'[2]SP Rates - Price C'!P112</f>
        <v>0</v>
      </c>
      <c r="P111" s="135">
        <f>'[2]SP Rates - Price C'!Q112</f>
        <v>14.92</v>
      </c>
      <c r="Q111" s="135">
        <f>'[2]SP Rates - Price C'!R112</f>
        <v>14.43</v>
      </c>
      <c r="R111" s="135">
        <f>'[2]SP Rates - Price C'!S112</f>
        <v>0</v>
      </c>
      <c r="S111" s="148">
        <f>'[2]SP Rates - Price C'!T112</f>
        <v>0</v>
      </c>
    </row>
    <row r="112" spans="1:19" ht="21.75" customHeight="1" x14ac:dyDescent="0.15">
      <c r="A112" s="147"/>
      <c r="B112" s="142" t="s">
        <v>22</v>
      </c>
      <c r="C112" s="140" t="s">
        <v>124</v>
      </c>
      <c r="D112" s="140" t="s">
        <v>157</v>
      </c>
      <c r="E112" s="141" t="s">
        <v>19</v>
      </c>
      <c r="F112" s="135">
        <f>'[2]SP Rates - Price C'!G113</f>
        <v>10.07</v>
      </c>
      <c r="G112" s="135">
        <f>'[2]SP Rates - Price C'!H113</f>
        <v>10.75</v>
      </c>
      <c r="H112" s="135">
        <f>'[2]SP Rates - Price C'!I113</f>
        <v>0</v>
      </c>
      <c r="I112" s="135">
        <f>'[2]SP Rates - Price C'!J113</f>
        <v>11.3</v>
      </c>
      <c r="J112" s="135">
        <f>'[2]SP Rates - Price C'!K113</f>
        <v>0</v>
      </c>
      <c r="K112" s="135">
        <f>'[2]SP Rates - Price C'!L113</f>
        <v>0</v>
      </c>
      <c r="L112" s="135">
        <f>'[2]SP Rates - Price C'!M113</f>
        <v>10.53</v>
      </c>
      <c r="M112" s="135">
        <f>'[2]SP Rates - Price C'!N113</f>
        <v>10.3</v>
      </c>
      <c r="N112" s="135">
        <f>'[2]SP Rates - Price C'!O113</f>
        <v>10.64</v>
      </c>
      <c r="O112" s="135">
        <f>'[2]SP Rates - Price C'!P113</f>
        <v>0</v>
      </c>
      <c r="P112" s="135">
        <f>'[2]SP Rates - Price C'!Q113</f>
        <v>11.2</v>
      </c>
      <c r="Q112" s="135">
        <f>'[2]SP Rates - Price C'!R113</f>
        <v>11.05</v>
      </c>
      <c r="R112" s="135">
        <f>'[2]SP Rates - Price C'!S113</f>
        <v>0</v>
      </c>
      <c r="S112" s="148">
        <f>'[2]SP Rates - Price C'!T113</f>
        <v>0</v>
      </c>
    </row>
    <row r="113" spans="1:19" ht="21.75" customHeight="1" x14ac:dyDescent="0.15">
      <c r="A113" s="147"/>
      <c r="B113" s="142" t="s">
        <v>22</v>
      </c>
      <c r="C113" s="140" t="s">
        <v>124</v>
      </c>
      <c r="D113" s="140" t="s">
        <v>158</v>
      </c>
      <c r="E113" s="141" t="s">
        <v>21</v>
      </c>
      <c r="F113" s="135">
        <f>'[2]SP Rates - Price C'!G114</f>
        <v>13.9</v>
      </c>
      <c r="G113" s="135">
        <f>'[2]SP Rates - Price C'!H114</f>
        <v>13.84</v>
      </c>
      <c r="H113" s="135">
        <f>'[2]SP Rates - Price C'!I114</f>
        <v>0</v>
      </c>
      <c r="I113" s="135">
        <f>'[2]SP Rates - Price C'!J114</f>
        <v>15.27</v>
      </c>
      <c r="J113" s="135">
        <f>'[2]SP Rates - Price C'!K114</f>
        <v>0</v>
      </c>
      <c r="K113" s="135">
        <f>'[2]SP Rates - Price C'!L114</f>
        <v>0</v>
      </c>
      <c r="L113" s="135">
        <f>'[2]SP Rates - Price C'!M114</f>
        <v>14.01</v>
      </c>
      <c r="M113" s="135">
        <f>'[2]SP Rates - Price C'!N114</f>
        <v>14.25</v>
      </c>
      <c r="N113" s="135">
        <f>'[2]SP Rates - Price C'!O114</f>
        <v>14.39</v>
      </c>
      <c r="O113" s="135">
        <f>'[2]SP Rates - Price C'!P114</f>
        <v>0</v>
      </c>
      <c r="P113" s="135">
        <f>'[2]SP Rates - Price C'!Q114</f>
        <v>14.48</v>
      </c>
      <c r="Q113" s="135">
        <f>'[2]SP Rates - Price C'!R114</f>
        <v>14.06</v>
      </c>
      <c r="R113" s="135">
        <f>'[2]SP Rates - Price C'!S114</f>
        <v>0</v>
      </c>
      <c r="S113" s="148">
        <f>'[2]SP Rates - Price C'!T114</f>
        <v>0</v>
      </c>
    </row>
    <row r="114" spans="1:19" ht="21.75" customHeight="1" x14ac:dyDescent="0.15">
      <c r="A114" s="147"/>
      <c r="B114" s="142" t="s">
        <v>23</v>
      </c>
      <c r="C114" s="140" t="s">
        <v>124</v>
      </c>
      <c r="D114" s="140" t="s">
        <v>159</v>
      </c>
      <c r="E114" s="141" t="s">
        <v>15</v>
      </c>
      <c r="F114" s="135">
        <f>'[2]SP Rates - Price C'!G117</f>
        <v>10</v>
      </c>
      <c r="G114" s="135">
        <f>'[2]SP Rates - Price C'!H117</f>
        <v>10</v>
      </c>
      <c r="H114" s="135">
        <f>'[2]SP Rates - Price C'!I117</f>
        <v>10</v>
      </c>
      <c r="I114" s="135">
        <f>'[2]SP Rates - Price C'!J117</f>
        <v>10</v>
      </c>
      <c r="J114" s="135">
        <f>'[2]SP Rates - Price C'!K117</f>
        <v>10</v>
      </c>
      <c r="K114" s="135">
        <f>'[2]SP Rates - Price C'!L117</f>
        <v>10</v>
      </c>
      <c r="L114" s="135">
        <f>'[2]SP Rates - Price C'!M117</f>
        <v>10</v>
      </c>
      <c r="M114" s="135">
        <f>'[2]SP Rates - Price C'!N117</f>
        <v>10</v>
      </c>
      <c r="N114" s="135">
        <f>'[2]SP Rates - Price C'!O117</f>
        <v>10</v>
      </c>
      <c r="O114" s="135">
        <f>'[2]SP Rates - Price C'!P117</f>
        <v>10</v>
      </c>
      <c r="P114" s="135">
        <f>'[2]SP Rates - Price C'!Q117</f>
        <v>10</v>
      </c>
      <c r="Q114" s="135">
        <f>'[2]SP Rates - Price C'!R117</f>
        <v>10</v>
      </c>
      <c r="R114" s="135">
        <f>'[2]SP Rates - Price C'!S117</f>
        <v>10</v>
      </c>
      <c r="S114" s="148">
        <f>'[2]SP Rates - Price C'!T117</f>
        <v>10</v>
      </c>
    </row>
    <row r="115" spans="1:19" ht="21.75" customHeight="1" thickBot="1" x14ac:dyDescent="0.2">
      <c r="A115" s="90"/>
      <c r="B115" s="149" t="s">
        <v>23</v>
      </c>
      <c r="C115" s="150" t="s">
        <v>124</v>
      </c>
      <c r="D115" s="150" t="s">
        <v>160</v>
      </c>
      <c r="E115" s="151" t="s">
        <v>16</v>
      </c>
      <c r="F115" s="152">
        <f>'[2]SP Rates - Price C'!G118</f>
        <v>12.33</v>
      </c>
      <c r="G115" s="152">
        <f>'[2]SP Rates - Price C'!H118</f>
        <v>12.33</v>
      </c>
      <c r="H115" s="152">
        <f>'[2]SP Rates - Price C'!I118</f>
        <v>12.33</v>
      </c>
      <c r="I115" s="152">
        <f>'[2]SP Rates - Price C'!J118</f>
        <v>12.33</v>
      </c>
      <c r="J115" s="152">
        <f>'[2]SP Rates - Price C'!K118</f>
        <v>12.33</v>
      </c>
      <c r="K115" s="152">
        <f>'[2]SP Rates - Price C'!L118</f>
        <v>12.33</v>
      </c>
      <c r="L115" s="152">
        <f>'[2]SP Rates - Price C'!M118</f>
        <v>12.33</v>
      </c>
      <c r="M115" s="152">
        <f>'[2]SP Rates - Price C'!N118</f>
        <v>12.33</v>
      </c>
      <c r="N115" s="152">
        <f>'[2]SP Rates - Price C'!O118</f>
        <v>12.33</v>
      </c>
      <c r="O115" s="152">
        <f>'[2]SP Rates - Price C'!P118</f>
        <v>12.33</v>
      </c>
      <c r="P115" s="152">
        <f>'[2]SP Rates - Price C'!Q118</f>
        <v>12.33</v>
      </c>
      <c r="Q115" s="152">
        <f>'[2]SP Rates - Price C'!R118</f>
        <v>12.33</v>
      </c>
      <c r="R115" s="152">
        <f>'[2]SP Rates - Price C'!S118</f>
        <v>12.33</v>
      </c>
      <c r="S115" s="153">
        <f>'[2]SP Rates - Price C'!T118</f>
        <v>12.33</v>
      </c>
    </row>
    <row r="116" spans="1:19" ht="21.75" customHeight="1" x14ac:dyDescent="0.15">
      <c r="A116" s="139" t="s">
        <v>14</v>
      </c>
      <c r="B116" s="143" t="s">
        <v>167</v>
      </c>
      <c r="C116" s="143" t="s">
        <v>124</v>
      </c>
      <c r="D116" s="143" t="s">
        <v>172</v>
      </c>
      <c r="E116" s="144" t="s">
        <v>15</v>
      </c>
      <c r="F116" s="145">
        <f>'[2]SP Rates - Price C'!G201</f>
        <v>27.18</v>
      </c>
      <c r="G116" s="145">
        <f>'[2]SP Rates - Price C'!H201</f>
        <v>28.45</v>
      </c>
      <c r="H116" s="145">
        <f>'[2]SP Rates - Price C'!I201</f>
        <v>26.48</v>
      </c>
      <c r="I116" s="145">
        <f>'[2]SP Rates - Price C'!J201</f>
        <v>26.99</v>
      </c>
      <c r="J116" s="145">
        <f>'[2]SP Rates - Price C'!K201</f>
        <v>29.84</v>
      </c>
      <c r="K116" s="145">
        <f>'[2]SP Rates - Price C'!L201</f>
        <v>28.13</v>
      </c>
      <c r="L116" s="145">
        <f>'[2]SP Rates - Price C'!M201</f>
        <v>25.87</v>
      </c>
      <c r="M116" s="145">
        <f>'[2]SP Rates - Price C'!N201</f>
        <v>27.01</v>
      </c>
      <c r="N116" s="145">
        <f>'[2]SP Rates - Price C'!O201</f>
        <v>26.87</v>
      </c>
      <c r="O116" s="145">
        <f>'[2]SP Rates - Price C'!P201</f>
        <v>31.25</v>
      </c>
      <c r="P116" s="145">
        <f>'[2]SP Rates - Price C'!Q201</f>
        <v>31.75</v>
      </c>
      <c r="Q116" s="145">
        <f>'[2]SP Rates - Price C'!R201</f>
        <v>28.32</v>
      </c>
      <c r="R116" s="145">
        <f>'[2]SP Rates - Price C'!S201</f>
        <v>28.31</v>
      </c>
      <c r="S116" s="146">
        <f>'[2]SP Rates - Price C'!T201</f>
        <v>32.08</v>
      </c>
    </row>
    <row r="117" spans="1:19" ht="21.75" customHeight="1" x14ac:dyDescent="0.15">
      <c r="A117" s="147" t="s">
        <v>38</v>
      </c>
      <c r="B117" s="140" t="s">
        <v>167</v>
      </c>
      <c r="C117" s="140" t="s">
        <v>124</v>
      </c>
      <c r="D117" s="140" t="s">
        <v>173</v>
      </c>
      <c r="E117" s="141" t="s">
        <v>16</v>
      </c>
      <c r="F117" s="135">
        <f>'[2]SP Rates - Price C'!G202</f>
        <v>14.05</v>
      </c>
      <c r="G117" s="135">
        <f>'[2]SP Rates - Price C'!H202</f>
        <v>14.21</v>
      </c>
      <c r="H117" s="135">
        <f>'[2]SP Rates - Price C'!I202</f>
        <v>13.34</v>
      </c>
      <c r="I117" s="135">
        <f>'[2]SP Rates - Price C'!J202</f>
        <v>15.55</v>
      </c>
      <c r="J117" s="135">
        <f>'[2]SP Rates - Price C'!K202</f>
        <v>14.18</v>
      </c>
      <c r="K117" s="135">
        <f>'[2]SP Rates - Price C'!L202</f>
        <v>14.35</v>
      </c>
      <c r="L117" s="135">
        <f>'[2]SP Rates - Price C'!M202</f>
        <v>14.25</v>
      </c>
      <c r="M117" s="135">
        <f>'[2]SP Rates - Price C'!N202</f>
        <v>14.09</v>
      </c>
      <c r="N117" s="135">
        <f>'[2]SP Rates - Price C'!O202</f>
        <v>14.1</v>
      </c>
      <c r="O117" s="135">
        <f>'[2]SP Rates - Price C'!P202</f>
        <v>14.42</v>
      </c>
      <c r="P117" s="135">
        <f>'[2]SP Rates - Price C'!Q202</f>
        <v>14.77</v>
      </c>
      <c r="Q117" s="135">
        <f>'[2]SP Rates - Price C'!R202</f>
        <v>14.28</v>
      </c>
      <c r="R117" s="135">
        <f>'[2]SP Rates - Price C'!S202</f>
        <v>14.32</v>
      </c>
      <c r="S117" s="148">
        <f>'[2]SP Rates - Price C'!T202</f>
        <v>14.93</v>
      </c>
    </row>
    <row r="118" spans="1:19" ht="21.75" customHeight="1" x14ac:dyDescent="0.15">
      <c r="A118" s="147"/>
      <c r="B118" s="140" t="s">
        <v>17</v>
      </c>
      <c r="C118" s="140" t="s">
        <v>124</v>
      </c>
      <c r="D118" s="140" t="s">
        <v>110</v>
      </c>
      <c r="E118" s="141" t="s">
        <v>15</v>
      </c>
      <c r="F118" s="135">
        <f>'[2]SP Rates - Price C'!G203</f>
        <v>27.18</v>
      </c>
      <c r="G118" s="135">
        <f>'[2]SP Rates - Price C'!H203</f>
        <v>28.51</v>
      </c>
      <c r="H118" s="135">
        <f>'[2]SP Rates - Price C'!I203</f>
        <v>26.48</v>
      </c>
      <c r="I118" s="135">
        <f>'[2]SP Rates - Price C'!J203</f>
        <v>26.99</v>
      </c>
      <c r="J118" s="135">
        <f>'[2]SP Rates - Price C'!K203</f>
        <v>29.84</v>
      </c>
      <c r="K118" s="135">
        <f>'[2]SP Rates - Price C'!L203</f>
        <v>28.13</v>
      </c>
      <c r="L118" s="135">
        <f>'[2]SP Rates - Price C'!M203</f>
        <v>25.87</v>
      </c>
      <c r="M118" s="135">
        <f>'[2]SP Rates - Price C'!N203</f>
        <v>27.01</v>
      </c>
      <c r="N118" s="135">
        <f>'[2]SP Rates - Price C'!O203</f>
        <v>26.87</v>
      </c>
      <c r="O118" s="135">
        <f>'[2]SP Rates - Price C'!P203</f>
        <v>31.25</v>
      </c>
      <c r="P118" s="135">
        <f>'[2]SP Rates - Price C'!Q203</f>
        <v>31.75</v>
      </c>
      <c r="Q118" s="135">
        <f>'[2]SP Rates - Price C'!R203</f>
        <v>28.32</v>
      </c>
      <c r="R118" s="135">
        <f>'[2]SP Rates - Price C'!S203</f>
        <v>28.31</v>
      </c>
      <c r="S118" s="148">
        <f>'[2]SP Rates - Price C'!T203</f>
        <v>32.08</v>
      </c>
    </row>
    <row r="119" spans="1:19" ht="21.75" customHeight="1" x14ac:dyDescent="0.15">
      <c r="A119" s="147"/>
      <c r="B119" s="140" t="s">
        <v>17</v>
      </c>
      <c r="C119" s="140" t="s">
        <v>124</v>
      </c>
      <c r="D119" s="140" t="s">
        <v>111</v>
      </c>
      <c r="E119" s="141" t="s">
        <v>18</v>
      </c>
      <c r="F119" s="135">
        <f>'[2]SP Rates - Price C'!G204</f>
        <v>14.62</v>
      </c>
      <c r="G119" s="135">
        <f>'[2]SP Rates - Price C'!H204</f>
        <v>14.57</v>
      </c>
      <c r="H119" s="135">
        <f>'[2]SP Rates - Price C'!I204</f>
        <v>14.09</v>
      </c>
      <c r="I119" s="135">
        <f>'[2]SP Rates - Price C'!J204</f>
        <v>16.010000000000002</v>
      </c>
      <c r="J119" s="135">
        <f>'[2]SP Rates - Price C'!K204</f>
        <v>14.67</v>
      </c>
      <c r="K119" s="135">
        <f>'[2]SP Rates - Price C'!L204</f>
        <v>14.85</v>
      </c>
      <c r="L119" s="135">
        <f>'[2]SP Rates - Price C'!M204</f>
        <v>14.65</v>
      </c>
      <c r="M119" s="135">
        <f>'[2]SP Rates - Price C'!N204</f>
        <v>14.96</v>
      </c>
      <c r="N119" s="135">
        <f>'[2]SP Rates - Price C'!O204</f>
        <v>15.18</v>
      </c>
      <c r="O119" s="135">
        <f>'[2]SP Rates - Price C'!P204</f>
        <v>15.05</v>
      </c>
      <c r="P119" s="135">
        <f>'[2]SP Rates - Price C'!Q204</f>
        <v>15.27</v>
      </c>
      <c r="Q119" s="135">
        <f>'[2]SP Rates - Price C'!R204</f>
        <v>14.73</v>
      </c>
      <c r="R119" s="135">
        <f>'[2]SP Rates - Price C'!S204</f>
        <v>15.14</v>
      </c>
      <c r="S119" s="148">
        <f>'[2]SP Rates - Price C'!T204</f>
        <v>15.47</v>
      </c>
    </row>
    <row r="120" spans="1:19" ht="21.75" customHeight="1" x14ac:dyDescent="0.15">
      <c r="A120" s="147"/>
      <c r="B120" s="140" t="s">
        <v>17</v>
      </c>
      <c r="C120" s="140" t="s">
        <v>124</v>
      </c>
      <c r="D120" s="140" t="s">
        <v>112</v>
      </c>
      <c r="E120" s="141" t="s">
        <v>19</v>
      </c>
      <c r="F120" s="135">
        <f>'[2]SP Rates - Price C'!G205</f>
        <v>10.3</v>
      </c>
      <c r="G120" s="135">
        <f>'[2]SP Rates - Price C'!H205</f>
        <v>10.97</v>
      </c>
      <c r="H120" s="135">
        <f>'[2]SP Rates - Price C'!I205</f>
        <v>10.08</v>
      </c>
      <c r="I120" s="135">
        <f>'[2]SP Rates - Price C'!J205</f>
        <v>11.6</v>
      </c>
      <c r="J120" s="135">
        <f>'[2]SP Rates - Price C'!K205</f>
        <v>11.13</v>
      </c>
      <c r="K120" s="135">
        <f>'[2]SP Rates - Price C'!L205</f>
        <v>11.32</v>
      </c>
      <c r="L120" s="135">
        <f>'[2]SP Rates - Price C'!M205</f>
        <v>10.77</v>
      </c>
      <c r="M120" s="135">
        <f>'[2]SP Rates - Price C'!N205</f>
        <v>10.57</v>
      </c>
      <c r="N120" s="135">
        <f>'[2]SP Rates - Price C'!O205</f>
        <v>10.89</v>
      </c>
      <c r="O120" s="135">
        <f>'[2]SP Rates - Price C'!P205</f>
        <v>11.63</v>
      </c>
      <c r="P120" s="135">
        <f>'[2]SP Rates - Price C'!Q205</f>
        <v>11.44</v>
      </c>
      <c r="Q120" s="135">
        <f>'[2]SP Rates - Price C'!R205</f>
        <v>11.31</v>
      </c>
      <c r="R120" s="135">
        <f>'[2]SP Rates - Price C'!S205</f>
        <v>11.49</v>
      </c>
      <c r="S120" s="148">
        <f>'[2]SP Rates - Price C'!T205</f>
        <v>12.08</v>
      </c>
    </row>
    <row r="121" spans="1:19" ht="21.75" customHeight="1" x14ac:dyDescent="0.15">
      <c r="A121" s="147"/>
      <c r="B121" s="140" t="s">
        <v>20</v>
      </c>
      <c r="C121" s="140" t="s">
        <v>124</v>
      </c>
      <c r="D121" s="140" t="s">
        <v>113</v>
      </c>
      <c r="E121" s="141" t="s">
        <v>15</v>
      </c>
      <c r="F121" s="135">
        <f>'[2]SP Rates - Price C'!G206</f>
        <v>27.18</v>
      </c>
      <c r="G121" s="135">
        <f>'[2]SP Rates - Price C'!H206</f>
        <v>28.51</v>
      </c>
      <c r="H121" s="135">
        <f>'[2]SP Rates - Price C'!I206</f>
        <v>26.48</v>
      </c>
      <c r="I121" s="135">
        <f>'[2]SP Rates - Price C'!J206</f>
        <v>0</v>
      </c>
      <c r="J121" s="135">
        <f>'[2]SP Rates - Price C'!K206</f>
        <v>29.84</v>
      </c>
      <c r="K121" s="135">
        <f>'[2]SP Rates - Price C'!L206</f>
        <v>28.13</v>
      </c>
      <c r="L121" s="135">
        <f>'[2]SP Rates - Price C'!M206</f>
        <v>25.87</v>
      </c>
      <c r="M121" s="135">
        <f>'[2]SP Rates - Price C'!N206</f>
        <v>0</v>
      </c>
      <c r="N121" s="135">
        <f>'[2]SP Rates - Price C'!O206</f>
        <v>26.87</v>
      </c>
      <c r="O121" s="135">
        <f>'[2]SP Rates - Price C'!P206</f>
        <v>31.25</v>
      </c>
      <c r="P121" s="135">
        <f>'[2]SP Rates - Price C'!Q206</f>
        <v>0</v>
      </c>
      <c r="Q121" s="135">
        <f>'[2]SP Rates - Price C'!R206</f>
        <v>28.32</v>
      </c>
      <c r="R121" s="135">
        <f>'[2]SP Rates - Price C'!S206</f>
        <v>28.31</v>
      </c>
      <c r="S121" s="148">
        <f>'[2]SP Rates - Price C'!T206</f>
        <v>32.08</v>
      </c>
    </row>
    <row r="122" spans="1:19" ht="21.75" customHeight="1" x14ac:dyDescent="0.15">
      <c r="A122" s="147"/>
      <c r="B122" s="140" t="s">
        <v>20</v>
      </c>
      <c r="C122" s="140" t="s">
        <v>124</v>
      </c>
      <c r="D122" s="140" t="s">
        <v>114</v>
      </c>
      <c r="E122" s="141" t="s">
        <v>18</v>
      </c>
      <c r="F122" s="135">
        <f>'[2]SP Rates - Price C'!G207</f>
        <v>14.6</v>
      </c>
      <c r="G122" s="135">
        <f>'[2]SP Rates - Price C'!H207</f>
        <v>14.6</v>
      </c>
      <c r="H122" s="135">
        <f>'[2]SP Rates - Price C'!I207</f>
        <v>14.15</v>
      </c>
      <c r="I122" s="135">
        <f>'[2]SP Rates - Price C'!J207</f>
        <v>0</v>
      </c>
      <c r="J122" s="135">
        <f>'[2]SP Rates - Price C'!K207</f>
        <v>14.65</v>
      </c>
      <c r="K122" s="135">
        <f>'[2]SP Rates - Price C'!L207</f>
        <v>14.87</v>
      </c>
      <c r="L122" s="135">
        <f>'[2]SP Rates - Price C'!M207</f>
        <v>14.62</v>
      </c>
      <c r="M122" s="135">
        <f>'[2]SP Rates - Price C'!N207</f>
        <v>0</v>
      </c>
      <c r="N122" s="135">
        <f>'[2]SP Rates - Price C'!O207</f>
        <v>15.17</v>
      </c>
      <c r="O122" s="135">
        <f>'[2]SP Rates - Price C'!P207</f>
        <v>15.05</v>
      </c>
      <c r="P122" s="135">
        <f>'[2]SP Rates - Price C'!Q207</f>
        <v>0</v>
      </c>
      <c r="Q122" s="135">
        <f>'[2]SP Rates - Price C'!R207</f>
        <v>14.74</v>
      </c>
      <c r="R122" s="135">
        <f>'[2]SP Rates - Price C'!S207</f>
        <v>15.16</v>
      </c>
      <c r="S122" s="148">
        <f>'[2]SP Rates - Price C'!T207</f>
        <v>15.48</v>
      </c>
    </row>
    <row r="123" spans="1:19" ht="21.75" customHeight="1" x14ac:dyDescent="0.15">
      <c r="A123" s="147"/>
      <c r="B123" s="140" t="s">
        <v>20</v>
      </c>
      <c r="C123" s="140" t="s">
        <v>124</v>
      </c>
      <c r="D123" s="140" t="s">
        <v>115</v>
      </c>
      <c r="E123" s="141" t="s">
        <v>21</v>
      </c>
      <c r="F123" s="135">
        <f>'[2]SP Rates - Price C'!G208</f>
        <v>12.16</v>
      </c>
      <c r="G123" s="135">
        <f>'[2]SP Rates - Price C'!H208</f>
        <v>12.57</v>
      </c>
      <c r="H123" s="135">
        <f>'[2]SP Rates - Price C'!I208</f>
        <v>11.66</v>
      </c>
      <c r="I123" s="135">
        <f>'[2]SP Rates - Price C'!J208</f>
        <v>0</v>
      </c>
      <c r="J123" s="135">
        <f>'[2]SP Rates - Price C'!K208</f>
        <v>12.84</v>
      </c>
      <c r="K123" s="135">
        <f>'[2]SP Rates - Price C'!L208</f>
        <v>12.75</v>
      </c>
      <c r="L123" s="135">
        <f>'[2]SP Rates - Price C'!M208</f>
        <v>12.37</v>
      </c>
      <c r="M123" s="135">
        <f>'[2]SP Rates - Price C'!N208</f>
        <v>0</v>
      </c>
      <c r="N123" s="135">
        <f>'[2]SP Rates - Price C'!O208</f>
        <v>12.68</v>
      </c>
      <c r="O123" s="135">
        <f>'[2]SP Rates - Price C'!P208</f>
        <v>13.15</v>
      </c>
      <c r="P123" s="135">
        <f>'[2]SP Rates - Price C'!Q208</f>
        <v>0</v>
      </c>
      <c r="Q123" s="135">
        <f>'[2]SP Rates - Price C'!R208</f>
        <v>12.9</v>
      </c>
      <c r="R123" s="135">
        <f>'[2]SP Rates - Price C'!S208</f>
        <v>12.64</v>
      </c>
      <c r="S123" s="148">
        <f>'[2]SP Rates - Price C'!T208</f>
        <v>13.08</v>
      </c>
    </row>
    <row r="124" spans="1:19" ht="21.75" customHeight="1" x14ac:dyDescent="0.15">
      <c r="A124" s="147"/>
      <c r="B124" s="142" t="s">
        <v>22</v>
      </c>
      <c r="C124" s="140" t="s">
        <v>124</v>
      </c>
      <c r="D124" s="140" t="s">
        <v>116</v>
      </c>
      <c r="E124" s="141" t="s">
        <v>15</v>
      </c>
      <c r="F124" s="135">
        <f>'[2]SP Rates - Price C'!G209</f>
        <v>27.18</v>
      </c>
      <c r="G124" s="135">
        <f>'[2]SP Rates - Price C'!H209</f>
        <v>28.51</v>
      </c>
      <c r="H124" s="135">
        <f>'[2]SP Rates - Price C'!I209</f>
        <v>0</v>
      </c>
      <c r="I124" s="135">
        <f>'[2]SP Rates - Price C'!J209</f>
        <v>26.99</v>
      </c>
      <c r="J124" s="135">
        <f>'[2]SP Rates - Price C'!K209</f>
        <v>0</v>
      </c>
      <c r="K124" s="135">
        <f>'[2]SP Rates - Price C'!L209</f>
        <v>0</v>
      </c>
      <c r="L124" s="135">
        <f>'[2]SP Rates - Price C'!M209</f>
        <v>25.87</v>
      </c>
      <c r="M124" s="135">
        <f>'[2]SP Rates - Price C'!N209</f>
        <v>27.01</v>
      </c>
      <c r="N124" s="135">
        <f>'[2]SP Rates - Price C'!O209</f>
        <v>26.87</v>
      </c>
      <c r="O124" s="135">
        <f>'[2]SP Rates - Price C'!P209</f>
        <v>0</v>
      </c>
      <c r="P124" s="135">
        <f>'[2]SP Rates - Price C'!Q209</f>
        <v>31.75</v>
      </c>
      <c r="Q124" s="135">
        <f>'[2]SP Rates - Price C'!R209</f>
        <v>28.32</v>
      </c>
      <c r="R124" s="135">
        <f>'[2]SP Rates - Price C'!S209</f>
        <v>0</v>
      </c>
      <c r="S124" s="148">
        <f>'[2]SP Rates - Price C'!T209</f>
        <v>0</v>
      </c>
    </row>
    <row r="125" spans="1:19" ht="21.75" customHeight="1" x14ac:dyDescent="0.15">
      <c r="A125" s="147"/>
      <c r="B125" s="142" t="s">
        <v>22</v>
      </c>
      <c r="C125" s="140" t="s">
        <v>124</v>
      </c>
      <c r="D125" s="140" t="s">
        <v>117</v>
      </c>
      <c r="E125" s="141" t="s">
        <v>18</v>
      </c>
      <c r="F125" s="135">
        <f>'[2]SP Rates - Price C'!G210</f>
        <v>14.61</v>
      </c>
      <c r="G125" s="135">
        <f>'[2]SP Rates - Price C'!H210</f>
        <v>14.61</v>
      </c>
      <c r="H125" s="135">
        <f>'[2]SP Rates - Price C'!I210</f>
        <v>0</v>
      </c>
      <c r="I125" s="135">
        <f>'[2]SP Rates - Price C'!J210</f>
        <v>16.03</v>
      </c>
      <c r="J125" s="135">
        <f>'[2]SP Rates - Price C'!K210</f>
        <v>0</v>
      </c>
      <c r="K125" s="135">
        <f>'[2]SP Rates - Price C'!L210</f>
        <v>0</v>
      </c>
      <c r="L125" s="135">
        <f>'[2]SP Rates - Price C'!M210</f>
        <v>14.67</v>
      </c>
      <c r="M125" s="135">
        <f>'[2]SP Rates - Price C'!N210</f>
        <v>14.86</v>
      </c>
      <c r="N125" s="135">
        <f>'[2]SP Rates - Price C'!O210</f>
        <v>15.18</v>
      </c>
      <c r="O125" s="135">
        <f>'[2]SP Rates - Price C'!P210</f>
        <v>0</v>
      </c>
      <c r="P125" s="135">
        <f>'[2]SP Rates - Price C'!Q210</f>
        <v>15.25</v>
      </c>
      <c r="Q125" s="135">
        <f>'[2]SP Rates - Price C'!R210</f>
        <v>14.76</v>
      </c>
      <c r="R125" s="135">
        <f>'[2]SP Rates - Price C'!S210</f>
        <v>0</v>
      </c>
      <c r="S125" s="148">
        <f>'[2]SP Rates - Price C'!T210</f>
        <v>0</v>
      </c>
    </row>
    <row r="126" spans="1:19" ht="21.75" customHeight="1" x14ac:dyDescent="0.15">
      <c r="A126" s="147"/>
      <c r="B126" s="142" t="s">
        <v>22</v>
      </c>
      <c r="C126" s="140" t="s">
        <v>124</v>
      </c>
      <c r="D126" s="140" t="s">
        <v>118</v>
      </c>
      <c r="E126" s="141" t="s">
        <v>19</v>
      </c>
      <c r="F126" s="135">
        <f>'[2]SP Rates - Price C'!G211</f>
        <v>10.3</v>
      </c>
      <c r="G126" s="135">
        <f>'[2]SP Rates - Price C'!H211</f>
        <v>10.97</v>
      </c>
      <c r="H126" s="135">
        <f>'[2]SP Rates - Price C'!I211</f>
        <v>0</v>
      </c>
      <c r="I126" s="135">
        <f>'[2]SP Rates - Price C'!J211</f>
        <v>11.6</v>
      </c>
      <c r="J126" s="135">
        <f>'[2]SP Rates - Price C'!K211</f>
        <v>0</v>
      </c>
      <c r="K126" s="135">
        <f>'[2]SP Rates - Price C'!L211</f>
        <v>0</v>
      </c>
      <c r="L126" s="135">
        <f>'[2]SP Rates - Price C'!M211</f>
        <v>10.77</v>
      </c>
      <c r="M126" s="135">
        <f>'[2]SP Rates - Price C'!N211</f>
        <v>10.57</v>
      </c>
      <c r="N126" s="135">
        <f>'[2]SP Rates - Price C'!O211</f>
        <v>10.89</v>
      </c>
      <c r="O126" s="135">
        <f>'[2]SP Rates - Price C'!P211</f>
        <v>0</v>
      </c>
      <c r="P126" s="135">
        <f>'[2]SP Rates - Price C'!Q211</f>
        <v>11.44</v>
      </c>
      <c r="Q126" s="135">
        <f>'[2]SP Rates - Price C'!R211</f>
        <v>11.31</v>
      </c>
      <c r="R126" s="135">
        <f>'[2]SP Rates - Price C'!S211</f>
        <v>0</v>
      </c>
      <c r="S126" s="148">
        <f>'[2]SP Rates - Price C'!T211</f>
        <v>0</v>
      </c>
    </row>
    <row r="127" spans="1:19" ht="21.75" customHeight="1" x14ac:dyDescent="0.15">
      <c r="A127" s="147"/>
      <c r="B127" s="142" t="s">
        <v>22</v>
      </c>
      <c r="C127" s="140" t="s">
        <v>124</v>
      </c>
      <c r="D127" s="140" t="s">
        <v>119</v>
      </c>
      <c r="E127" s="141" t="s">
        <v>21</v>
      </c>
      <c r="F127" s="135">
        <f>'[2]SP Rates - Price C'!G212</f>
        <v>14.22</v>
      </c>
      <c r="G127" s="135">
        <f>'[2]SP Rates - Price C'!H212</f>
        <v>14.14</v>
      </c>
      <c r="H127" s="135">
        <f>'[2]SP Rates - Price C'!I212</f>
        <v>0</v>
      </c>
      <c r="I127" s="135">
        <f>'[2]SP Rates - Price C'!J212</f>
        <v>15.63</v>
      </c>
      <c r="J127" s="135">
        <f>'[2]SP Rates - Price C'!K212</f>
        <v>0</v>
      </c>
      <c r="K127" s="135">
        <f>'[2]SP Rates - Price C'!L212</f>
        <v>0</v>
      </c>
      <c r="L127" s="135">
        <f>'[2]SP Rates - Price C'!M212</f>
        <v>14.31</v>
      </c>
      <c r="M127" s="135">
        <f>'[2]SP Rates - Price C'!N212</f>
        <v>14.62</v>
      </c>
      <c r="N127" s="135">
        <f>'[2]SP Rates - Price C'!O212</f>
        <v>14.77</v>
      </c>
      <c r="O127" s="135">
        <f>'[2]SP Rates - Price C'!P212</f>
        <v>0</v>
      </c>
      <c r="P127" s="135">
        <f>'[2]SP Rates - Price C'!Q212</f>
        <v>14.79</v>
      </c>
      <c r="Q127" s="135">
        <f>'[2]SP Rates - Price C'!R212</f>
        <v>14.36</v>
      </c>
      <c r="R127" s="135">
        <f>'[2]SP Rates - Price C'!S212</f>
        <v>0</v>
      </c>
      <c r="S127" s="148">
        <f>'[2]SP Rates - Price C'!T212</f>
        <v>0</v>
      </c>
    </row>
    <row r="128" spans="1:19" ht="21.75" customHeight="1" x14ac:dyDescent="0.15">
      <c r="A128" s="147"/>
      <c r="B128" s="142" t="s">
        <v>23</v>
      </c>
      <c r="C128" s="140" t="s">
        <v>124</v>
      </c>
      <c r="D128" s="140" t="s">
        <v>120</v>
      </c>
      <c r="E128" s="141" t="s">
        <v>15</v>
      </c>
      <c r="F128" s="135">
        <f>'[2]SP Rates - Price C'!G215</f>
        <v>10</v>
      </c>
      <c r="G128" s="135">
        <f>'[2]SP Rates - Price C'!H215</f>
        <v>10</v>
      </c>
      <c r="H128" s="135">
        <f>'[2]SP Rates - Price C'!I215</f>
        <v>10</v>
      </c>
      <c r="I128" s="135">
        <f>'[2]SP Rates - Price C'!J215</f>
        <v>10</v>
      </c>
      <c r="J128" s="135">
        <f>'[2]SP Rates - Price C'!K215</f>
        <v>10</v>
      </c>
      <c r="K128" s="135">
        <f>'[2]SP Rates - Price C'!L215</f>
        <v>10</v>
      </c>
      <c r="L128" s="135">
        <f>'[2]SP Rates - Price C'!M215</f>
        <v>10</v>
      </c>
      <c r="M128" s="135">
        <f>'[2]SP Rates - Price C'!N215</f>
        <v>10</v>
      </c>
      <c r="N128" s="135">
        <f>'[2]SP Rates - Price C'!O215</f>
        <v>10</v>
      </c>
      <c r="O128" s="135">
        <f>'[2]SP Rates - Price C'!P215</f>
        <v>10</v>
      </c>
      <c r="P128" s="135">
        <f>'[2]SP Rates - Price C'!Q215</f>
        <v>10</v>
      </c>
      <c r="Q128" s="135">
        <f>'[2]SP Rates - Price C'!R215</f>
        <v>10</v>
      </c>
      <c r="R128" s="135">
        <f>'[2]SP Rates - Price C'!S215</f>
        <v>10</v>
      </c>
      <c r="S128" s="148">
        <f>'[2]SP Rates - Price C'!T215</f>
        <v>10</v>
      </c>
    </row>
    <row r="129" spans="1:19" ht="21.75" customHeight="1" thickBot="1" x14ac:dyDescent="0.2">
      <c r="A129" s="90"/>
      <c r="B129" s="149" t="s">
        <v>23</v>
      </c>
      <c r="C129" s="150" t="s">
        <v>124</v>
      </c>
      <c r="D129" s="150" t="s">
        <v>121</v>
      </c>
      <c r="E129" s="151" t="s">
        <v>16</v>
      </c>
      <c r="F129" s="152">
        <f>'[2]SP Rates - Price C'!G216</f>
        <v>12.76</v>
      </c>
      <c r="G129" s="152">
        <f>'[2]SP Rates - Price C'!H216</f>
        <v>12.76</v>
      </c>
      <c r="H129" s="152">
        <f>'[2]SP Rates - Price C'!I216</f>
        <v>12.76</v>
      </c>
      <c r="I129" s="152">
        <f>'[2]SP Rates - Price C'!J216</f>
        <v>12.76</v>
      </c>
      <c r="J129" s="152">
        <f>'[2]SP Rates - Price C'!K216</f>
        <v>12.76</v>
      </c>
      <c r="K129" s="152">
        <f>'[2]SP Rates - Price C'!L216</f>
        <v>12.76</v>
      </c>
      <c r="L129" s="152">
        <f>'[2]SP Rates - Price C'!M216</f>
        <v>12.76</v>
      </c>
      <c r="M129" s="152">
        <f>'[2]SP Rates - Price C'!N216</f>
        <v>12.76</v>
      </c>
      <c r="N129" s="152">
        <f>'[2]SP Rates - Price C'!O216</f>
        <v>12.76</v>
      </c>
      <c r="O129" s="152">
        <f>'[2]SP Rates - Price C'!P216</f>
        <v>12.76</v>
      </c>
      <c r="P129" s="152">
        <f>'[2]SP Rates - Price C'!Q216</f>
        <v>12.76</v>
      </c>
      <c r="Q129" s="152">
        <f>'[2]SP Rates - Price C'!R216</f>
        <v>12.76</v>
      </c>
      <c r="R129" s="152">
        <f>'[2]SP Rates - Price C'!S216</f>
        <v>12.76</v>
      </c>
      <c r="S129" s="153">
        <f>'[2]SP Rates - Price C'!T216</f>
        <v>12.76</v>
      </c>
    </row>
    <row r="130" spans="1:19" ht="21.75" customHeight="1" x14ac:dyDescent="0.15">
      <c r="A130" s="139" t="s">
        <v>14</v>
      </c>
      <c r="B130" s="143" t="s">
        <v>167</v>
      </c>
      <c r="C130" s="143" t="s">
        <v>125</v>
      </c>
      <c r="D130" s="143" t="s">
        <v>168</v>
      </c>
      <c r="E130" s="144" t="s">
        <v>15</v>
      </c>
      <c r="F130" s="145">
        <f>'[2]SP Rates - Price D'!G5</f>
        <v>27.06</v>
      </c>
      <c r="G130" s="145">
        <f>'[2]SP Rates - Price D'!H5</f>
        <v>28.14</v>
      </c>
      <c r="H130" s="145">
        <f>'[2]SP Rates - Price D'!I5</f>
        <v>26.55</v>
      </c>
      <c r="I130" s="145">
        <f>'[2]SP Rates - Price D'!J5</f>
        <v>26.97</v>
      </c>
      <c r="J130" s="145">
        <f>'[2]SP Rates - Price D'!K5</f>
        <v>29.33</v>
      </c>
      <c r="K130" s="145">
        <f>'[2]SP Rates - Price D'!L5</f>
        <v>28.11</v>
      </c>
      <c r="L130" s="145">
        <f>'[2]SP Rates - Price D'!M5</f>
        <v>25.74</v>
      </c>
      <c r="M130" s="145">
        <f>'[2]SP Rates - Price D'!N5</f>
        <v>26.96</v>
      </c>
      <c r="N130" s="145">
        <f>'[2]SP Rates - Price D'!O5</f>
        <v>26.9</v>
      </c>
      <c r="O130" s="145">
        <f>'[2]SP Rates - Price D'!P5</f>
        <v>30.69</v>
      </c>
      <c r="P130" s="145">
        <f>'[2]SP Rates - Price D'!Q5</f>
        <v>31.21</v>
      </c>
      <c r="Q130" s="145">
        <f>'[2]SP Rates - Price D'!R5</f>
        <v>28.12</v>
      </c>
      <c r="R130" s="145">
        <f>'[2]SP Rates - Price D'!S5</f>
        <v>28.46</v>
      </c>
      <c r="S130" s="146">
        <f>'[2]SP Rates - Price D'!T5</f>
        <v>32.909999999999997</v>
      </c>
    </row>
    <row r="131" spans="1:19" ht="21.75" customHeight="1" x14ac:dyDescent="0.15">
      <c r="A131" s="147" t="s">
        <v>37</v>
      </c>
      <c r="B131" s="140" t="s">
        <v>167</v>
      </c>
      <c r="C131" s="140" t="s">
        <v>125</v>
      </c>
      <c r="D131" s="140" t="s">
        <v>169</v>
      </c>
      <c r="E131" s="141" t="s">
        <v>16</v>
      </c>
      <c r="F131" s="135">
        <f>'[2]SP Rates - Price D'!G6</f>
        <v>13.520000000000001</v>
      </c>
      <c r="G131" s="135">
        <f>'[2]SP Rates - Price D'!H6</f>
        <v>13.75</v>
      </c>
      <c r="H131" s="135">
        <f>'[2]SP Rates - Price D'!I6</f>
        <v>12.9</v>
      </c>
      <c r="I131" s="135">
        <f>'[2]SP Rates - Price D'!J6</f>
        <v>14.930000000000001</v>
      </c>
      <c r="J131" s="135">
        <f>'[2]SP Rates - Price D'!K6</f>
        <v>13.75</v>
      </c>
      <c r="K131" s="135">
        <f>'[2]SP Rates - Price D'!L6</f>
        <v>13.81</v>
      </c>
      <c r="L131" s="135">
        <f>'[2]SP Rates - Price D'!M6</f>
        <v>13.81</v>
      </c>
      <c r="M131" s="135">
        <f>'[2]SP Rates - Price D'!N6</f>
        <v>13.5</v>
      </c>
      <c r="N131" s="135">
        <f>'[2]SP Rates - Price D'!O6</f>
        <v>13.600000000000001</v>
      </c>
      <c r="O131" s="135">
        <f>'[2]SP Rates - Price D'!P6</f>
        <v>14.040000000000001</v>
      </c>
      <c r="P131" s="135">
        <f>'[2]SP Rates - Price D'!Q6</f>
        <v>14.32</v>
      </c>
      <c r="Q131" s="135">
        <f>'[2]SP Rates - Price D'!R6</f>
        <v>13.81</v>
      </c>
      <c r="R131" s="135">
        <f>'[2]SP Rates - Price D'!S6</f>
        <v>13.870000000000001</v>
      </c>
      <c r="S131" s="148">
        <f>'[2]SP Rates - Price D'!T6</f>
        <v>14.48</v>
      </c>
    </row>
    <row r="132" spans="1:19" ht="21.75" customHeight="1" x14ac:dyDescent="0.15">
      <c r="A132" s="147"/>
      <c r="B132" s="140" t="s">
        <v>17</v>
      </c>
      <c r="C132" s="140" t="s">
        <v>125</v>
      </c>
      <c r="D132" s="140" t="s">
        <v>74</v>
      </c>
      <c r="E132" s="141" t="s">
        <v>15</v>
      </c>
      <c r="F132" s="135">
        <f>'[2]SP Rates - Price D'!G7</f>
        <v>27.06</v>
      </c>
      <c r="G132" s="135">
        <f>'[2]SP Rates - Price D'!H7</f>
        <v>28.3</v>
      </c>
      <c r="H132" s="135">
        <f>'[2]SP Rates - Price D'!I7</f>
        <v>26.55</v>
      </c>
      <c r="I132" s="135">
        <f>'[2]SP Rates - Price D'!J7</f>
        <v>26.97</v>
      </c>
      <c r="J132" s="135">
        <f>'[2]SP Rates - Price D'!K7</f>
        <v>29.33</v>
      </c>
      <c r="K132" s="135">
        <f>'[2]SP Rates - Price D'!L7</f>
        <v>28.11</v>
      </c>
      <c r="L132" s="135">
        <f>'[2]SP Rates - Price D'!M7</f>
        <v>25.74</v>
      </c>
      <c r="M132" s="135">
        <f>'[2]SP Rates - Price D'!N7</f>
        <v>26.96</v>
      </c>
      <c r="N132" s="135">
        <f>'[2]SP Rates - Price D'!O7</f>
        <v>26.9</v>
      </c>
      <c r="O132" s="135">
        <f>'[2]SP Rates - Price D'!P7</f>
        <v>30.69</v>
      </c>
      <c r="P132" s="135">
        <f>'[2]SP Rates - Price D'!Q7</f>
        <v>31.21</v>
      </c>
      <c r="Q132" s="135">
        <f>'[2]SP Rates - Price D'!R7</f>
        <v>28.12</v>
      </c>
      <c r="R132" s="135">
        <f>'[2]SP Rates - Price D'!S7</f>
        <v>28.46</v>
      </c>
      <c r="S132" s="148">
        <f>'[2]SP Rates - Price D'!T7</f>
        <v>32.909999999999997</v>
      </c>
    </row>
    <row r="133" spans="1:19" ht="21.75" customHeight="1" x14ac:dyDescent="0.15">
      <c r="A133" s="147"/>
      <c r="B133" s="140" t="s">
        <v>17</v>
      </c>
      <c r="C133" s="140" t="s">
        <v>125</v>
      </c>
      <c r="D133" s="140" t="s">
        <v>75</v>
      </c>
      <c r="E133" s="141" t="s">
        <v>18</v>
      </c>
      <c r="F133" s="135">
        <f>'[2]SP Rates - Price D'!G8</f>
        <v>14.100000000000001</v>
      </c>
      <c r="G133" s="135">
        <f>'[2]SP Rates - Price D'!H8</f>
        <v>14.110000000000001</v>
      </c>
      <c r="H133" s="135">
        <f>'[2]SP Rates - Price D'!I8</f>
        <v>13.600000000000001</v>
      </c>
      <c r="I133" s="135">
        <f>'[2]SP Rates - Price D'!J8</f>
        <v>15.360000000000001</v>
      </c>
      <c r="J133" s="135">
        <f>'[2]SP Rates - Price D'!K8</f>
        <v>14.23</v>
      </c>
      <c r="K133" s="135">
        <f>'[2]SP Rates - Price D'!L8</f>
        <v>14.31</v>
      </c>
      <c r="L133" s="135">
        <f>'[2]SP Rates - Price D'!M8</f>
        <v>14.190000000000001</v>
      </c>
      <c r="M133" s="135">
        <f>'[2]SP Rates - Price D'!N8</f>
        <v>14.3</v>
      </c>
      <c r="N133" s="135">
        <f>'[2]SP Rates - Price D'!O8</f>
        <v>14.56</v>
      </c>
      <c r="O133" s="135">
        <f>'[2]SP Rates - Price D'!P8</f>
        <v>14.63</v>
      </c>
      <c r="P133" s="135">
        <f>'[2]SP Rates - Price D'!Q8</f>
        <v>14.82</v>
      </c>
      <c r="Q133" s="135">
        <f>'[2]SP Rates - Price D'!R8</f>
        <v>14.260000000000002</v>
      </c>
      <c r="R133" s="135">
        <f>'[2]SP Rates - Price D'!S8</f>
        <v>14.690000000000001</v>
      </c>
      <c r="S133" s="148">
        <f>'[2]SP Rates - Price D'!T8</f>
        <v>15.040000000000001</v>
      </c>
    </row>
    <row r="134" spans="1:19" ht="21.75" customHeight="1" x14ac:dyDescent="0.15">
      <c r="A134" s="147"/>
      <c r="B134" s="140" t="s">
        <v>17</v>
      </c>
      <c r="C134" s="140" t="s">
        <v>125</v>
      </c>
      <c r="D134" s="140" t="s">
        <v>76</v>
      </c>
      <c r="E134" s="141" t="s">
        <v>19</v>
      </c>
      <c r="F134" s="135">
        <f>'[2]SP Rates - Price D'!G9</f>
        <v>9.99</v>
      </c>
      <c r="G134" s="135">
        <f>'[2]SP Rates - Price D'!H9</f>
        <v>10.67</v>
      </c>
      <c r="H134" s="135">
        <f>'[2]SP Rates - Price D'!I9</f>
        <v>9.7700000000000014</v>
      </c>
      <c r="I134" s="135">
        <f>'[2]SP Rates - Price D'!J9</f>
        <v>11.120000000000001</v>
      </c>
      <c r="J134" s="135">
        <f>'[2]SP Rates - Price D'!K9</f>
        <v>10.84</v>
      </c>
      <c r="K134" s="135">
        <f>'[2]SP Rates - Price D'!L9</f>
        <v>10.88</v>
      </c>
      <c r="L134" s="135">
        <f>'[2]SP Rates - Price D'!M9</f>
        <v>10.46</v>
      </c>
      <c r="M134" s="135">
        <f>'[2]SP Rates - Price D'!N9</f>
        <v>10.190000000000001</v>
      </c>
      <c r="N134" s="135">
        <f>'[2]SP Rates - Price D'!O9</f>
        <v>10.59</v>
      </c>
      <c r="O134" s="135">
        <f>'[2]SP Rates - Price D'!P9</f>
        <v>11.33</v>
      </c>
      <c r="P134" s="135">
        <f>'[2]SP Rates - Price D'!Q9</f>
        <v>11.15</v>
      </c>
      <c r="Q134" s="135">
        <f>'[2]SP Rates - Price D'!R9</f>
        <v>10.96</v>
      </c>
      <c r="R134" s="135">
        <f>'[2]SP Rates - Price D'!S9</f>
        <v>11.120000000000001</v>
      </c>
      <c r="S134" s="148">
        <f>'[2]SP Rates - Price D'!T9</f>
        <v>11.73</v>
      </c>
    </row>
    <row r="135" spans="1:19" ht="21.75" customHeight="1" x14ac:dyDescent="0.15">
      <c r="A135" s="147"/>
      <c r="B135" s="140" t="s">
        <v>20</v>
      </c>
      <c r="C135" s="140" t="s">
        <v>125</v>
      </c>
      <c r="D135" s="140" t="s">
        <v>77</v>
      </c>
      <c r="E135" s="141" t="s">
        <v>15</v>
      </c>
      <c r="F135" s="135">
        <f>'[2]SP Rates - Price D'!G10</f>
        <v>27.06</v>
      </c>
      <c r="G135" s="135">
        <f>'[2]SP Rates - Price D'!H10</f>
        <v>28.3</v>
      </c>
      <c r="H135" s="135">
        <f>'[2]SP Rates - Price D'!I10</f>
        <v>26.55</v>
      </c>
      <c r="I135" s="135">
        <f>'[2]SP Rates - Price D'!J10</f>
        <v>0</v>
      </c>
      <c r="J135" s="135">
        <f>'[2]SP Rates - Price D'!K10</f>
        <v>29.33</v>
      </c>
      <c r="K135" s="135">
        <f>'[2]SP Rates - Price D'!L10</f>
        <v>28.11</v>
      </c>
      <c r="L135" s="135">
        <f>'[2]SP Rates - Price D'!M10</f>
        <v>25.74</v>
      </c>
      <c r="M135" s="135">
        <f>'[2]SP Rates - Price D'!N10</f>
        <v>0</v>
      </c>
      <c r="N135" s="135">
        <f>'[2]SP Rates - Price D'!O10</f>
        <v>26.9</v>
      </c>
      <c r="O135" s="135">
        <f>'[2]SP Rates - Price D'!P10</f>
        <v>30.69</v>
      </c>
      <c r="P135" s="135">
        <f>'[2]SP Rates - Price D'!Q10</f>
        <v>0</v>
      </c>
      <c r="Q135" s="135">
        <f>'[2]SP Rates - Price D'!R10</f>
        <v>28.12</v>
      </c>
      <c r="R135" s="135">
        <f>'[2]SP Rates - Price D'!S10</f>
        <v>28.46</v>
      </c>
      <c r="S135" s="148">
        <f>'[2]SP Rates - Price D'!T10</f>
        <v>32.909999999999997</v>
      </c>
    </row>
    <row r="136" spans="1:19" ht="21.75" customHeight="1" x14ac:dyDescent="0.15">
      <c r="A136" s="147"/>
      <c r="B136" s="140" t="s">
        <v>20</v>
      </c>
      <c r="C136" s="140" t="s">
        <v>125</v>
      </c>
      <c r="D136" s="140" t="s">
        <v>78</v>
      </c>
      <c r="E136" s="141" t="s">
        <v>18</v>
      </c>
      <c r="F136" s="135">
        <f>'[2]SP Rates - Price D'!G11</f>
        <v>14.06</v>
      </c>
      <c r="G136" s="135">
        <f>'[2]SP Rates - Price D'!H11</f>
        <v>14.120000000000001</v>
      </c>
      <c r="H136" s="135">
        <f>'[2]SP Rates - Price D'!I11</f>
        <v>13.64</v>
      </c>
      <c r="I136" s="135">
        <f>'[2]SP Rates - Price D'!J11</f>
        <v>0</v>
      </c>
      <c r="J136" s="135">
        <f>'[2]SP Rates - Price D'!K11</f>
        <v>14.190000000000001</v>
      </c>
      <c r="K136" s="135">
        <f>'[2]SP Rates - Price D'!L11</f>
        <v>14.3</v>
      </c>
      <c r="L136" s="135">
        <f>'[2]SP Rates - Price D'!M11</f>
        <v>14.15</v>
      </c>
      <c r="M136" s="135">
        <f>'[2]SP Rates - Price D'!N11</f>
        <v>0</v>
      </c>
      <c r="N136" s="135">
        <f>'[2]SP Rates - Price D'!O11</f>
        <v>14.520000000000001</v>
      </c>
      <c r="O136" s="135">
        <f>'[2]SP Rates - Price D'!P11</f>
        <v>14.610000000000001</v>
      </c>
      <c r="P136" s="135">
        <f>'[2]SP Rates - Price D'!Q11</f>
        <v>0</v>
      </c>
      <c r="Q136" s="135">
        <f>'[2]SP Rates - Price D'!R11</f>
        <v>14.24</v>
      </c>
      <c r="R136" s="135">
        <f>'[2]SP Rates - Price D'!S11</f>
        <v>14.680000000000001</v>
      </c>
      <c r="S136" s="148">
        <f>'[2]SP Rates - Price D'!T11</f>
        <v>15.020000000000001</v>
      </c>
    </row>
    <row r="137" spans="1:19" ht="21.75" customHeight="1" x14ac:dyDescent="0.15">
      <c r="A137" s="147"/>
      <c r="B137" s="140" t="s">
        <v>20</v>
      </c>
      <c r="C137" s="140" t="s">
        <v>125</v>
      </c>
      <c r="D137" s="140" t="s">
        <v>79</v>
      </c>
      <c r="E137" s="141" t="s">
        <v>21</v>
      </c>
      <c r="F137" s="135">
        <f>'[2]SP Rates - Price D'!G12</f>
        <v>11.770000000000001</v>
      </c>
      <c r="G137" s="135">
        <f>'[2]SP Rates - Price D'!H12</f>
        <v>12.200000000000001</v>
      </c>
      <c r="H137" s="135">
        <f>'[2]SP Rates - Price D'!I12</f>
        <v>11.290000000000001</v>
      </c>
      <c r="I137" s="135">
        <f>'[2]SP Rates - Price D'!J12</f>
        <v>0</v>
      </c>
      <c r="J137" s="135">
        <f>'[2]SP Rates - Price D'!K12</f>
        <v>12.47</v>
      </c>
      <c r="K137" s="135">
        <f>'[2]SP Rates - Price D'!L12</f>
        <v>12.260000000000002</v>
      </c>
      <c r="L137" s="135">
        <f>'[2]SP Rates - Price D'!M12</f>
        <v>12.010000000000002</v>
      </c>
      <c r="M137" s="135">
        <f>'[2]SP Rates - Price D'!N12</f>
        <v>0</v>
      </c>
      <c r="N137" s="135">
        <f>'[2]SP Rates - Price D'!O12</f>
        <v>12.3</v>
      </c>
      <c r="O137" s="135">
        <f>'[2]SP Rates - Price D'!P12</f>
        <v>12.780000000000001</v>
      </c>
      <c r="P137" s="135">
        <f>'[2]SP Rates - Price D'!Q12</f>
        <v>0</v>
      </c>
      <c r="Q137" s="135">
        <f>'[2]SP Rates - Price D'!R12</f>
        <v>12.49</v>
      </c>
      <c r="R137" s="135">
        <f>'[2]SP Rates - Price D'!S12</f>
        <v>12.25</v>
      </c>
      <c r="S137" s="148">
        <f>'[2]SP Rates - Price D'!T12</f>
        <v>12.73</v>
      </c>
    </row>
    <row r="138" spans="1:19" ht="21.75" customHeight="1" x14ac:dyDescent="0.15">
      <c r="A138" s="147"/>
      <c r="B138" s="142" t="s">
        <v>22</v>
      </c>
      <c r="C138" s="140" t="s">
        <v>125</v>
      </c>
      <c r="D138" s="140" t="s">
        <v>80</v>
      </c>
      <c r="E138" s="141" t="s">
        <v>15</v>
      </c>
      <c r="F138" s="135">
        <f>'[2]SP Rates - Price D'!G13</f>
        <v>27.06</v>
      </c>
      <c r="G138" s="135">
        <f>'[2]SP Rates - Price D'!H13</f>
        <v>28.3</v>
      </c>
      <c r="H138" s="135">
        <f>'[2]SP Rates - Price D'!I13</f>
        <v>0</v>
      </c>
      <c r="I138" s="135">
        <f>'[2]SP Rates - Price D'!J13</f>
        <v>26.97</v>
      </c>
      <c r="J138" s="135">
        <f>'[2]SP Rates - Price D'!K13</f>
        <v>0</v>
      </c>
      <c r="K138" s="135">
        <f>'[2]SP Rates - Price D'!L13</f>
        <v>0</v>
      </c>
      <c r="L138" s="135">
        <f>'[2]SP Rates - Price D'!M13</f>
        <v>25.74</v>
      </c>
      <c r="M138" s="135">
        <f>'[2]SP Rates - Price D'!N13</f>
        <v>26.96</v>
      </c>
      <c r="N138" s="135">
        <f>'[2]SP Rates - Price D'!O13</f>
        <v>26.9</v>
      </c>
      <c r="O138" s="135">
        <f>'[2]SP Rates - Price D'!P13</f>
        <v>0</v>
      </c>
      <c r="P138" s="135">
        <f>'[2]SP Rates - Price D'!Q13</f>
        <v>31.21</v>
      </c>
      <c r="Q138" s="135">
        <f>'[2]SP Rates - Price D'!R13</f>
        <v>28.12</v>
      </c>
      <c r="R138" s="135">
        <f>'[2]SP Rates - Price D'!S13</f>
        <v>0</v>
      </c>
      <c r="S138" s="148">
        <f>'[2]SP Rates - Price D'!T13</f>
        <v>0</v>
      </c>
    </row>
    <row r="139" spans="1:19" ht="21.75" customHeight="1" x14ac:dyDescent="0.15">
      <c r="A139" s="147"/>
      <c r="B139" s="142" t="s">
        <v>22</v>
      </c>
      <c r="C139" s="140" t="s">
        <v>125</v>
      </c>
      <c r="D139" s="140" t="s">
        <v>81</v>
      </c>
      <c r="E139" s="141" t="s">
        <v>18</v>
      </c>
      <c r="F139" s="135">
        <f>'[2]SP Rates - Price D'!G14</f>
        <v>14.07</v>
      </c>
      <c r="G139" s="135">
        <f>'[2]SP Rates - Price D'!H14</f>
        <v>14.14</v>
      </c>
      <c r="H139" s="135">
        <f>'[2]SP Rates - Price D'!I14</f>
        <v>0</v>
      </c>
      <c r="I139" s="135">
        <f>'[2]SP Rates - Price D'!J14</f>
        <v>15.360000000000001</v>
      </c>
      <c r="J139" s="135">
        <f>'[2]SP Rates - Price D'!K14</f>
        <v>0</v>
      </c>
      <c r="K139" s="135">
        <f>'[2]SP Rates - Price D'!L14</f>
        <v>0</v>
      </c>
      <c r="L139" s="135">
        <f>'[2]SP Rates - Price D'!M14</f>
        <v>14.200000000000001</v>
      </c>
      <c r="M139" s="135">
        <f>'[2]SP Rates - Price D'!N14</f>
        <v>14.190000000000001</v>
      </c>
      <c r="N139" s="135">
        <f>'[2]SP Rates - Price D'!O14</f>
        <v>14.540000000000001</v>
      </c>
      <c r="O139" s="135">
        <f>'[2]SP Rates - Price D'!P14</f>
        <v>0</v>
      </c>
      <c r="P139" s="135">
        <f>'[2]SP Rates - Price D'!Q14</f>
        <v>14.790000000000001</v>
      </c>
      <c r="Q139" s="135">
        <f>'[2]SP Rates - Price D'!R14</f>
        <v>14.260000000000002</v>
      </c>
      <c r="R139" s="135">
        <f>'[2]SP Rates - Price D'!S14</f>
        <v>0</v>
      </c>
      <c r="S139" s="148">
        <f>'[2]SP Rates - Price D'!T14</f>
        <v>0</v>
      </c>
    </row>
    <row r="140" spans="1:19" ht="21.75" customHeight="1" x14ac:dyDescent="0.15">
      <c r="A140" s="147"/>
      <c r="B140" s="142" t="s">
        <v>22</v>
      </c>
      <c r="C140" s="140" t="s">
        <v>125</v>
      </c>
      <c r="D140" s="140" t="s">
        <v>82</v>
      </c>
      <c r="E140" s="141" t="s">
        <v>19</v>
      </c>
      <c r="F140" s="135">
        <f>'[2]SP Rates - Price D'!G15</f>
        <v>9.99</v>
      </c>
      <c r="G140" s="135">
        <f>'[2]SP Rates - Price D'!H15</f>
        <v>10.67</v>
      </c>
      <c r="H140" s="135">
        <f>'[2]SP Rates - Price D'!I15</f>
        <v>0</v>
      </c>
      <c r="I140" s="135">
        <f>'[2]SP Rates - Price D'!J15</f>
        <v>11.120000000000001</v>
      </c>
      <c r="J140" s="135">
        <f>'[2]SP Rates - Price D'!K15</f>
        <v>0</v>
      </c>
      <c r="K140" s="135">
        <f>'[2]SP Rates - Price D'!L15</f>
        <v>0</v>
      </c>
      <c r="L140" s="135">
        <f>'[2]SP Rates - Price D'!M15</f>
        <v>10.46</v>
      </c>
      <c r="M140" s="135">
        <f>'[2]SP Rates - Price D'!N15</f>
        <v>10.190000000000001</v>
      </c>
      <c r="N140" s="135">
        <f>'[2]SP Rates - Price D'!O15</f>
        <v>10.59</v>
      </c>
      <c r="O140" s="135">
        <f>'[2]SP Rates - Price D'!P15</f>
        <v>0</v>
      </c>
      <c r="P140" s="135">
        <f>'[2]SP Rates - Price D'!Q15</f>
        <v>11.15</v>
      </c>
      <c r="Q140" s="135">
        <f>'[2]SP Rates - Price D'!R15</f>
        <v>10.96</v>
      </c>
      <c r="R140" s="135">
        <f>'[2]SP Rates - Price D'!S15</f>
        <v>0</v>
      </c>
      <c r="S140" s="148">
        <f>'[2]SP Rates - Price D'!T15</f>
        <v>0</v>
      </c>
    </row>
    <row r="141" spans="1:19" ht="21.75" customHeight="1" x14ac:dyDescent="0.15">
      <c r="A141" s="147"/>
      <c r="B141" s="142" t="s">
        <v>22</v>
      </c>
      <c r="C141" s="140" t="s">
        <v>125</v>
      </c>
      <c r="D141" s="140" t="s">
        <v>83</v>
      </c>
      <c r="E141" s="141" t="s">
        <v>21</v>
      </c>
      <c r="F141" s="135">
        <f>'[2]SP Rates - Price D'!G16</f>
        <v>13.75</v>
      </c>
      <c r="G141" s="135">
        <f>'[2]SP Rates - Price D'!H16</f>
        <v>13.73</v>
      </c>
      <c r="H141" s="135">
        <f>'[2]SP Rates - Price D'!I16</f>
        <v>0</v>
      </c>
      <c r="I141" s="135">
        <f>'[2]SP Rates - Price D'!J16</f>
        <v>15.040000000000001</v>
      </c>
      <c r="J141" s="135">
        <f>'[2]SP Rates - Price D'!K16</f>
        <v>0</v>
      </c>
      <c r="K141" s="135">
        <f>'[2]SP Rates - Price D'!L16</f>
        <v>0</v>
      </c>
      <c r="L141" s="135">
        <f>'[2]SP Rates - Price D'!M16</f>
        <v>13.9</v>
      </c>
      <c r="M141" s="135">
        <f>'[2]SP Rates - Price D'!N16</f>
        <v>14.030000000000001</v>
      </c>
      <c r="N141" s="135">
        <f>'[2]SP Rates - Price D'!O16</f>
        <v>14.190000000000001</v>
      </c>
      <c r="O141" s="135">
        <f>'[2]SP Rates - Price D'!P16</f>
        <v>0</v>
      </c>
      <c r="P141" s="135">
        <f>'[2]SP Rates - Price D'!Q16</f>
        <v>14.39</v>
      </c>
      <c r="Q141" s="135">
        <f>'[2]SP Rates - Price D'!R16</f>
        <v>13.940000000000001</v>
      </c>
      <c r="R141" s="135">
        <f>'[2]SP Rates - Price D'!S16</f>
        <v>0</v>
      </c>
      <c r="S141" s="148">
        <f>'[2]SP Rates - Price D'!T16</f>
        <v>0</v>
      </c>
    </row>
    <row r="142" spans="1:19" ht="21.75" customHeight="1" x14ac:dyDescent="0.15">
      <c r="A142" s="147"/>
      <c r="B142" s="142" t="s">
        <v>23</v>
      </c>
      <c r="C142" s="140" t="s">
        <v>125</v>
      </c>
      <c r="D142" s="140" t="s">
        <v>84</v>
      </c>
      <c r="E142" s="141" t="s">
        <v>15</v>
      </c>
      <c r="F142" s="135">
        <f>'[2]SP Rates - Price D'!G19</f>
        <v>10</v>
      </c>
      <c r="G142" s="135">
        <f>'[2]SP Rates - Price D'!H19</f>
        <v>10</v>
      </c>
      <c r="H142" s="135">
        <f>'[2]SP Rates - Price D'!I19</f>
        <v>10</v>
      </c>
      <c r="I142" s="135">
        <f>'[2]SP Rates - Price D'!J19</f>
        <v>10</v>
      </c>
      <c r="J142" s="135">
        <f>'[2]SP Rates - Price D'!K19</f>
        <v>10</v>
      </c>
      <c r="K142" s="135">
        <f>'[2]SP Rates - Price D'!L19</f>
        <v>10</v>
      </c>
      <c r="L142" s="135">
        <f>'[2]SP Rates - Price D'!M19</f>
        <v>10</v>
      </c>
      <c r="M142" s="135">
        <f>'[2]SP Rates - Price D'!N19</f>
        <v>10</v>
      </c>
      <c r="N142" s="135">
        <f>'[2]SP Rates - Price D'!O19</f>
        <v>10</v>
      </c>
      <c r="O142" s="135">
        <f>'[2]SP Rates - Price D'!P19</f>
        <v>10</v>
      </c>
      <c r="P142" s="135">
        <f>'[2]SP Rates - Price D'!Q19</f>
        <v>10</v>
      </c>
      <c r="Q142" s="135">
        <f>'[2]SP Rates - Price D'!R19</f>
        <v>10</v>
      </c>
      <c r="R142" s="135">
        <f>'[2]SP Rates - Price D'!S19</f>
        <v>10</v>
      </c>
      <c r="S142" s="148">
        <f>'[2]SP Rates - Price D'!T19</f>
        <v>10</v>
      </c>
    </row>
    <row r="143" spans="1:19" ht="21.75" customHeight="1" thickBot="1" x14ac:dyDescent="0.2">
      <c r="A143" s="90"/>
      <c r="B143" s="149" t="s">
        <v>23</v>
      </c>
      <c r="C143" s="150" t="s">
        <v>125</v>
      </c>
      <c r="D143" s="150" t="s">
        <v>85</v>
      </c>
      <c r="E143" s="151" t="s">
        <v>16</v>
      </c>
      <c r="F143" s="152">
        <f>'[2]SP Rates - Price D'!G20</f>
        <v>12.190000000000001</v>
      </c>
      <c r="G143" s="152">
        <f>'[2]SP Rates - Price D'!H20</f>
        <v>12.190000000000001</v>
      </c>
      <c r="H143" s="152">
        <f>'[2]SP Rates - Price D'!I20</f>
        <v>12.190000000000001</v>
      </c>
      <c r="I143" s="152">
        <f>'[2]SP Rates - Price D'!J20</f>
        <v>12.190000000000001</v>
      </c>
      <c r="J143" s="152">
        <f>'[2]SP Rates - Price D'!K20</f>
        <v>12.190000000000001</v>
      </c>
      <c r="K143" s="152">
        <f>'[2]SP Rates - Price D'!L20</f>
        <v>12.190000000000001</v>
      </c>
      <c r="L143" s="152">
        <f>'[2]SP Rates - Price D'!M20</f>
        <v>12.190000000000001</v>
      </c>
      <c r="M143" s="152">
        <f>'[2]SP Rates - Price D'!N20</f>
        <v>12.190000000000001</v>
      </c>
      <c r="N143" s="152">
        <f>'[2]SP Rates - Price D'!O20</f>
        <v>12.190000000000001</v>
      </c>
      <c r="O143" s="152">
        <f>'[2]SP Rates - Price D'!P20</f>
        <v>12.190000000000001</v>
      </c>
      <c r="P143" s="152">
        <f>'[2]SP Rates - Price D'!Q20</f>
        <v>12.190000000000001</v>
      </c>
      <c r="Q143" s="152">
        <f>'[2]SP Rates - Price D'!R20</f>
        <v>12.190000000000001</v>
      </c>
      <c r="R143" s="152">
        <f>'[2]SP Rates - Price D'!S20</f>
        <v>12.190000000000001</v>
      </c>
      <c r="S143" s="153">
        <f>'[2]SP Rates - Price D'!T20</f>
        <v>12.190000000000001</v>
      </c>
    </row>
    <row r="144" spans="1:19" ht="21.75" customHeight="1" x14ac:dyDescent="0.15">
      <c r="A144" s="139" t="s">
        <v>14</v>
      </c>
      <c r="B144" s="143" t="s">
        <v>167</v>
      </c>
      <c r="C144" s="143" t="s">
        <v>125</v>
      </c>
      <c r="D144" s="143" t="s">
        <v>170</v>
      </c>
      <c r="E144" s="144" t="s">
        <v>15</v>
      </c>
      <c r="F144" s="145">
        <f>'[2]SP Rates - Price D'!G103</f>
        <v>27.12</v>
      </c>
      <c r="G144" s="145">
        <f>'[2]SP Rates - Price D'!H103</f>
        <v>28.34</v>
      </c>
      <c r="H144" s="145">
        <f>'[2]SP Rates - Price D'!I103</f>
        <v>26.47</v>
      </c>
      <c r="I144" s="145">
        <f>'[2]SP Rates - Price D'!J103</f>
        <v>26.98</v>
      </c>
      <c r="J144" s="145">
        <f>'[2]SP Rates - Price D'!K103</f>
        <v>29.65</v>
      </c>
      <c r="K144" s="145">
        <f>'[2]SP Rates - Price D'!L103</f>
        <v>28.13</v>
      </c>
      <c r="L144" s="145">
        <f>'[2]SP Rates - Price D'!M103</f>
        <v>25.83</v>
      </c>
      <c r="M144" s="145">
        <f>'[2]SP Rates - Price D'!N103</f>
        <v>26.97</v>
      </c>
      <c r="N144" s="145">
        <f>'[2]SP Rates - Price D'!O103</f>
        <v>26.85</v>
      </c>
      <c r="O144" s="145">
        <f>'[2]SP Rates - Price D'!P103</f>
        <v>31.03</v>
      </c>
      <c r="P144" s="145">
        <f>'[2]SP Rates - Price D'!Q103</f>
        <v>31.54</v>
      </c>
      <c r="Q144" s="145">
        <f>'[2]SP Rates - Price D'!R103</f>
        <v>28.27</v>
      </c>
      <c r="R144" s="145">
        <f>'[2]SP Rates - Price D'!S103</f>
        <v>28.33</v>
      </c>
      <c r="S144" s="146">
        <f>'[2]SP Rates - Price D'!T103</f>
        <v>32.21</v>
      </c>
    </row>
    <row r="145" spans="1:19" ht="21.75" customHeight="1" x14ac:dyDescent="0.15">
      <c r="A145" s="147" t="s">
        <v>148</v>
      </c>
      <c r="B145" s="140" t="s">
        <v>167</v>
      </c>
      <c r="C145" s="140" t="s">
        <v>125</v>
      </c>
      <c r="D145" s="140" t="s">
        <v>171</v>
      </c>
      <c r="E145" s="141" t="s">
        <v>16</v>
      </c>
      <c r="F145" s="135">
        <f>'[2]SP Rates - Price D'!G104</f>
        <v>13.8</v>
      </c>
      <c r="G145" s="135">
        <f>'[2]SP Rates - Price D'!H104</f>
        <v>14</v>
      </c>
      <c r="H145" s="135">
        <f>'[2]SP Rates - Price D'!I104</f>
        <v>13.13</v>
      </c>
      <c r="I145" s="135">
        <f>'[2]SP Rates - Price D'!J104</f>
        <v>15.280000000000001</v>
      </c>
      <c r="J145" s="135">
        <f>'[2]SP Rates - Price D'!K104</f>
        <v>13.97</v>
      </c>
      <c r="K145" s="135">
        <f>'[2]SP Rates - Price D'!L104</f>
        <v>14.110000000000001</v>
      </c>
      <c r="L145" s="135">
        <f>'[2]SP Rates - Price D'!M104</f>
        <v>14.040000000000001</v>
      </c>
      <c r="M145" s="135">
        <f>'[2]SP Rates - Price D'!N104</f>
        <v>13.81</v>
      </c>
      <c r="N145" s="135">
        <f>'[2]SP Rates - Price D'!O104</f>
        <v>13.850000000000001</v>
      </c>
      <c r="O145" s="135">
        <f>'[2]SP Rates - Price D'!P104</f>
        <v>14.23</v>
      </c>
      <c r="P145" s="135">
        <f>'[2]SP Rates - Price D'!Q104</f>
        <v>14.55</v>
      </c>
      <c r="Q145" s="135">
        <f>'[2]SP Rates - Price D'!R104</f>
        <v>14.06</v>
      </c>
      <c r="R145" s="135">
        <f>'[2]SP Rates - Price D'!S104</f>
        <v>14.120000000000001</v>
      </c>
      <c r="S145" s="148">
        <f>'[2]SP Rates - Price D'!T104</f>
        <v>14.73</v>
      </c>
    </row>
    <row r="146" spans="1:19" ht="21.75" customHeight="1" x14ac:dyDescent="0.15">
      <c r="A146" s="147"/>
      <c r="B146" s="140" t="s">
        <v>17</v>
      </c>
      <c r="C146" s="140" t="s">
        <v>125</v>
      </c>
      <c r="D146" s="140" t="s">
        <v>149</v>
      </c>
      <c r="E146" s="141" t="s">
        <v>15</v>
      </c>
      <c r="F146" s="135">
        <f>'[2]SP Rates - Price D'!G105</f>
        <v>27.12</v>
      </c>
      <c r="G146" s="135">
        <f>'[2]SP Rates - Price D'!H105</f>
        <v>28.42</v>
      </c>
      <c r="H146" s="135">
        <f>'[2]SP Rates - Price D'!I105</f>
        <v>26.47</v>
      </c>
      <c r="I146" s="135">
        <f>'[2]SP Rates - Price D'!J105</f>
        <v>26.98</v>
      </c>
      <c r="J146" s="135">
        <f>'[2]SP Rates - Price D'!K105</f>
        <v>29.65</v>
      </c>
      <c r="K146" s="135">
        <f>'[2]SP Rates - Price D'!L105</f>
        <v>28.13</v>
      </c>
      <c r="L146" s="135">
        <f>'[2]SP Rates - Price D'!M105</f>
        <v>25.83</v>
      </c>
      <c r="M146" s="135">
        <f>'[2]SP Rates - Price D'!N105</f>
        <v>26.97</v>
      </c>
      <c r="N146" s="135">
        <f>'[2]SP Rates - Price D'!O105</f>
        <v>26.85</v>
      </c>
      <c r="O146" s="135">
        <f>'[2]SP Rates - Price D'!P105</f>
        <v>31.03</v>
      </c>
      <c r="P146" s="135">
        <f>'[2]SP Rates - Price D'!Q105</f>
        <v>31.54</v>
      </c>
      <c r="Q146" s="135">
        <f>'[2]SP Rates - Price D'!R105</f>
        <v>28.27</v>
      </c>
      <c r="R146" s="135">
        <f>'[2]SP Rates - Price D'!S105</f>
        <v>28.33</v>
      </c>
      <c r="S146" s="148">
        <f>'[2]SP Rates - Price D'!T105</f>
        <v>32.21</v>
      </c>
    </row>
    <row r="147" spans="1:19" ht="21.75" customHeight="1" x14ac:dyDescent="0.15">
      <c r="A147" s="147"/>
      <c r="B147" s="140" t="s">
        <v>17</v>
      </c>
      <c r="C147" s="140" t="s">
        <v>125</v>
      </c>
      <c r="D147" s="140" t="s">
        <v>150</v>
      </c>
      <c r="E147" s="141" t="s">
        <v>18</v>
      </c>
      <c r="F147" s="135">
        <f>'[2]SP Rates - Price D'!G106</f>
        <v>14.370000000000001</v>
      </c>
      <c r="G147" s="135">
        <f>'[2]SP Rates - Price D'!H106</f>
        <v>14.350000000000001</v>
      </c>
      <c r="H147" s="135">
        <f>'[2]SP Rates - Price D'!I106</f>
        <v>13.860000000000001</v>
      </c>
      <c r="I147" s="135">
        <f>'[2]SP Rates - Price D'!J106</f>
        <v>15.72</v>
      </c>
      <c r="J147" s="135">
        <f>'[2]SP Rates - Price D'!K106</f>
        <v>14.450000000000001</v>
      </c>
      <c r="K147" s="135">
        <f>'[2]SP Rates - Price D'!L106</f>
        <v>14.610000000000001</v>
      </c>
      <c r="L147" s="135">
        <f>'[2]SP Rates - Price D'!M106</f>
        <v>14.430000000000001</v>
      </c>
      <c r="M147" s="135">
        <f>'[2]SP Rates - Price D'!N106</f>
        <v>14.66</v>
      </c>
      <c r="N147" s="135">
        <f>'[2]SP Rates - Price D'!O106</f>
        <v>14.89</v>
      </c>
      <c r="O147" s="135">
        <f>'[2]SP Rates - Price D'!P106</f>
        <v>14.84</v>
      </c>
      <c r="P147" s="135">
        <f>'[2]SP Rates - Price D'!Q106</f>
        <v>15.040000000000001</v>
      </c>
      <c r="Q147" s="135">
        <f>'[2]SP Rates - Price D'!R106</f>
        <v>14.510000000000002</v>
      </c>
      <c r="R147" s="135">
        <f>'[2]SP Rates - Price D'!S106</f>
        <v>14.930000000000001</v>
      </c>
      <c r="S147" s="148">
        <f>'[2]SP Rates - Price D'!T106</f>
        <v>15.270000000000001</v>
      </c>
    </row>
    <row r="148" spans="1:19" ht="21.75" customHeight="1" x14ac:dyDescent="0.15">
      <c r="A148" s="147"/>
      <c r="B148" s="140" t="s">
        <v>17</v>
      </c>
      <c r="C148" s="140" t="s">
        <v>125</v>
      </c>
      <c r="D148" s="140" t="s">
        <v>151</v>
      </c>
      <c r="E148" s="141" t="s">
        <v>19</v>
      </c>
      <c r="F148" s="135">
        <f>'[2]SP Rates - Price D'!G107</f>
        <v>10.17</v>
      </c>
      <c r="G148" s="135">
        <f>'[2]SP Rates - Price D'!H107</f>
        <v>10.850000000000001</v>
      </c>
      <c r="H148" s="135">
        <f>'[2]SP Rates - Price D'!I107</f>
        <v>9.9400000000000013</v>
      </c>
      <c r="I148" s="135">
        <f>'[2]SP Rates - Price D'!J107</f>
        <v>11.4</v>
      </c>
      <c r="J148" s="135">
        <f>'[2]SP Rates - Price D'!K107</f>
        <v>11</v>
      </c>
      <c r="K148" s="135">
        <f>'[2]SP Rates - Price D'!L107</f>
        <v>11.13</v>
      </c>
      <c r="L148" s="135">
        <f>'[2]SP Rates - Price D'!M107</f>
        <v>10.63</v>
      </c>
      <c r="M148" s="135">
        <f>'[2]SP Rates - Price D'!N107</f>
        <v>10.4</v>
      </c>
      <c r="N148" s="135">
        <f>'[2]SP Rates - Price D'!O107</f>
        <v>10.74</v>
      </c>
      <c r="O148" s="135">
        <f>'[2]SP Rates - Price D'!P107</f>
        <v>11.5</v>
      </c>
      <c r="P148" s="135">
        <f>'[2]SP Rates - Price D'!Q107</f>
        <v>11.3</v>
      </c>
      <c r="Q148" s="135">
        <f>'[2]SP Rates - Price D'!R107</f>
        <v>11.15</v>
      </c>
      <c r="R148" s="135">
        <f>'[2]SP Rates - Price D'!S107</f>
        <v>11.34</v>
      </c>
      <c r="S148" s="148">
        <f>'[2]SP Rates - Price D'!T107</f>
        <v>11.940000000000001</v>
      </c>
    </row>
    <row r="149" spans="1:19" ht="21.75" customHeight="1" x14ac:dyDescent="0.15">
      <c r="A149" s="147"/>
      <c r="B149" s="140" t="s">
        <v>20</v>
      </c>
      <c r="C149" s="140" t="s">
        <v>125</v>
      </c>
      <c r="D149" s="140" t="s">
        <v>152</v>
      </c>
      <c r="E149" s="141" t="s">
        <v>15</v>
      </c>
      <c r="F149" s="135">
        <f>'[2]SP Rates - Price D'!G108</f>
        <v>27.12</v>
      </c>
      <c r="G149" s="135">
        <f>'[2]SP Rates - Price D'!H108</f>
        <v>28.42</v>
      </c>
      <c r="H149" s="135">
        <f>'[2]SP Rates - Price D'!I108</f>
        <v>26.47</v>
      </c>
      <c r="I149" s="135">
        <f>'[2]SP Rates - Price D'!J108</f>
        <v>0</v>
      </c>
      <c r="J149" s="135">
        <f>'[2]SP Rates - Price D'!K108</f>
        <v>29.65</v>
      </c>
      <c r="K149" s="135">
        <f>'[2]SP Rates - Price D'!L108</f>
        <v>28.13</v>
      </c>
      <c r="L149" s="135">
        <f>'[2]SP Rates - Price D'!M108</f>
        <v>25.83</v>
      </c>
      <c r="M149" s="135">
        <f>'[2]SP Rates - Price D'!N108</f>
        <v>0</v>
      </c>
      <c r="N149" s="135">
        <f>'[2]SP Rates - Price D'!O108</f>
        <v>26.85</v>
      </c>
      <c r="O149" s="135">
        <f>'[2]SP Rates - Price D'!P108</f>
        <v>31.03</v>
      </c>
      <c r="P149" s="135">
        <f>'[2]SP Rates - Price D'!Q108</f>
        <v>0</v>
      </c>
      <c r="Q149" s="135">
        <f>'[2]SP Rates - Price D'!R108</f>
        <v>28.27</v>
      </c>
      <c r="R149" s="135">
        <f>'[2]SP Rates - Price D'!S108</f>
        <v>28.33</v>
      </c>
      <c r="S149" s="148">
        <f>'[2]SP Rates - Price D'!T108</f>
        <v>32.21</v>
      </c>
    </row>
    <row r="150" spans="1:19" ht="21.75" customHeight="1" x14ac:dyDescent="0.15">
      <c r="A150" s="147"/>
      <c r="B150" s="140" t="s">
        <v>20</v>
      </c>
      <c r="C150" s="140" t="s">
        <v>125</v>
      </c>
      <c r="D150" s="140" t="s">
        <v>153</v>
      </c>
      <c r="E150" s="141" t="s">
        <v>18</v>
      </c>
      <c r="F150" s="135">
        <f>'[2]SP Rates - Price D'!G109</f>
        <v>14.350000000000001</v>
      </c>
      <c r="G150" s="135">
        <f>'[2]SP Rates - Price D'!H109</f>
        <v>14.38</v>
      </c>
      <c r="H150" s="135">
        <f>'[2]SP Rates - Price D'!I109</f>
        <v>13.91</v>
      </c>
      <c r="I150" s="135">
        <f>'[2]SP Rates - Price D'!J109</f>
        <v>0</v>
      </c>
      <c r="J150" s="135">
        <f>'[2]SP Rates - Price D'!K109</f>
        <v>14.430000000000001</v>
      </c>
      <c r="K150" s="135">
        <f>'[2]SP Rates - Price D'!L109</f>
        <v>14.620000000000001</v>
      </c>
      <c r="L150" s="135">
        <f>'[2]SP Rates - Price D'!M109</f>
        <v>14.4</v>
      </c>
      <c r="M150" s="135">
        <f>'[2]SP Rates - Price D'!N109</f>
        <v>0</v>
      </c>
      <c r="N150" s="135">
        <f>'[2]SP Rates - Price D'!O109</f>
        <v>14.870000000000001</v>
      </c>
      <c r="O150" s="135">
        <f>'[2]SP Rates - Price D'!P109</f>
        <v>14.84</v>
      </c>
      <c r="P150" s="135">
        <f>'[2]SP Rates - Price D'!Q109</f>
        <v>0</v>
      </c>
      <c r="Q150" s="135">
        <f>'[2]SP Rates - Price D'!R109</f>
        <v>14.510000000000002</v>
      </c>
      <c r="R150" s="135">
        <f>'[2]SP Rates - Price D'!S109</f>
        <v>14.940000000000001</v>
      </c>
      <c r="S150" s="148">
        <f>'[2]SP Rates - Price D'!T109</f>
        <v>15.270000000000001</v>
      </c>
    </row>
    <row r="151" spans="1:19" ht="21.75" customHeight="1" x14ac:dyDescent="0.15">
      <c r="A151" s="147"/>
      <c r="B151" s="140" t="s">
        <v>20</v>
      </c>
      <c r="C151" s="140" t="s">
        <v>125</v>
      </c>
      <c r="D151" s="140" t="s">
        <v>154</v>
      </c>
      <c r="E151" s="141" t="s">
        <v>21</v>
      </c>
      <c r="F151" s="135">
        <f>'[2]SP Rates - Price D'!G110</f>
        <v>11.97</v>
      </c>
      <c r="G151" s="135">
        <f>'[2]SP Rates - Price D'!H110</f>
        <v>12.4</v>
      </c>
      <c r="H151" s="135">
        <f>'[2]SP Rates - Price D'!I110</f>
        <v>11.48</v>
      </c>
      <c r="I151" s="135">
        <f>'[2]SP Rates - Price D'!J110</f>
        <v>0</v>
      </c>
      <c r="J151" s="135">
        <f>'[2]SP Rates - Price D'!K110</f>
        <v>12.66</v>
      </c>
      <c r="K151" s="135">
        <f>'[2]SP Rates - Price D'!L110</f>
        <v>12.530000000000001</v>
      </c>
      <c r="L151" s="135">
        <f>'[2]SP Rates - Price D'!M110</f>
        <v>12.190000000000001</v>
      </c>
      <c r="M151" s="135">
        <f>'[2]SP Rates - Price D'!N110</f>
        <v>0</v>
      </c>
      <c r="N151" s="135">
        <f>'[2]SP Rates - Price D'!O110</f>
        <v>12.48</v>
      </c>
      <c r="O151" s="135">
        <f>'[2]SP Rates - Price D'!P110</f>
        <v>12.97</v>
      </c>
      <c r="P151" s="135">
        <f>'[2]SP Rates - Price D'!Q110</f>
        <v>0</v>
      </c>
      <c r="Q151" s="135">
        <f>'[2]SP Rates - Price D'!R110</f>
        <v>12.700000000000001</v>
      </c>
      <c r="R151" s="135">
        <f>'[2]SP Rates - Price D'!S110</f>
        <v>12.47</v>
      </c>
      <c r="S151" s="148">
        <f>'[2]SP Rates - Price D'!T110</f>
        <v>12.92</v>
      </c>
    </row>
    <row r="152" spans="1:19" ht="21.75" customHeight="1" x14ac:dyDescent="0.15">
      <c r="A152" s="147"/>
      <c r="B152" s="142" t="s">
        <v>22</v>
      </c>
      <c r="C152" s="140" t="s">
        <v>125</v>
      </c>
      <c r="D152" s="140" t="s">
        <v>155</v>
      </c>
      <c r="E152" s="141" t="s">
        <v>15</v>
      </c>
      <c r="F152" s="135">
        <f>'[2]SP Rates - Price D'!G111</f>
        <v>27.12</v>
      </c>
      <c r="G152" s="135">
        <f>'[2]SP Rates - Price D'!H111</f>
        <v>28.42</v>
      </c>
      <c r="H152" s="135">
        <f>'[2]SP Rates - Price D'!I111</f>
        <v>0</v>
      </c>
      <c r="I152" s="135">
        <f>'[2]SP Rates - Price D'!J111</f>
        <v>26.98</v>
      </c>
      <c r="J152" s="135">
        <f>'[2]SP Rates - Price D'!K111</f>
        <v>0</v>
      </c>
      <c r="K152" s="135">
        <f>'[2]SP Rates - Price D'!L111</f>
        <v>0</v>
      </c>
      <c r="L152" s="135">
        <f>'[2]SP Rates - Price D'!M111</f>
        <v>25.83</v>
      </c>
      <c r="M152" s="135">
        <f>'[2]SP Rates - Price D'!N111</f>
        <v>26.97</v>
      </c>
      <c r="N152" s="135">
        <f>'[2]SP Rates - Price D'!O111</f>
        <v>26.85</v>
      </c>
      <c r="O152" s="135">
        <f>'[2]SP Rates - Price D'!P111</f>
        <v>0</v>
      </c>
      <c r="P152" s="135">
        <f>'[2]SP Rates - Price D'!Q111</f>
        <v>31.54</v>
      </c>
      <c r="Q152" s="135">
        <f>'[2]SP Rates - Price D'!R111</f>
        <v>28.27</v>
      </c>
      <c r="R152" s="135">
        <f>'[2]SP Rates - Price D'!S111</f>
        <v>0</v>
      </c>
      <c r="S152" s="148">
        <f>'[2]SP Rates - Price D'!T111</f>
        <v>0</v>
      </c>
    </row>
    <row r="153" spans="1:19" ht="21.75" customHeight="1" x14ac:dyDescent="0.15">
      <c r="A153" s="147"/>
      <c r="B153" s="142" t="s">
        <v>22</v>
      </c>
      <c r="C153" s="140" t="s">
        <v>125</v>
      </c>
      <c r="D153" s="140" t="s">
        <v>156</v>
      </c>
      <c r="E153" s="141" t="s">
        <v>18</v>
      </c>
      <c r="F153" s="135">
        <f>'[2]SP Rates - Price D'!G112</f>
        <v>14.360000000000001</v>
      </c>
      <c r="G153" s="135">
        <f>'[2]SP Rates - Price D'!H112</f>
        <v>14.39</v>
      </c>
      <c r="H153" s="135">
        <f>'[2]SP Rates - Price D'!I112</f>
        <v>0</v>
      </c>
      <c r="I153" s="135">
        <f>'[2]SP Rates - Price D'!J112</f>
        <v>15.74</v>
      </c>
      <c r="J153" s="135">
        <f>'[2]SP Rates - Price D'!K112</f>
        <v>0</v>
      </c>
      <c r="K153" s="135">
        <f>'[2]SP Rates - Price D'!L112</f>
        <v>0</v>
      </c>
      <c r="L153" s="135">
        <f>'[2]SP Rates - Price D'!M112</f>
        <v>14.450000000000001</v>
      </c>
      <c r="M153" s="135">
        <f>'[2]SP Rates - Price D'!N112</f>
        <v>14.56</v>
      </c>
      <c r="N153" s="135">
        <f>'[2]SP Rates - Price D'!O112</f>
        <v>14.88</v>
      </c>
      <c r="O153" s="135">
        <f>'[2]SP Rates - Price D'!P112</f>
        <v>0</v>
      </c>
      <c r="P153" s="135">
        <f>'[2]SP Rates - Price D'!Q112</f>
        <v>15.020000000000001</v>
      </c>
      <c r="Q153" s="135">
        <f>'[2]SP Rates - Price D'!R112</f>
        <v>14.530000000000001</v>
      </c>
      <c r="R153" s="135">
        <f>'[2]SP Rates - Price D'!S112</f>
        <v>0</v>
      </c>
      <c r="S153" s="148">
        <f>'[2]SP Rates - Price D'!T112</f>
        <v>0</v>
      </c>
    </row>
    <row r="154" spans="1:19" ht="21.75" customHeight="1" x14ac:dyDescent="0.15">
      <c r="A154" s="147"/>
      <c r="B154" s="142" t="s">
        <v>22</v>
      </c>
      <c r="C154" s="140" t="s">
        <v>125</v>
      </c>
      <c r="D154" s="140" t="s">
        <v>157</v>
      </c>
      <c r="E154" s="141" t="s">
        <v>19</v>
      </c>
      <c r="F154" s="135">
        <f>'[2]SP Rates - Price D'!G113</f>
        <v>10.17</v>
      </c>
      <c r="G154" s="135">
        <f>'[2]SP Rates - Price D'!H113</f>
        <v>10.850000000000001</v>
      </c>
      <c r="H154" s="135">
        <f>'[2]SP Rates - Price D'!I113</f>
        <v>0</v>
      </c>
      <c r="I154" s="135">
        <f>'[2]SP Rates - Price D'!J113</f>
        <v>11.4</v>
      </c>
      <c r="J154" s="135">
        <f>'[2]SP Rates - Price D'!K113</f>
        <v>0</v>
      </c>
      <c r="K154" s="135">
        <f>'[2]SP Rates - Price D'!L113</f>
        <v>0</v>
      </c>
      <c r="L154" s="135">
        <f>'[2]SP Rates - Price D'!M113</f>
        <v>10.63</v>
      </c>
      <c r="M154" s="135">
        <f>'[2]SP Rates - Price D'!N113</f>
        <v>10.4</v>
      </c>
      <c r="N154" s="135">
        <f>'[2]SP Rates - Price D'!O113</f>
        <v>10.74</v>
      </c>
      <c r="O154" s="135">
        <f>'[2]SP Rates - Price D'!P113</f>
        <v>0</v>
      </c>
      <c r="P154" s="135">
        <f>'[2]SP Rates - Price D'!Q113</f>
        <v>11.3</v>
      </c>
      <c r="Q154" s="135">
        <f>'[2]SP Rates - Price D'!R113</f>
        <v>11.15</v>
      </c>
      <c r="R154" s="135">
        <f>'[2]SP Rates - Price D'!S113</f>
        <v>0</v>
      </c>
      <c r="S154" s="148">
        <f>'[2]SP Rates - Price D'!T113</f>
        <v>0</v>
      </c>
    </row>
    <row r="155" spans="1:19" ht="21.75" customHeight="1" x14ac:dyDescent="0.15">
      <c r="A155" s="147"/>
      <c r="B155" s="142" t="s">
        <v>22</v>
      </c>
      <c r="C155" s="140" t="s">
        <v>125</v>
      </c>
      <c r="D155" s="140" t="s">
        <v>158</v>
      </c>
      <c r="E155" s="141" t="s">
        <v>21</v>
      </c>
      <c r="F155" s="135">
        <f>'[2]SP Rates - Price D'!G114</f>
        <v>14</v>
      </c>
      <c r="G155" s="135">
        <f>'[2]SP Rates - Price D'!H114</f>
        <v>13.940000000000001</v>
      </c>
      <c r="H155" s="135">
        <f>'[2]SP Rates - Price D'!I114</f>
        <v>0</v>
      </c>
      <c r="I155" s="135">
        <f>'[2]SP Rates - Price D'!J114</f>
        <v>15.370000000000001</v>
      </c>
      <c r="J155" s="135">
        <f>'[2]SP Rates - Price D'!K114</f>
        <v>0</v>
      </c>
      <c r="K155" s="135">
        <f>'[2]SP Rates - Price D'!L114</f>
        <v>0</v>
      </c>
      <c r="L155" s="135">
        <f>'[2]SP Rates - Price D'!M114</f>
        <v>14.110000000000001</v>
      </c>
      <c r="M155" s="135">
        <f>'[2]SP Rates - Price D'!N114</f>
        <v>14.350000000000001</v>
      </c>
      <c r="N155" s="135">
        <f>'[2]SP Rates - Price D'!O114</f>
        <v>14.49</v>
      </c>
      <c r="O155" s="135">
        <f>'[2]SP Rates - Price D'!P114</f>
        <v>0</v>
      </c>
      <c r="P155" s="135">
        <f>'[2]SP Rates - Price D'!Q114</f>
        <v>14.58</v>
      </c>
      <c r="Q155" s="135">
        <f>'[2]SP Rates - Price D'!R114</f>
        <v>14.16</v>
      </c>
      <c r="R155" s="135">
        <f>'[2]SP Rates - Price D'!S114</f>
        <v>0</v>
      </c>
      <c r="S155" s="148">
        <f>'[2]SP Rates - Price D'!T114</f>
        <v>0</v>
      </c>
    </row>
    <row r="156" spans="1:19" ht="21.75" customHeight="1" x14ac:dyDescent="0.15">
      <c r="A156" s="147"/>
      <c r="B156" s="142" t="s">
        <v>23</v>
      </c>
      <c r="C156" s="140" t="s">
        <v>125</v>
      </c>
      <c r="D156" s="140" t="s">
        <v>159</v>
      </c>
      <c r="E156" s="141" t="s">
        <v>15</v>
      </c>
      <c r="F156" s="135">
        <f>'[2]SP Rates - Price D'!G117</f>
        <v>10</v>
      </c>
      <c r="G156" s="135">
        <f>'[2]SP Rates - Price D'!H117</f>
        <v>10</v>
      </c>
      <c r="H156" s="135">
        <f>'[2]SP Rates - Price D'!I117</f>
        <v>10</v>
      </c>
      <c r="I156" s="135">
        <f>'[2]SP Rates - Price D'!J117</f>
        <v>10</v>
      </c>
      <c r="J156" s="135">
        <f>'[2]SP Rates - Price D'!K117</f>
        <v>10</v>
      </c>
      <c r="K156" s="135">
        <f>'[2]SP Rates - Price D'!L117</f>
        <v>10</v>
      </c>
      <c r="L156" s="135">
        <f>'[2]SP Rates - Price D'!M117</f>
        <v>10</v>
      </c>
      <c r="M156" s="135">
        <f>'[2]SP Rates - Price D'!N117</f>
        <v>10</v>
      </c>
      <c r="N156" s="135">
        <f>'[2]SP Rates - Price D'!O117</f>
        <v>10</v>
      </c>
      <c r="O156" s="135">
        <f>'[2]SP Rates - Price D'!P117</f>
        <v>10</v>
      </c>
      <c r="P156" s="135">
        <f>'[2]SP Rates - Price D'!Q117</f>
        <v>10</v>
      </c>
      <c r="Q156" s="135">
        <f>'[2]SP Rates - Price D'!R117</f>
        <v>10</v>
      </c>
      <c r="R156" s="135">
        <f>'[2]SP Rates - Price D'!S117</f>
        <v>10</v>
      </c>
      <c r="S156" s="148">
        <f>'[2]SP Rates - Price D'!T117</f>
        <v>10</v>
      </c>
    </row>
    <row r="157" spans="1:19" ht="21.75" customHeight="1" thickBot="1" x14ac:dyDescent="0.2">
      <c r="A157" s="90"/>
      <c r="B157" s="149" t="s">
        <v>23</v>
      </c>
      <c r="C157" s="150" t="s">
        <v>125</v>
      </c>
      <c r="D157" s="150" t="s">
        <v>160</v>
      </c>
      <c r="E157" s="151" t="s">
        <v>16</v>
      </c>
      <c r="F157" s="152">
        <f>'[2]SP Rates - Price D'!G118</f>
        <v>12.43</v>
      </c>
      <c r="G157" s="152">
        <f>'[2]SP Rates - Price D'!H118</f>
        <v>12.43</v>
      </c>
      <c r="H157" s="152">
        <f>'[2]SP Rates - Price D'!I118</f>
        <v>12.43</v>
      </c>
      <c r="I157" s="152">
        <f>'[2]SP Rates - Price D'!J118</f>
        <v>12.43</v>
      </c>
      <c r="J157" s="152">
        <f>'[2]SP Rates - Price D'!K118</f>
        <v>12.43</v>
      </c>
      <c r="K157" s="152">
        <f>'[2]SP Rates - Price D'!L118</f>
        <v>12.43</v>
      </c>
      <c r="L157" s="152">
        <f>'[2]SP Rates - Price D'!M118</f>
        <v>12.43</v>
      </c>
      <c r="M157" s="152">
        <f>'[2]SP Rates - Price D'!N118</f>
        <v>12.43</v>
      </c>
      <c r="N157" s="152">
        <f>'[2]SP Rates - Price D'!O118</f>
        <v>12.43</v>
      </c>
      <c r="O157" s="152">
        <f>'[2]SP Rates - Price D'!P118</f>
        <v>12.43</v>
      </c>
      <c r="P157" s="152">
        <f>'[2]SP Rates - Price D'!Q118</f>
        <v>12.43</v>
      </c>
      <c r="Q157" s="152">
        <f>'[2]SP Rates - Price D'!R118</f>
        <v>12.43</v>
      </c>
      <c r="R157" s="152">
        <f>'[2]SP Rates - Price D'!S118</f>
        <v>12.43</v>
      </c>
      <c r="S157" s="153">
        <f>'[2]SP Rates - Price D'!T118</f>
        <v>12.43</v>
      </c>
    </row>
    <row r="158" spans="1:19" ht="21.75" customHeight="1" x14ac:dyDescent="0.15">
      <c r="A158" s="139" t="s">
        <v>14</v>
      </c>
      <c r="B158" s="143" t="s">
        <v>167</v>
      </c>
      <c r="C158" s="143" t="s">
        <v>125</v>
      </c>
      <c r="D158" s="143" t="s">
        <v>172</v>
      </c>
      <c r="E158" s="144" t="s">
        <v>15</v>
      </c>
      <c r="F158" s="145">
        <f>'[2]SP Rates - Price D'!G201</f>
        <v>27.18</v>
      </c>
      <c r="G158" s="145">
        <f>'[2]SP Rates - Price D'!H201</f>
        <v>28.45</v>
      </c>
      <c r="H158" s="145">
        <f>'[2]SP Rates - Price D'!I201</f>
        <v>26.48</v>
      </c>
      <c r="I158" s="145">
        <f>'[2]SP Rates - Price D'!J201</f>
        <v>26.99</v>
      </c>
      <c r="J158" s="145">
        <f>'[2]SP Rates - Price D'!K201</f>
        <v>29.84</v>
      </c>
      <c r="K158" s="145">
        <f>'[2]SP Rates - Price D'!L201</f>
        <v>28.13</v>
      </c>
      <c r="L158" s="145">
        <f>'[2]SP Rates - Price D'!M201</f>
        <v>25.87</v>
      </c>
      <c r="M158" s="145">
        <f>'[2]SP Rates - Price D'!N201</f>
        <v>27.01</v>
      </c>
      <c r="N158" s="145">
        <f>'[2]SP Rates - Price D'!O201</f>
        <v>26.87</v>
      </c>
      <c r="O158" s="145">
        <f>'[2]SP Rates - Price D'!P201</f>
        <v>31.25</v>
      </c>
      <c r="P158" s="145">
        <f>'[2]SP Rates - Price D'!Q201</f>
        <v>31.75</v>
      </c>
      <c r="Q158" s="145">
        <f>'[2]SP Rates - Price D'!R201</f>
        <v>28.32</v>
      </c>
      <c r="R158" s="145">
        <f>'[2]SP Rates - Price D'!S201</f>
        <v>28.31</v>
      </c>
      <c r="S158" s="146">
        <f>'[2]SP Rates - Price D'!T201</f>
        <v>32.08</v>
      </c>
    </row>
    <row r="159" spans="1:19" ht="21.75" customHeight="1" x14ac:dyDescent="0.15">
      <c r="A159" s="147" t="s">
        <v>38</v>
      </c>
      <c r="B159" s="140" t="s">
        <v>167</v>
      </c>
      <c r="C159" s="140" t="s">
        <v>125</v>
      </c>
      <c r="D159" s="140" t="s">
        <v>173</v>
      </c>
      <c r="E159" s="141" t="s">
        <v>16</v>
      </c>
      <c r="F159" s="135">
        <f>'[2]SP Rates - Price D'!G202</f>
        <v>14.15</v>
      </c>
      <c r="G159" s="135">
        <f>'[2]SP Rates - Price D'!H202</f>
        <v>14.31</v>
      </c>
      <c r="H159" s="135">
        <f>'[2]SP Rates - Price D'!I202</f>
        <v>13.440000000000001</v>
      </c>
      <c r="I159" s="135">
        <f>'[2]SP Rates - Price D'!J202</f>
        <v>15.65</v>
      </c>
      <c r="J159" s="135">
        <f>'[2]SP Rates - Price D'!K202</f>
        <v>14.280000000000001</v>
      </c>
      <c r="K159" s="135">
        <f>'[2]SP Rates - Price D'!L202</f>
        <v>14.450000000000001</v>
      </c>
      <c r="L159" s="135">
        <f>'[2]SP Rates - Price D'!M202</f>
        <v>14.350000000000001</v>
      </c>
      <c r="M159" s="135">
        <f>'[2]SP Rates - Price D'!N202</f>
        <v>14.190000000000001</v>
      </c>
      <c r="N159" s="135">
        <f>'[2]SP Rates - Price D'!O202</f>
        <v>14.200000000000001</v>
      </c>
      <c r="O159" s="135">
        <f>'[2]SP Rates - Price D'!P202</f>
        <v>14.520000000000001</v>
      </c>
      <c r="P159" s="135">
        <f>'[2]SP Rates - Price D'!Q202</f>
        <v>14.870000000000001</v>
      </c>
      <c r="Q159" s="135">
        <f>'[2]SP Rates - Price D'!R202</f>
        <v>14.38</v>
      </c>
      <c r="R159" s="135">
        <f>'[2]SP Rates - Price D'!S202</f>
        <v>14.42</v>
      </c>
      <c r="S159" s="148">
        <f>'[2]SP Rates - Price D'!T202</f>
        <v>15.030000000000001</v>
      </c>
    </row>
    <row r="160" spans="1:19" ht="21.75" customHeight="1" x14ac:dyDescent="0.15">
      <c r="A160" s="147"/>
      <c r="B160" s="140" t="s">
        <v>17</v>
      </c>
      <c r="C160" s="140" t="s">
        <v>125</v>
      </c>
      <c r="D160" s="140" t="s">
        <v>110</v>
      </c>
      <c r="E160" s="141" t="s">
        <v>15</v>
      </c>
      <c r="F160" s="135">
        <f>'[2]SP Rates - Price D'!G203</f>
        <v>27.18</v>
      </c>
      <c r="G160" s="135">
        <f>'[2]SP Rates - Price D'!H203</f>
        <v>28.51</v>
      </c>
      <c r="H160" s="135">
        <f>'[2]SP Rates - Price D'!I203</f>
        <v>26.48</v>
      </c>
      <c r="I160" s="135">
        <f>'[2]SP Rates - Price D'!J203</f>
        <v>26.99</v>
      </c>
      <c r="J160" s="135">
        <f>'[2]SP Rates - Price D'!K203</f>
        <v>29.84</v>
      </c>
      <c r="K160" s="135">
        <f>'[2]SP Rates - Price D'!L203</f>
        <v>28.13</v>
      </c>
      <c r="L160" s="135">
        <f>'[2]SP Rates - Price D'!M203</f>
        <v>25.87</v>
      </c>
      <c r="M160" s="135">
        <f>'[2]SP Rates - Price D'!N203</f>
        <v>27.01</v>
      </c>
      <c r="N160" s="135">
        <f>'[2]SP Rates - Price D'!O203</f>
        <v>26.87</v>
      </c>
      <c r="O160" s="135">
        <f>'[2]SP Rates - Price D'!P203</f>
        <v>31.25</v>
      </c>
      <c r="P160" s="135">
        <f>'[2]SP Rates - Price D'!Q203</f>
        <v>31.75</v>
      </c>
      <c r="Q160" s="135">
        <f>'[2]SP Rates - Price D'!R203</f>
        <v>28.32</v>
      </c>
      <c r="R160" s="135">
        <f>'[2]SP Rates - Price D'!S203</f>
        <v>28.31</v>
      </c>
      <c r="S160" s="148">
        <f>'[2]SP Rates - Price D'!T203</f>
        <v>32.08</v>
      </c>
    </row>
    <row r="161" spans="1:19" ht="21.75" customHeight="1" x14ac:dyDescent="0.15">
      <c r="A161" s="147"/>
      <c r="B161" s="140" t="s">
        <v>17</v>
      </c>
      <c r="C161" s="140" t="s">
        <v>125</v>
      </c>
      <c r="D161" s="140" t="s">
        <v>111</v>
      </c>
      <c r="E161" s="141" t="s">
        <v>18</v>
      </c>
      <c r="F161" s="135">
        <f>'[2]SP Rates - Price D'!G204</f>
        <v>14.72</v>
      </c>
      <c r="G161" s="135">
        <f>'[2]SP Rates - Price D'!H204</f>
        <v>14.67</v>
      </c>
      <c r="H161" s="135">
        <f>'[2]SP Rates - Price D'!I204</f>
        <v>14.190000000000001</v>
      </c>
      <c r="I161" s="135">
        <f>'[2]SP Rates - Price D'!J204</f>
        <v>16.11</v>
      </c>
      <c r="J161" s="135">
        <f>'[2]SP Rates - Price D'!K204</f>
        <v>14.770000000000001</v>
      </c>
      <c r="K161" s="135">
        <f>'[2]SP Rates - Price D'!L204</f>
        <v>14.950000000000001</v>
      </c>
      <c r="L161" s="135">
        <f>'[2]SP Rates - Price D'!M204</f>
        <v>14.75</v>
      </c>
      <c r="M161" s="135">
        <f>'[2]SP Rates - Price D'!N204</f>
        <v>15.06</v>
      </c>
      <c r="N161" s="135">
        <f>'[2]SP Rates - Price D'!O204</f>
        <v>15.280000000000001</v>
      </c>
      <c r="O161" s="135">
        <f>'[2]SP Rates - Price D'!P204</f>
        <v>15.15</v>
      </c>
      <c r="P161" s="135">
        <f>'[2]SP Rates - Price D'!Q204</f>
        <v>15.370000000000001</v>
      </c>
      <c r="Q161" s="135">
        <f>'[2]SP Rates - Price D'!R204</f>
        <v>14.83</v>
      </c>
      <c r="R161" s="135">
        <f>'[2]SP Rates - Price D'!S204</f>
        <v>15.24</v>
      </c>
      <c r="S161" s="148">
        <f>'[2]SP Rates - Price D'!T204</f>
        <v>15.57</v>
      </c>
    </row>
    <row r="162" spans="1:19" ht="21.75" customHeight="1" x14ac:dyDescent="0.15">
      <c r="A162" s="147"/>
      <c r="B162" s="140" t="s">
        <v>17</v>
      </c>
      <c r="C162" s="140" t="s">
        <v>125</v>
      </c>
      <c r="D162" s="140" t="s">
        <v>112</v>
      </c>
      <c r="E162" s="141" t="s">
        <v>19</v>
      </c>
      <c r="F162" s="135">
        <f>'[2]SP Rates - Price D'!G205</f>
        <v>10.4</v>
      </c>
      <c r="G162" s="135">
        <f>'[2]SP Rates - Price D'!H205</f>
        <v>11.07</v>
      </c>
      <c r="H162" s="135">
        <f>'[2]SP Rates - Price D'!I205</f>
        <v>10.180000000000001</v>
      </c>
      <c r="I162" s="135">
        <f>'[2]SP Rates - Price D'!J205</f>
        <v>11.700000000000001</v>
      </c>
      <c r="J162" s="135">
        <f>'[2]SP Rates - Price D'!K205</f>
        <v>11.23</v>
      </c>
      <c r="K162" s="135">
        <f>'[2]SP Rates - Price D'!L205</f>
        <v>11.42</v>
      </c>
      <c r="L162" s="135">
        <f>'[2]SP Rates - Price D'!M205</f>
        <v>10.870000000000001</v>
      </c>
      <c r="M162" s="135">
        <f>'[2]SP Rates - Price D'!N205</f>
        <v>10.67</v>
      </c>
      <c r="N162" s="135">
        <f>'[2]SP Rates - Price D'!O205</f>
        <v>10.99</v>
      </c>
      <c r="O162" s="135">
        <f>'[2]SP Rates - Price D'!P205</f>
        <v>11.73</v>
      </c>
      <c r="P162" s="135">
        <f>'[2]SP Rates - Price D'!Q205</f>
        <v>11.540000000000001</v>
      </c>
      <c r="Q162" s="135">
        <f>'[2]SP Rates - Price D'!R205</f>
        <v>11.41</v>
      </c>
      <c r="R162" s="135">
        <f>'[2]SP Rates - Price D'!S205</f>
        <v>11.59</v>
      </c>
      <c r="S162" s="148">
        <f>'[2]SP Rates - Price D'!T205</f>
        <v>12.180000000000001</v>
      </c>
    </row>
    <row r="163" spans="1:19" ht="21.75" customHeight="1" x14ac:dyDescent="0.15">
      <c r="A163" s="147"/>
      <c r="B163" s="140" t="s">
        <v>20</v>
      </c>
      <c r="C163" s="140" t="s">
        <v>125</v>
      </c>
      <c r="D163" s="140" t="s">
        <v>113</v>
      </c>
      <c r="E163" s="141" t="s">
        <v>15</v>
      </c>
      <c r="F163" s="135">
        <f>'[2]SP Rates - Price D'!G206</f>
        <v>27.18</v>
      </c>
      <c r="G163" s="135">
        <f>'[2]SP Rates - Price D'!H206</f>
        <v>28.51</v>
      </c>
      <c r="H163" s="135">
        <f>'[2]SP Rates - Price D'!I206</f>
        <v>26.48</v>
      </c>
      <c r="I163" s="135">
        <f>'[2]SP Rates - Price D'!J206</f>
        <v>0</v>
      </c>
      <c r="J163" s="135">
        <f>'[2]SP Rates - Price D'!K206</f>
        <v>29.84</v>
      </c>
      <c r="K163" s="135">
        <f>'[2]SP Rates - Price D'!L206</f>
        <v>28.13</v>
      </c>
      <c r="L163" s="135">
        <f>'[2]SP Rates - Price D'!M206</f>
        <v>25.87</v>
      </c>
      <c r="M163" s="135">
        <f>'[2]SP Rates - Price D'!N206</f>
        <v>0</v>
      </c>
      <c r="N163" s="135">
        <f>'[2]SP Rates - Price D'!O206</f>
        <v>26.87</v>
      </c>
      <c r="O163" s="135">
        <f>'[2]SP Rates - Price D'!P206</f>
        <v>31.25</v>
      </c>
      <c r="P163" s="135">
        <f>'[2]SP Rates - Price D'!Q206</f>
        <v>0</v>
      </c>
      <c r="Q163" s="135">
        <f>'[2]SP Rates - Price D'!R206</f>
        <v>28.32</v>
      </c>
      <c r="R163" s="135">
        <f>'[2]SP Rates - Price D'!S206</f>
        <v>28.31</v>
      </c>
      <c r="S163" s="148">
        <f>'[2]SP Rates - Price D'!T206</f>
        <v>32.08</v>
      </c>
    </row>
    <row r="164" spans="1:19" ht="21.75" customHeight="1" x14ac:dyDescent="0.15">
      <c r="A164" s="147"/>
      <c r="B164" s="140" t="s">
        <v>20</v>
      </c>
      <c r="C164" s="140" t="s">
        <v>125</v>
      </c>
      <c r="D164" s="140" t="s">
        <v>114</v>
      </c>
      <c r="E164" s="141" t="s">
        <v>18</v>
      </c>
      <c r="F164" s="135">
        <f>'[2]SP Rates - Price D'!G207</f>
        <v>14.700000000000001</v>
      </c>
      <c r="G164" s="135">
        <f>'[2]SP Rates - Price D'!H207</f>
        <v>14.700000000000001</v>
      </c>
      <c r="H164" s="135">
        <f>'[2]SP Rates - Price D'!I207</f>
        <v>14.25</v>
      </c>
      <c r="I164" s="135">
        <f>'[2]SP Rates - Price D'!J207</f>
        <v>0</v>
      </c>
      <c r="J164" s="135">
        <f>'[2]SP Rates - Price D'!K207</f>
        <v>14.75</v>
      </c>
      <c r="K164" s="135">
        <f>'[2]SP Rates - Price D'!L207</f>
        <v>14.97</v>
      </c>
      <c r="L164" s="135">
        <f>'[2]SP Rates - Price D'!M207</f>
        <v>14.72</v>
      </c>
      <c r="M164" s="135">
        <f>'[2]SP Rates - Price D'!N207</f>
        <v>0</v>
      </c>
      <c r="N164" s="135">
        <f>'[2]SP Rates - Price D'!O207</f>
        <v>15.270000000000001</v>
      </c>
      <c r="O164" s="135">
        <f>'[2]SP Rates - Price D'!P207</f>
        <v>15.15</v>
      </c>
      <c r="P164" s="135">
        <f>'[2]SP Rates - Price D'!Q207</f>
        <v>0</v>
      </c>
      <c r="Q164" s="135">
        <f>'[2]SP Rates - Price D'!R207</f>
        <v>14.84</v>
      </c>
      <c r="R164" s="135">
        <f>'[2]SP Rates - Price D'!S207</f>
        <v>15.260000000000002</v>
      </c>
      <c r="S164" s="148">
        <f>'[2]SP Rates - Price D'!T207</f>
        <v>15.58</v>
      </c>
    </row>
    <row r="165" spans="1:19" ht="21.75" customHeight="1" x14ac:dyDescent="0.15">
      <c r="A165" s="147"/>
      <c r="B165" s="140" t="s">
        <v>20</v>
      </c>
      <c r="C165" s="140" t="s">
        <v>125</v>
      </c>
      <c r="D165" s="140" t="s">
        <v>115</v>
      </c>
      <c r="E165" s="141" t="s">
        <v>21</v>
      </c>
      <c r="F165" s="135">
        <f>'[2]SP Rates - Price D'!G208</f>
        <v>12.260000000000002</v>
      </c>
      <c r="G165" s="135">
        <f>'[2]SP Rates - Price D'!H208</f>
        <v>12.67</v>
      </c>
      <c r="H165" s="135">
        <f>'[2]SP Rates - Price D'!I208</f>
        <v>11.760000000000002</v>
      </c>
      <c r="I165" s="135">
        <f>'[2]SP Rates - Price D'!J208</f>
        <v>0</v>
      </c>
      <c r="J165" s="135">
        <f>'[2]SP Rates - Price D'!K208</f>
        <v>12.940000000000001</v>
      </c>
      <c r="K165" s="135">
        <f>'[2]SP Rates - Price D'!L208</f>
        <v>12.850000000000001</v>
      </c>
      <c r="L165" s="135">
        <f>'[2]SP Rates - Price D'!M208</f>
        <v>12.47</v>
      </c>
      <c r="M165" s="135">
        <f>'[2]SP Rates - Price D'!N208</f>
        <v>0</v>
      </c>
      <c r="N165" s="135">
        <f>'[2]SP Rates - Price D'!O208</f>
        <v>12.780000000000001</v>
      </c>
      <c r="O165" s="135">
        <f>'[2]SP Rates - Price D'!P208</f>
        <v>13.25</v>
      </c>
      <c r="P165" s="135">
        <f>'[2]SP Rates - Price D'!Q208</f>
        <v>0</v>
      </c>
      <c r="Q165" s="135">
        <f>'[2]SP Rates - Price D'!R208</f>
        <v>13</v>
      </c>
      <c r="R165" s="135">
        <f>'[2]SP Rates - Price D'!S208</f>
        <v>12.74</v>
      </c>
      <c r="S165" s="148">
        <f>'[2]SP Rates - Price D'!T208</f>
        <v>13.180000000000001</v>
      </c>
    </row>
    <row r="166" spans="1:19" ht="21.75" customHeight="1" x14ac:dyDescent="0.15">
      <c r="A166" s="147"/>
      <c r="B166" s="142" t="s">
        <v>22</v>
      </c>
      <c r="C166" s="140" t="s">
        <v>125</v>
      </c>
      <c r="D166" s="140" t="s">
        <v>116</v>
      </c>
      <c r="E166" s="141" t="s">
        <v>15</v>
      </c>
      <c r="F166" s="135">
        <f>'[2]SP Rates - Price D'!G209</f>
        <v>27.18</v>
      </c>
      <c r="G166" s="135">
        <f>'[2]SP Rates - Price D'!H209</f>
        <v>28.51</v>
      </c>
      <c r="H166" s="135">
        <f>'[2]SP Rates - Price D'!I209</f>
        <v>0</v>
      </c>
      <c r="I166" s="135">
        <f>'[2]SP Rates - Price D'!J209</f>
        <v>26.99</v>
      </c>
      <c r="J166" s="135">
        <f>'[2]SP Rates - Price D'!K209</f>
        <v>0</v>
      </c>
      <c r="K166" s="135">
        <f>'[2]SP Rates - Price D'!L209</f>
        <v>0</v>
      </c>
      <c r="L166" s="135">
        <f>'[2]SP Rates - Price D'!M209</f>
        <v>25.87</v>
      </c>
      <c r="M166" s="135">
        <f>'[2]SP Rates - Price D'!N209</f>
        <v>27.01</v>
      </c>
      <c r="N166" s="135">
        <f>'[2]SP Rates - Price D'!O209</f>
        <v>26.87</v>
      </c>
      <c r="O166" s="135">
        <f>'[2]SP Rates - Price D'!P209</f>
        <v>0</v>
      </c>
      <c r="P166" s="135">
        <f>'[2]SP Rates - Price D'!Q209</f>
        <v>31.75</v>
      </c>
      <c r="Q166" s="135">
        <f>'[2]SP Rates - Price D'!R209</f>
        <v>28.32</v>
      </c>
      <c r="R166" s="135">
        <f>'[2]SP Rates - Price D'!S209</f>
        <v>0</v>
      </c>
      <c r="S166" s="148">
        <f>'[2]SP Rates - Price D'!T209</f>
        <v>0</v>
      </c>
    </row>
    <row r="167" spans="1:19" ht="21.75" customHeight="1" x14ac:dyDescent="0.15">
      <c r="A167" s="147"/>
      <c r="B167" s="142" t="s">
        <v>22</v>
      </c>
      <c r="C167" s="140" t="s">
        <v>125</v>
      </c>
      <c r="D167" s="140" t="s">
        <v>117</v>
      </c>
      <c r="E167" s="141" t="s">
        <v>18</v>
      </c>
      <c r="F167" s="135">
        <f>'[2]SP Rates - Price D'!G210</f>
        <v>14.71</v>
      </c>
      <c r="G167" s="135">
        <f>'[2]SP Rates - Price D'!H210</f>
        <v>14.71</v>
      </c>
      <c r="H167" s="135">
        <f>'[2]SP Rates - Price D'!I210</f>
        <v>0</v>
      </c>
      <c r="I167" s="135">
        <f>'[2]SP Rates - Price D'!J210</f>
        <v>16.13</v>
      </c>
      <c r="J167" s="135">
        <f>'[2]SP Rates - Price D'!K210</f>
        <v>0</v>
      </c>
      <c r="K167" s="135">
        <f>'[2]SP Rates - Price D'!L210</f>
        <v>0</v>
      </c>
      <c r="L167" s="135">
        <f>'[2]SP Rates - Price D'!M210</f>
        <v>14.770000000000001</v>
      </c>
      <c r="M167" s="135">
        <f>'[2]SP Rates - Price D'!N210</f>
        <v>14.96</v>
      </c>
      <c r="N167" s="135">
        <f>'[2]SP Rates - Price D'!O210</f>
        <v>15.280000000000001</v>
      </c>
      <c r="O167" s="135">
        <f>'[2]SP Rates - Price D'!P210</f>
        <v>0</v>
      </c>
      <c r="P167" s="135">
        <f>'[2]SP Rates - Price D'!Q210</f>
        <v>15.350000000000001</v>
      </c>
      <c r="Q167" s="135">
        <f>'[2]SP Rates - Price D'!R210</f>
        <v>14.860000000000001</v>
      </c>
      <c r="R167" s="135">
        <f>'[2]SP Rates - Price D'!S210</f>
        <v>0</v>
      </c>
      <c r="S167" s="148">
        <f>'[2]SP Rates - Price D'!T210</f>
        <v>0</v>
      </c>
    </row>
    <row r="168" spans="1:19" ht="21.75" customHeight="1" x14ac:dyDescent="0.15">
      <c r="A168" s="147"/>
      <c r="B168" s="142" t="s">
        <v>22</v>
      </c>
      <c r="C168" s="140" t="s">
        <v>125</v>
      </c>
      <c r="D168" s="140" t="s">
        <v>118</v>
      </c>
      <c r="E168" s="141" t="s">
        <v>19</v>
      </c>
      <c r="F168" s="135">
        <f>'[2]SP Rates - Price D'!G211</f>
        <v>10.4</v>
      </c>
      <c r="G168" s="135">
        <f>'[2]SP Rates - Price D'!H211</f>
        <v>11.07</v>
      </c>
      <c r="H168" s="135">
        <f>'[2]SP Rates - Price D'!I211</f>
        <v>0</v>
      </c>
      <c r="I168" s="135">
        <f>'[2]SP Rates - Price D'!J211</f>
        <v>11.700000000000001</v>
      </c>
      <c r="J168" s="135">
        <f>'[2]SP Rates - Price D'!K211</f>
        <v>0</v>
      </c>
      <c r="K168" s="135">
        <f>'[2]SP Rates - Price D'!L211</f>
        <v>0</v>
      </c>
      <c r="L168" s="135">
        <f>'[2]SP Rates - Price D'!M211</f>
        <v>10.870000000000001</v>
      </c>
      <c r="M168" s="135">
        <f>'[2]SP Rates - Price D'!N211</f>
        <v>10.67</v>
      </c>
      <c r="N168" s="135">
        <f>'[2]SP Rates - Price D'!O211</f>
        <v>10.99</v>
      </c>
      <c r="O168" s="135">
        <f>'[2]SP Rates - Price D'!P211</f>
        <v>0</v>
      </c>
      <c r="P168" s="135">
        <f>'[2]SP Rates - Price D'!Q211</f>
        <v>11.540000000000001</v>
      </c>
      <c r="Q168" s="135">
        <f>'[2]SP Rates - Price D'!R211</f>
        <v>11.41</v>
      </c>
      <c r="R168" s="135">
        <f>'[2]SP Rates - Price D'!S211</f>
        <v>0</v>
      </c>
      <c r="S168" s="148">
        <f>'[2]SP Rates - Price D'!T211</f>
        <v>0</v>
      </c>
    </row>
    <row r="169" spans="1:19" ht="21.75" customHeight="1" x14ac:dyDescent="0.15">
      <c r="A169" s="147"/>
      <c r="B169" s="142" t="s">
        <v>22</v>
      </c>
      <c r="C169" s="140" t="s">
        <v>125</v>
      </c>
      <c r="D169" s="140" t="s">
        <v>119</v>
      </c>
      <c r="E169" s="141" t="s">
        <v>21</v>
      </c>
      <c r="F169" s="135">
        <f>'[2]SP Rates - Price D'!G212</f>
        <v>14.32</v>
      </c>
      <c r="G169" s="135">
        <f>'[2]SP Rates - Price D'!H212</f>
        <v>14.24</v>
      </c>
      <c r="H169" s="135">
        <f>'[2]SP Rates - Price D'!I212</f>
        <v>0</v>
      </c>
      <c r="I169" s="135">
        <f>'[2]SP Rates - Price D'!J212</f>
        <v>15.73</v>
      </c>
      <c r="J169" s="135">
        <f>'[2]SP Rates - Price D'!K212</f>
        <v>0</v>
      </c>
      <c r="K169" s="135">
        <f>'[2]SP Rates - Price D'!L212</f>
        <v>0</v>
      </c>
      <c r="L169" s="135">
        <f>'[2]SP Rates - Price D'!M212</f>
        <v>14.41</v>
      </c>
      <c r="M169" s="135">
        <f>'[2]SP Rates - Price D'!N212</f>
        <v>14.72</v>
      </c>
      <c r="N169" s="135">
        <f>'[2]SP Rates - Price D'!O212</f>
        <v>14.870000000000001</v>
      </c>
      <c r="O169" s="135">
        <f>'[2]SP Rates - Price D'!P212</f>
        <v>0</v>
      </c>
      <c r="P169" s="135">
        <f>'[2]SP Rates - Price D'!Q212</f>
        <v>14.89</v>
      </c>
      <c r="Q169" s="135">
        <f>'[2]SP Rates - Price D'!R212</f>
        <v>14.46</v>
      </c>
      <c r="R169" s="135">
        <f>'[2]SP Rates - Price D'!S212</f>
        <v>0</v>
      </c>
      <c r="S169" s="148">
        <f>'[2]SP Rates - Price D'!T212</f>
        <v>0</v>
      </c>
    </row>
    <row r="170" spans="1:19" ht="21.75" customHeight="1" x14ac:dyDescent="0.15">
      <c r="A170" s="147"/>
      <c r="B170" s="142" t="s">
        <v>23</v>
      </c>
      <c r="C170" s="140" t="s">
        <v>125</v>
      </c>
      <c r="D170" s="140" t="s">
        <v>120</v>
      </c>
      <c r="E170" s="141" t="s">
        <v>15</v>
      </c>
      <c r="F170" s="135">
        <f>'[2]SP Rates - Price D'!G215</f>
        <v>10</v>
      </c>
      <c r="G170" s="135">
        <f>'[2]SP Rates - Price D'!H215</f>
        <v>10</v>
      </c>
      <c r="H170" s="135">
        <f>'[2]SP Rates - Price D'!I215</f>
        <v>10</v>
      </c>
      <c r="I170" s="135">
        <f>'[2]SP Rates - Price D'!J215</f>
        <v>10</v>
      </c>
      <c r="J170" s="135">
        <f>'[2]SP Rates - Price D'!K215</f>
        <v>10</v>
      </c>
      <c r="K170" s="135">
        <f>'[2]SP Rates - Price D'!L215</f>
        <v>10</v>
      </c>
      <c r="L170" s="135">
        <f>'[2]SP Rates - Price D'!M215</f>
        <v>10</v>
      </c>
      <c r="M170" s="135">
        <f>'[2]SP Rates - Price D'!N215</f>
        <v>10</v>
      </c>
      <c r="N170" s="135">
        <f>'[2]SP Rates - Price D'!O215</f>
        <v>10</v>
      </c>
      <c r="O170" s="135">
        <f>'[2]SP Rates - Price D'!P215</f>
        <v>10</v>
      </c>
      <c r="P170" s="135">
        <f>'[2]SP Rates - Price D'!Q215</f>
        <v>10</v>
      </c>
      <c r="Q170" s="135">
        <f>'[2]SP Rates - Price D'!R215</f>
        <v>10</v>
      </c>
      <c r="R170" s="135">
        <f>'[2]SP Rates - Price D'!S215</f>
        <v>10</v>
      </c>
      <c r="S170" s="148">
        <f>'[2]SP Rates - Price D'!T215</f>
        <v>10</v>
      </c>
    </row>
    <row r="171" spans="1:19" ht="21.75" customHeight="1" thickBot="1" x14ac:dyDescent="0.2">
      <c r="A171" s="90"/>
      <c r="B171" s="149" t="s">
        <v>23</v>
      </c>
      <c r="C171" s="150" t="s">
        <v>125</v>
      </c>
      <c r="D171" s="150" t="s">
        <v>121</v>
      </c>
      <c r="E171" s="151" t="s">
        <v>16</v>
      </c>
      <c r="F171" s="152">
        <f>'[2]SP Rates - Price D'!G216</f>
        <v>12.860000000000001</v>
      </c>
      <c r="G171" s="152">
        <f>'[2]SP Rates - Price D'!H216</f>
        <v>12.860000000000001</v>
      </c>
      <c r="H171" s="152">
        <f>'[2]SP Rates - Price D'!I216</f>
        <v>12.860000000000001</v>
      </c>
      <c r="I171" s="152">
        <f>'[2]SP Rates - Price D'!J216</f>
        <v>12.860000000000001</v>
      </c>
      <c r="J171" s="152">
        <f>'[2]SP Rates - Price D'!K216</f>
        <v>12.860000000000001</v>
      </c>
      <c r="K171" s="152">
        <f>'[2]SP Rates - Price D'!L216</f>
        <v>12.860000000000001</v>
      </c>
      <c r="L171" s="152">
        <f>'[2]SP Rates - Price D'!M216</f>
        <v>12.860000000000001</v>
      </c>
      <c r="M171" s="152">
        <f>'[2]SP Rates - Price D'!N216</f>
        <v>12.860000000000001</v>
      </c>
      <c r="N171" s="152">
        <f>'[2]SP Rates - Price D'!O216</f>
        <v>12.860000000000001</v>
      </c>
      <c r="O171" s="152">
        <f>'[2]SP Rates - Price D'!P216</f>
        <v>12.860000000000001</v>
      </c>
      <c r="P171" s="152">
        <f>'[2]SP Rates - Price D'!Q216</f>
        <v>12.860000000000001</v>
      </c>
      <c r="Q171" s="152">
        <f>'[2]SP Rates - Price D'!R216</f>
        <v>12.860000000000001</v>
      </c>
      <c r="R171" s="152">
        <f>'[2]SP Rates - Price D'!S216</f>
        <v>12.860000000000001</v>
      </c>
      <c r="S171" s="153">
        <f>'[2]SP Rates - Price D'!T216</f>
        <v>12.860000000000001</v>
      </c>
    </row>
    <row r="172" spans="1:19" ht="21.75" customHeight="1" x14ac:dyDescent="0.15">
      <c r="A172" s="139" t="s">
        <v>14</v>
      </c>
      <c r="B172" s="143" t="s">
        <v>167</v>
      </c>
      <c r="C172" s="143" t="s">
        <v>201</v>
      </c>
      <c r="D172" s="143" t="s">
        <v>168</v>
      </c>
      <c r="E172" s="144" t="s">
        <v>15</v>
      </c>
      <c r="F172" s="145">
        <f>'[2]SP Rates - Price E'!G5</f>
        <v>27.06</v>
      </c>
      <c r="G172" s="145">
        <f>'[2]SP Rates - Price E'!H5</f>
        <v>28.14</v>
      </c>
      <c r="H172" s="145">
        <f>'[2]SP Rates - Price E'!I5</f>
        <v>26.55</v>
      </c>
      <c r="I172" s="145">
        <f>'[2]SP Rates - Price E'!J5</f>
        <v>26.97</v>
      </c>
      <c r="J172" s="145">
        <f>'[2]SP Rates - Price E'!K5</f>
        <v>29.33</v>
      </c>
      <c r="K172" s="145">
        <f>'[2]SP Rates - Price E'!L5</f>
        <v>28.11</v>
      </c>
      <c r="L172" s="145">
        <f>'[2]SP Rates - Price E'!M5</f>
        <v>25.74</v>
      </c>
      <c r="M172" s="145">
        <f>'[2]SP Rates - Price E'!N5</f>
        <v>26.96</v>
      </c>
      <c r="N172" s="145">
        <f>'[2]SP Rates - Price E'!O5</f>
        <v>26.9</v>
      </c>
      <c r="O172" s="145">
        <f>'[2]SP Rates - Price E'!P5</f>
        <v>30.69</v>
      </c>
      <c r="P172" s="145">
        <f>'[2]SP Rates - Price E'!Q5</f>
        <v>31.21</v>
      </c>
      <c r="Q172" s="145">
        <f>'[2]SP Rates - Price E'!R5</f>
        <v>28.12</v>
      </c>
      <c r="R172" s="145">
        <f>'[2]SP Rates - Price E'!S5</f>
        <v>28.46</v>
      </c>
      <c r="S172" s="146">
        <f>'[2]SP Rates - Price E'!T5</f>
        <v>32.909999999999997</v>
      </c>
    </row>
    <row r="173" spans="1:19" ht="21.75" customHeight="1" x14ac:dyDescent="0.15">
      <c r="A173" s="147" t="s">
        <v>37</v>
      </c>
      <c r="B173" s="140" t="s">
        <v>167</v>
      </c>
      <c r="C173" s="140" t="s">
        <v>201</v>
      </c>
      <c r="D173" s="140" t="s">
        <v>169</v>
      </c>
      <c r="E173" s="141" t="s">
        <v>16</v>
      </c>
      <c r="F173" s="135">
        <f>'[2]SP Rates - Price E'!G6</f>
        <v>13.620000000000001</v>
      </c>
      <c r="G173" s="135">
        <f>'[2]SP Rates - Price E'!H6</f>
        <v>13.85</v>
      </c>
      <c r="H173" s="135">
        <f>'[2]SP Rates - Price E'!I6</f>
        <v>13</v>
      </c>
      <c r="I173" s="135">
        <f>'[2]SP Rates - Price E'!J6</f>
        <v>15.030000000000001</v>
      </c>
      <c r="J173" s="135">
        <f>'[2]SP Rates - Price E'!K6</f>
        <v>13.85</v>
      </c>
      <c r="K173" s="135">
        <f>'[2]SP Rates - Price E'!L6</f>
        <v>13.91</v>
      </c>
      <c r="L173" s="135">
        <f>'[2]SP Rates - Price E'!M6</f>
        <v>13.91</v>
      </c>
      <c r="M173" s="135">
        <f>'[2]SP Rates - Price E'!N6</f>
        <v>13.6</v>
      </c>
      <c r="N173" s="135">
        <f>'[2]SP Rates - Price E'!O6</f>
        <v>13.700000000000001</v>
      </c>
      <c r="O173" s="135">
        <f>'[2]SP Rates - Price E'!P6</f>
        <v>14.14</v>
      </c>
      <c r="P173" s="135">
        <f>'[2]SP Rates - Price E'!Q6</f>
        <v>14.42</v>
      </c>
      <c r="Q173" s="135">
        <f>'[2]SP Rates - Price E'!R6</f>
        <v>13.91</v>
      </c>
      <c r="R173" s="135">
        <f>'[2]SP Rates - Price E'!S6</f>
        <v>13.97</v>
      </c>
      <c r="S173" s="148">
        <f>'[2]SP Rates - Price E'!T6</f>
        <v>14.58</v>
      </c>
    </row>
    <row r="174" spans="1:19" ht="21.75" customHeight="1" x14ac:dyDescent="0.15">
      <c r="A174" s="147"/>
      <c r="B174" s="140" t="s">
        <v>17</v>
      </c>
      <c r="C174" s="140" t="s">
        <v>201</v>
      </c>
      <c r="D174" s="140" t="s">
        <v>74</v>
      </c>
      <c r="E174" s="141" t="s">
        <v>15</v>
      </c>
      <c r="F174" s="135">
        <f>'[2]SP Rates - Price E'!G7</f>
        <v>27.06</v>
      </c>
      <c r="G174" s="135">
        <f>'[2]SP Rates - Price E'!H7</f>
        <v>28.3</v>
      </c>
      <c r="H174" s="135">
        <f>'[2]SP Rates - Price E'!I7</f>
        <v>26.55</v>
      </c>
      <c r="I174" s="135">
        <f>'[2]SP Rates - Price E'!J7</f>
        <v>26.97</v>
      </c>
      <c r="J174" s="135">
        <f>'[2]SP Rates - Price E'!K7</f>
        <v>29.33</v>
      </c>
      <c r="K174" s="135">
        <f>'[2]SP Rates - Price E'!L7</f>
        <v>28.11</v>
      </c>
      <c r="L174" s="135">
        <f>'[2]SP Rates - Price E'!M7</f>
        <v>25.74</v>
      </c>
      <c r="M174" s="135">
        <f>'[2]SP Rates - Price E'!N7</f>
        <v>26.96</v>
      </c>
      <c r="N174" s="135">
        <f>'[2]SP Rates - Price E'!O7</f>
        <v>26.9</v>
      </c>
      <c r="O174" s="135">
        <f>'[2]SP Rates - Price E'!P7</f>
        <v>30.69</v>
      </c>
      <c r="P174" s="135">
        <f>'[2]SP Rates - Price E'!Q7</f>
        <v>31.21</v>
      </c>
      <c r="Q174" s="135">
        <f>'[2]SP Rates - Price E'!R7</f>
        <v>28.12</v>
      </c>
      <c r="R174" s="135">
        <f>'[2]SP Rates - Price E'!S7</f>
        <v>28.46</v>
      </c>
      <c r="S174" s="148">
        <f>'[2]SP Rates - Price E'!T7</f>
        <v>32.909999999999997</v>
      </c>
    </row>
    <row r="175" spans="1:19" ht="21.75" customHeight="1" x14ac:dyDescent="0.15">
      <c r="A175" s="147"/>
      <c r="B175" s="140" t="s">
        <v>17</v>
      </c>
      <c r="C175" s="140" t="s">
        <v>201</v>
      </c>
      <c r="D175" s="140" t="s">
        <v>75</v>
      </c>
      <c r="E175" s="141" t="s">
        <v>18</v>
      </c>
      <c r="F175" s="135">
        <f>'[2]SP Rates - Price E'!G8</f>
        <v>14.200000000000001</v>
      </c>
      <c r="G175" s="135">
        <f>'[2]SP Rates - Price E'!H8</f>
        <v>14.21</v>
      </c>
      <c r="H175" s="135">
        <f>'[2]SP Rates - Price E'!I8</f>
        <v>13.700000000000001</v>
      </c>
      <c r="I175" s="135">
        <f>'[2]SP Rates - Price E'!J8</f>
        <v>15.46</v>
      </c>
      <c r="J175" s="135">
        <f>'[2]SP Rates - Price E'!K8</f>
        <v>14.33</v>
      </c>
      <c r="K175" s="135">
        <f>'[2]SP Rates - Price E'!L8</f>
        <v>14.41</v>
      </c>
      <c r="L175" s="135">
        <f>'[2]SP Rates - Price E'!M8</f>
        <v>14.290000000000001</v>
      </c>
      <c r="M175" s="135">
        <f>'[2]SP Rates - Price E'!N8</f>
        <v>14.4</v>
      </c>
      <c r="N175" s="135">
        <f>'[2]SP Rates - Price E'!O8</f>
        <v>14.66</v>
      </c>
      <c r="O175" s="135">
        <f>'[2]SP Rates - Price E'!P8</f>
        <v>14.73</v>
      </c>
      <c r="P175" s="135">
        <f>'[2]SP Rates - Price E'!Q8</f>
        <v>14.92</v>
      </c>
      <c r="Q175" s="135">
        <f>'[2]SP Rates - Price E'!R8</f>
        <v>14.360000000000001</v>
      </c>
      <c r="R175" s="135">
        <f>'[2]SP Rates - Price E'!S8</f>
        <v>14.790000000000001</v>
      </c>
      <c r="S175" s="148">
        <f>'[2]SP Rates - Price E'!T8</f>
        <v>15.14</v>
      </c>
    </row>
    <row r="176" spans="1:19" ht="21.75" customHeight="1" x14ac:dyDescent="0.15">
      <c r="A176" s="147"/>
      <c r="B176" s="140" t="s">
        <v>17</v>
      </c>
      <c r="C176" s="140" t="s">
        <v>201</v>
      </c>
      <c r="D176" s="140" t="s">
        <v>76</v>
      </c>
      <c r="E176" s="141" t="s">
        <v>19</v>
      </c>
      <c r="F176" s="135">
        <f>'[2]SP Rates - Price E'!G9</f>
        <v>10.09</v>
      </c>
      <c r="G176" s="135">
        <f>'[2]SP Rates - Price E'!H9</f>
        <v>10.77</v>
      </c>
      <c r="H176" s="135">
        <f>'[2]SP Rates - Price E'!I9</f>
        <v>9.870000000000001</v>
      </c>
      <c r="I176" s="135">
        <f>'[2]SP Rates - Price E'!J9</f>
        <v>11.22</v>
      </c>
      <c r="J176" s="135">
        <f>'[2]SP Rates - Price E'!K9</f>
        <v>10.94</v>
      </c>
      <c r="K176" s="135">
        <f>'[2]SP Rates - Price E'!L9</f>
        <v>10.98</v>
      </c>
      <c r="L176" s="135">
        <f>'[2]SP Rates - Price E'!M9</f>
        <v>10.56</v>
      </c>
      <c r="M176" s="135">
        <f>'[2]SP Rates - Price E'!N9</f>
        <v>10.290000000000001</v>
      </c>
      <c r="N176" s="135">
        <f>'[2]SP Rates - Price E'!O9</f>
        <v>10.69</v>
      </c>
      <c r="O176" s="135">
        <f>'[2]SP Rates - Price E'!P9</f>
        <v>11.43</v>
      </c>
      <c r="P176" s="135">
        <f>'[2]SP Rates - Price E'!Q9</f>
        <v>11.25</v>
      </c>
      <c r="Q176" s="135">
        <f>'[2]SP Rates - Price E'!R9</f>
        <v>11.06</v>
      </c>
      <c r="R176" s="135">
        <f>'[2]SP Rates - Price E'!S9</f>
        <v>11.22</v>
      </c>
      <c r="S176" s="148">
        <f>'[2]SP Rates - Price E'!T9</f>
        <v>11.83</v>
      </c>
    </row>
    <row r="177" spans="1:19" ht="21.75" customHeight="1" x14ac:dyDescent="0.15">
      <c r="A177" s="147"/>
      <c r="B177" s="140" t="s">
        <v>20</v>
      </c>
      <c r="C177" s="140" t="s">
        <v>201</v>
      </c>
      <c r="D177" s="140" t="s">
        <v>77</v>
      </c>
      <c r="E177" s="141" t="s">
        <v>15</v>
      </c>
      <c r="F177" s="135">
        <f>'[2]SP Rates - Price E'!G10</f>
        <v>27.06</v>
      </c>
      <c r="G177" s="135">
        <f>'[2]SP Rates - Price E'!H10</f>
        <v>28.3</v>
      </c>
      <c r="H177" s="135">
        <f>'[2]SP Rates - Price E'!I10</f>
        <v>26.55</v>
      </c>
      <c r="I177" s="135">
        <f>'[2]SP Rates - Price E'!J10</f>
        <v>0</v>
      </c>
      <c r="J177" s="135">
        <f>'[2]SP Rates - Price E'!K10</f>
        <v>29.33</v>
      </c>
      <c r="K177" s="135">
        <f>'[2]SP Rates - Price E'!L10</f>
        <v>28.11</v>
      </c>
      <c r="L177" s="135">
        <f>'[2]SP Rates - Price E'!M10</f>
        <v>25.74</v>
      </c>
      <c r="M177" s="135">
        <f>'[2]SP Rates - Price E'!N10</f>
        <v>0</v>
      </c>
      <c r="N177" s="135">
        <f>'[2]SP Rates - Price E'!O10</f>
        <v>26.9</v>
      </c>
      <c r="O177" s="135">
        <f>'[2]SP Rates - Price E'!P10</f>
        <v>30.69</v>
      </c>
      <c r="P177" s="135">
        <f>'[2]SP Rates - Price E'!Q10</f>
        <v>0</v>
      </c>
      <c r="Q177" s="135">
        <f>'[2]SP Rates - Price E'!R10</f>
        <v>28.12</v>
      </c>
      <c r="R177" s="135">
        <f>'[2]SP Rates - Price E'!S10</f>
        <v>28.46</v>
      </c>
      <c r="S177" s="148">
        <f>'[2]SP Rates - Price E'!T10</f>
        <v>32.909999999999997</v>
      </c>
    </row>
    <row r="178" spans="1:19" ht="21.75" customHeight="1" x14ac:dyDescent="0.15">
      <c r="A178" s="147"/>
      <c r="B178" s="140" t="s">
        <v>20</v>
      </c>
      <c r="C178" s="140" t="s">
        <v>201</v>
      </c>
      <c r="D178" s="140" t="s">
        <v>78</v>
      </c>
      <c r="E178" s="141" t="s">
        <v>18</v>
      </c>
      <c r="F178" s="135">
        <f>'[2]SP Rates - Price E'!G11</f>
        <v>14.16</v>
      </c>
      <c r="G178" s="135">
        <f>'[2]SP Rates - Price E'!H11</f>
        <v>14.22</v>
      </c>
      <c r="H178" s="135">
        <f>'[2]SP Rates - Price E'!I11</f>
        <v>13.74</v>
      </c>
      <c r="I178" s="135">
        <f>'[2]SP Rates - Price E'!J11</f>
        <v>0</v>
      </c>
      <c r="J178" s="135">
        <f>'[2]SP Rates - Price E'!K11</f>
        <v>14.290000000000001</v>
      </c>
      <c r="K178" s="135">
        <f>'[2]SP Rates - Price E'!L11</f>
        <v>14.4</v>
      </c>
      <c r="L178" s="135">
        <f>'[2]SP Rates - Price E'!M11</f>
        <v>14.25</v>
      </c>
      <c r="M178" s="135">
        <f>'[2]SP Rates - Price E'!N11</f>
        <v>0</v>
      </c>
      <c r="N178" s="135">
        <f>'[2]SP Rates - Price E'!O11</f>
        <v>14.620000000000001</v>
      </c>
      <c r="O178" s="135">
        <f>'[2]SP Rates - Price E'!P11</f>
        <v>14.71</v>
      </c>
      <c r="P178" s="135">
        <f>'[2]SP Rates - Price E'!Q11</f>
        <v>0</v>
      </c>
      <c r="Q178" s="135">
        <f>'[2]SP Rates - Price E'!R11</f>
        <v>14.34</v>
      </c>
      <c r="R178" s="135">
        <f>'[2]SP Rates - Price E'!S11</f>
        <v>14.780000000000001</v>
      </c>
      <c r="S178" s="148">
        <f>'[2]SP Rates - Price E'!T11</f>
        <v>15.120000000000001</v>
      </c>
    </row>
    <row r="179" spans="1:19" ht="21.75" customHeight="1" x14ac:dyDescent="0.15">
      <c r="A179" s="147"/>
      <c r="B179" s="140" t="s">
        <v>20</v>
      </c>
      <c r="C179" s="140" t="s">
        <v>201</v>
      </c>
      <c r="D179" s="140" t="s">
        <v>79</v>
      </c>
      <c r="E179" s="141" t="s">
        <v>21</v>
      </c>
      <c r="F179" s="135">
        <f>'[2]SP Rates - Price E'!G12</f>
        <v>11.870000000000001</v>
      </c>
      <c r="G179" s="135">
        <f>'[2]SP Rates - Price E'!H12</f>
        <v>12.3</v>
      </c>
      <c r="H179" s="135">
        <f>'[2]SP Rates - Price E'!I12</f>
        <v>11.39</v>
      </c>
      <c r="I179" s="135">
        <f>'[2]SP Rates - Price E'!J12</f>
        <v>0</v>
      </c>
      <c r="J179" s="135">
        <f>'[2]SP Rates - Price E'!K12</f>
        <v>12.57</v>
      </c>
      <c r="K179" s="135">
        <f>'[2]SP Rates - Price E'!L12</f>
        <v>12.360000000000001</v>
      </c>
      <c r="L179" s="135">
        <f>'[2]SP Rates - Price E'!M12</f>
        <v>12.110000000000001</v>
      </c>
      <c r="M179" s="135">
        <f>'[2]SP Rates - Price E'!N12</f>
        <v>0</v>
      </c>
      <c r="N179" s="135">
        <f>'[2]SP Rates - Price E'!O12</f>
        <v>12.4</v>
      </c>
      <c r="O179" s="135">
        <f>'[2]SP Rates - Price E'!P12</f>
        <v>12.88</v>
      </c>
      <c r="P179" s="135">
        <f>'[2]SP Rates - Price E'!Q12</f>
        <v>0</v>
      </c>
      <c r="Q179" s="135">
        <f>'[2]SP Rates - Price E'!R12</f>
        <v>12.59</v>
      </c>
      <c r="R179" s="135">
        <f>'[2]SP Rates - Price E'!S12</f>
        <v>12.35</v>
      </c>
      <c r="S179" s="148">
        <f>'[2]SP Rates - Price E'!T12</f>
        <v>12.83</v>
      </c>
    </row>
    <row r="180" spans="1:19" ht="21.75" customHeight="1" x14ac:dyDescent="0.15">
      <c r="A180" s="147"/>
      <c r="B180" s="142" t="s">
        <v>22</v>
      </c>
      <c r="C180" s="140" t="s">
        <v>201</v>
      </c>
      <c r="D180" s="140" t="s">
        <v>80</v>
      </c>
      <c r="E180" s="141" t="s">
        <v>15</v>
      </c>
      <c r="F180" s="135">
        <f>'[2]SP Rates - Price E'!G13</f>
        <v>27.06</v>
      </c>
      <c r="G180" s="135">
        <f>'[2]SP Rates - Price E'!H13</f>
        <v>28.3</v>
      </c>
      <c r="H180" s="135">
        <f>'[2]SP Rates - Price E'!I13</f>
        <v>0</v>
      </c>
      <c r="I180" s="135">
        <f>'[2]SP Rates - Price E'!J13</f>
        <v>26.97</v>
      </c>
      <c r="J180" s="135">
        <f>'[2]SP Rates - Price E'!K13</f>
        <v>0</v>
      </c>
      <c r="K180" s="135">
        <f>'[2]SP Rates - Price E'!L13</f>
        <v>0</v>
      </c>
      <c r="L180" s="135">
        <f>'[2]SP Rates - Price E'!M13</f>
        <v>25.74</v>
      </c>
      <c r="M180" s="135">
        <f>'[2]SP Rates - Price E'!N13</f>
        <v>26.96</v>
      </c>
      <c r="N180" s="135">
        <f>'[2]SP Rates - Price E'!O13</f>
        <v>26.9</v>
      </c>
      <c r="O180" s="135">
        <f>'[2]SP Rates - Price E'!P13</f>
        <v>0</v>
      </c>
      <c r="P180" s="135">
        <f>'[2]SP Rates - Price E'!Q13</f>
        <v>31.21</v>
      </c>
      <c r="Q180" s="135">
        <f>'[2]SP Rates - Price E'!R13</f>
        <v>28.12</v>
      </c>
      <c r="R180" s="135">
        <f>'[2]SP Rates - Price E'!S13</f>
        <v>0</v>
      </c>
      <c r="S180" s="148">
        <f>'[2]SP Rates - Price E'!T13</f>
        <v>0</v>
      </c>
    </row>
    <row r="181" spans="1:19" ht="21.75" customHeight="1" x14ac:dyDescent="0.15">
      <c r="A181" s="147"/>
      <c r="B181" s="142" t="s">
        <v>22</v>
      </c>
      <c r="C181" s="140" t="s">
        <v>201</v>
      </c>
      <c r="D181" s="140" t="s">
        <v>81</v>
      </c>
      <c r="E181" s="141" t="s">
        <v>18</v>
      </c>
      <c r="F181" s="135">
        <f>'[2]SP Rates - Price E'!G14</f>
        <v>14.17</v>
      </c>
      <c r="G181" s="135">
        <f>'[2]SP Rates - Price E'!H14</f>
        <v>14.24</v>
      </c>
      <c r="H181" s="135">
        <f>'[2]SP Rates - Price E'!I14</f>
        <v>0</v>
      </c>
      <c r="I181" s="135">
        <f>'[2]SP Rates - Price E'!J14</f>
        <v>15.46</v>
      </c>
      <c r="J181" s="135">
        <f>'[2]SP Rates - Price E'!K14</f>
        <v>0</v>
      </c>
      <c r="K181" s="135">
        <f>'[2]SP Rates - Price E'!L14</f>
        <v>0</v>
      </c>
      <c r="L181" s="135">
        <f>'[2]SP Rates - Price E'!M14</f>
        <v>14.3</v>
      </c>
      <c r="M181" s="135">
        <f>'[2]SP Rates - Price E'!N14</f>
        <v>14.290000000000001</v>
      </c>
      <c r="N181" s="135">
        <f>'[2]SP Rates - Price E'!O14</f>
        <v>14.64</v>
      </c>
      <c r="O181" s="135">
        <f>'[2]SP Rates - Price E'!P14</f>
        <v>0</v>
      </c>
      <c r="P181" s="135">
        <f>'[2]SP Rates - Price E'!Q14</f>
        <v>14.89</v>
      </c>
      <c r="Q181" s="135">
        <f>'[2]SP Rates - Price E'!R14</f>
        <v>14.360000000000001</v>
      </c>
      <c r="R181" s="135">
        <f>'[2]SP Rates - Price E'!S14</f>
        <v>0</v>
      </c>
      <c r="S181" s="148">
        <f>'[2]SP Rates - Price E'!T14</f>
        <v>0</v>
      </c>
    </row>
    <row r="182" spans="1:19" ht="21.75" customHeight="1" x14ac:dyDescent="0.15">
      <c r="A182" s="147"/>
      <c r="B182" s="142" t="s">
        <v>22</v>
      </c>
      <c r="C182" s="140" t="s">
        <v>201</v>
      </c>
      <c r="D182" s="140" t="s">
        <v>82</v>
      </c>
      <c r="E182" s="141" t="s">
        <v>19</v>
      </c>
      <c r="F182" s="135">
        <f>'[2]SP Rates - Price E'!G15</f>
        <v>10.09</v>
      </c>
      <c r="G182" s="135">
        <f>'[2]SP Rates - Price E'!H15</f>
        <v>10.77</v>
      </c>
      <c r="H182" s="135">
        <f>'[2]SP Rates - Price E'!I15</f>
        <v>0</v>
      </c>
      <c r="I182" s="135">
        <f>'[2]SP Rates - Price E'!J15</f>
        <v>11.22</v>
      </c>
      <c r="J182" s="135">
        <f>'[2]SP Rates - Price E'!K15</f>
        <v>0</v>
      </c>
      <c r="K182" s="135">
        <f>'[2]SP Rates - Price E'!L15</f>
        <v>0</v>
      </c>
      <c r="L182" s="135">
        <f>'[2]SP Rates - Price E'!M15</f>
        <v>10.56</v>
      </c>
      <c r="M182" s="135">
        <f>'[2]SP Rates - Price E'!N15</f>
        <v>10.290000000000001</v>
      </c>
      <c r="N182" s="135">
        <f>'[2]SP Rates - Price E'!O15</f>
        <v>10.69</v>
      </c>
      <c r="O182" s="135">
        <f>'[2]SP Rates - Price E'!P15</f>
        <v>0</v>
      </c>
      <c r="P182" s="135">
        <f>'[2]SP Rates - Price E'!Q15</f>
        <v>11.25</v>
      </c>
      <c r="Q182" s="135">
        <f>'[2]SP Rates - Price E'!R15</f>
        <v>11.06</v>
      </c>
      <c r="R182" s="135">
        <f>'[2]SP Rates - Price E'!S15</f>
        <v>0</v>
      </c>
      <c r="S182" s="148">
        <f>'[2]SP Rates - Price E'!T15</f>
        <v>0</v>
      </c>
    </row>
    <row r="183" spans="1:19" ht="21.75" customHeight="1" x14ac:dyDescent="0.15">
      <c r="A183" s="147"/>
      <c r="B183" s="142" t="s">
        <v>22</v>
      </c>
      <c r="C183" s="140" t="s">
        <v>201</v>
      </c>
      <c r="D183" s="140" t="s">
        <v>83</v>
      </c>
      <c r="E183" s="141" t="s">
        <v>21</v>
      </c>
      <c r="F183" s="135">
        <f>'[2]SP Rates - Price E'!G16</f>
        <v>13.85</v>
      </c>
      <c r="G183" s="135">
        <f>'[2]SP Rates - Price E'!H16</f>
        <v>13.83</v>
      </c>
      <c r="H183" s="135">
        <f>'[2]SP Rates - Price E'!I16</f>
        <v>0</v>
      </c>
      <c r="I183" s="135">
        <f>'[2]SP Rates - Price E'!J16</f>
        <v>15.14</v>
      </c>
      <c r="J183" s="135">
        <f>'[2]SP Rates - Price E'!K16</f>
        <v>0</v>
      </c>
      <c r="K183" s="135">
        <f>'[2]SP Rates - Price E'!L16</f>
        <v>0</v>
      </c>
      <c r="L183" s="135">
        <f>'[2]SP Rates - Price E'!M16</f>
        <v>14</v>
      </c>
      <c r="M183" s="135">
        <f>'[2]SP Rates - Price E'!N16</f>
        <v>14.13</v>
      </c>
      <c r="N183" s="135">
        <f>'[2]SP Rates - Price E'!O16</f>
        <v>14.290000000000001</v>
      </c>
      <c r="O183" s="135">
        <f>'[2]SP Rates - Price E'!P16</f>
        <v>0</v>
      </c>
      <c r="P183" s="135">
        <f>'[2]SP Rates - Price E'!Q16</f>
        <v>14.49</v>
      </c>
      <c r="Q183" s="135">
        <f>'[2]SP Rates - Price E'!R16</f>
        <v>14.040000000000001</v>
      </c>
      <c r="R183" s="135">
        <f>'[2]SP Rates - Price E'!S16</f>
        <v>0</v>
      </c>
      <c r="S183" s="148">
        <f>'[2]SP Rates - Price E'!T16</f>
        <v>0</v>
      </c>
    </row>
    <row r="184" spans="1:19" ht="21.75" customHeight="1" x14ac:dyDescent="0.15">
      <c r="A184" s="147"/>
      <c r="B184" s="142" t="s">
        <v>23</v>
      </c>
      <c r="C184" s="140" t="s">
        <v>201</v>
      </c>
      <c r="D184" s="140" t="s">
        <v>84</v>
      </c>
      <c r="E184" s="141" t="s">
        <v>15</v>
      </c>
      <c r="F184" s="135">
        <f>'[2]SP Rates - Price E'!G19</f>
        <v>10</v>
      </c>
      <c r="G184" s="135">
        <f>'[2]SP Rates - Price E'!H19</f>
        <v>10</v>
      </c>
      <c r="H184" s="135">
        <f>'[2]SP Rates - Price E'!I19</f>
        <v>10</v>
      </c>
      <c r="I184" s="135">
        <f>'[2]SP Rates - Price E'!J19</f>
        <v>10</v>
      </c>
      <c r="J184" s="135">
        <f>'[2]SP Rates - Price E'!K19</f>
        <v>10</v>
      </c>
      <c r="K184" s="135">
        <f>'[2]SP Rates - Price E'!L19</f>
        <v>10</v>
      </c>
      <c r="L184" s="135">
        <f>'[2]SP Rates - Price E'!M19</f>
        <v>10</v>
      </c>
      <c r="M184" s="135">
        <f>'[2]SP Rates - Price E'!N19</f>
        <v>10</v>
      </c>
      <c r="N184" s="135">
        <f>'[2]SP Rates - Price E'!O19</f>
        <v>10</v>
      </c>
      <c r="O184" s="135">
        <f>'[2]SP Rates - Price E'!P19</f>
        <v>10</v>
      </c>
      <c r="P184" s="135">
        <f>'[2]SP Rates - Price E'!Q19</f>
        <v>10</v>
      </c>
      <c r="Q184" s="135">
        <f>'[2]SP Rates - Price E'!R19</f>
        <v>10</v>
      </c>
      <c r="R184" s="135">
        <f>'[2]SP Rates - Price E'!S19</f>
        <v>10</v>
      </c>
      <c r="S184" s="148">
        <f>'[2]SP Rates - Price E'!T19</f>
        <v>10</v>
      </c>
    </row>
    <row r="185" spans="1:19" ht="21.75" customHeight="1" thickBot="1" x14ac:dyDescent="0.2">
      <c r="A185" s="90"/>
      <c r="B185" s="149" t="s">
        <v>23</v>
      </c>
      <c r="C185" s="150" t="s">
        <v>201</v>
      </c>
      <c r="D185" s="150" t="s">
        <v>85</v>
      </c>
      <c r="E185" s="151" t="s">
        <v>16</v>
      </c>
      <c r="F185" s="152">
        <f>'[2]SP Rates - Price E'!G20</f>
        <v>12.290000000000001</v>
      </c>
      <c r="G185" s="152">
        <f>'[2]SP Rates - Price E'!H20</f>
        <v>12.290000000000001</v>
      </c>
      <c r="H185" s="152">
        <f>'[2]SP Rates - Price E'!I20</f>
        <v>12.290000000000001</v>
      </c>
      <c r="I185" s="152">
        <f>'[2]SP Rates - Price E'!J20</f>
        <v>12.290000000000001</v>
      </c>
      <c r="J185" s="152">
        <f>'[2]SP Rates - Price E'!K20</f>
        <v>12.290000000000001</v>
      </c>
      <c r="K185" s="152">
        <f>'[2]SP Rates - Price E'!L20</f>
        <v>12.290000000000001</v>
      </c>
      <c r="L185" s="152">
        <f>'[2]SP Rates - Price E'!M20</f>
        <v>12.290000000000001</v>
      </c>
      <c r="M185" s="152">
        <f>'[2]SP Rates - Price E'!N20</f>
        <v>12.290000000000001</v>
      </c>
      <c r="N185" s="152">
        <f>'[2]SP Rates - Price E'!O20</f>
        <v>12.290000000000001</v>
      </c>
      <c r="O185" s="152">
        <f>'[2]SP Rates - Price E'!P20</f>
        <v>12.290000000000001</v>
      </c>
      <c r="P185" s="152">
        <f>'[2]SP Rates - Price E'!Q20</f>
        <v>12.290000000000001</v>
      </c>
      <c r="Q185" s="152">
        <f>'[2]SP Rates - Price E'!R20</f>
        <v>12.290000000000001</v>
      </c>
      <c r="R185" s="152">
        <f>'[2]SP Rates - Price E'!S20</f>
        <v>12.290000000000001</v>
      </c>
      <c r="S185" s="153">
        <f>'[2]SP Rates - Price E'!T20</f>
        <v>12.290000000000001</v>
      </c>
    </row>
    <row r="186" spans="1:19" ht="21.75" customHeight="1" x14ac:dyDescent="0.15">
      <c r="A186" s="139" t="s">
        <v>14</v>
      </c>
      <c r="B186" s="143" t="s">
        <v>167</v>
      </c>
      <c r="C186" s="143" t="s">
        <v>201</v>
      </c>
      <c r="D186" s="143" t="s">
        <v>170</v>
      </c>
      <c r="E186" s="144" t="s">
        <v>15</v>
      </c>
      <c r="F186" s="145">
        <f>'[2]SP Rates - Price E'!G103</f>
        <v>27.12</v>
      </c>
      <c r="G186" s="145">
        <f>'[2]SP Rates - Price E'!H103</f>
        <v>28.34</v>
      </c>
      <c r="H186" s="145">
        <f>'[2]SP Rates - Price E'!I103</f>
        <v>26.47</v>
      </c>
      <c r="I186" s="145">
        <f>'[2]SP Rates - Price E'!J103</f>
        <v>26.98</v>
      </c>
      <c r="J186" s="145">
        <f>'[2]SP Rates - Price E'!K103</f>
        <v>29.65</v>
      </c>
      <c r="K186" s="145">
        <f>'[2]SP Rates - Price E'!L103</f>
        <v>28.13</v>
      </c>
      <c r="L186" s="145">
        <f>'[2]SP Rates - Price E'!M103</f>
        <v>25.83</v>
      </c>
      <c r="M186" s="145">
        <f>'[2]SP Rates - Price E'!N103</f>
        <v>26.97</v>
      </c>
      <c r="N186" s="145">
        <f>'[2]SP Rates - Price E'!O103</f>
        <v>26.85</v>
      </c>
      <c r="O186" s="145">
        <f>'[2]SP Rates - Price E'!P103</f>
        <v>31.03</v>
      </c>
      <c r="P186" s="145">
        <f>'[2]SP Rates - Price E'!Q103</f>
        <v>31.54</v>
      </c>
      <c r="Q186" s="145">
        <f>'[2]SP Rates - Price E'!R103</f>
        <v>28.27</v>
      </c>
      <c r="R186" s="145">
        <f>'[2]SP Rates - Price E'!S103</f>
        <v>28.33</v>
      </c>
      <c r="S186" s="146">
        <f>'[2]SP Rates - Price E'!T103</f>
        <v>32.21</v>
      </c>
    </row>
    <row r="187" spans="1:19" ht="21.75" customHeight="1" x14ac:dyDescent="0.15">
      <c r="A187" s="147" t="s">
        <v>148</v>
      </c>
      <c r="B187" s="140" t="s">
        <v>167</v>
      </c>
      <c r="C187" s="140" t="s">
        <v>201</v>
      </c>
      <c r="D187" s="140" t="s">
        <v>171</v>
      </c>
      <c r="E187" s="141" t="s">
        <v>16</v>
      </c>
      <c r="F187" s="135">
        <f>'[2]SP Rates - Price E'!G104</f>
        <v>13.9</v>
      </c>
      <c r="G187" s="135">
        <f>'[2]SP Rates - Price E'!H104</f>
        <v>14.1</v>
      </c>
      <c r="H187" s="135">
        <f>'[2]SP Rates - Price E'!I104</f>
        <v>13.23</v>
      </c>
      <c r="I187" s="135">
        <f>'[2]SP Rates - Price E'!J104</f>
        <v>15.38</v>
      </c>
      <c r="J187" s="135">
        <f>'[2]SP Rates - Price E'!K104</f>
        <v>14.07</v>
      </c>
      <c r="K187" s="135">
        <f>'[2]SP Rates - Price E'!L104</f>
        <v>14.21</v>
      </c>
      <c r="L187" s="135">
        <f>'[2]SP Rates - Price E'!M104</f>
        <v>14.14</v>
      </c>
      <c r="M187" s="135">
        <f>'[2]SP Rates - Price E'!N104</f>
        <v>13.91</v>
      </c>
      <c r="N187" s="135">
        <f>'[2]SP Rates - Price E'!O104</f>
        <v>13.950000000000001</v>
      </c>
      <c r="O187" s="135">
        <f>'[2]SP Rates - Price E'!P104</f>
        <v>14.33</v>
      </c>
      <c r="P187" s="135">
        <f>'[2]SP Rates - Price E'!Q104</f>
        <v>14.65</v>
      </c>
      <c r="Q187" s="135">
        <f>'[2]SP Rates - Price E'!R104</f>
        <v>14.16</v>
      </c>
      <c r="R187" s="135">
        <f>'[2]SP Rates - Price E'!S104</f>
        <v>14.22</v>
      </c>
      <c r="S187" s="148">
        <f>'[2]SP Rates - Price E'!T104</f>
        <v>14.83</v>
      </c>
    </row>
    <row r="188" spans="1:19" ht="21.75" customHeight="1" x14ac:dyDescent="0.15">
      <c r="A188" s="147"/>
      <c r="B188" s="140" t="s">
        <v>17</v>
      </c>
      <c r="C188" s="140" t="s">
        <v>201</v>
      </c>
      <c r="D188" s="140" t="s">
        <v>149</v>
      </c>
      <c r="E188" s="141" t="s">
        <v>15</v>
      </c>
      <c r="F188" s="135">
        <f>'[2]SP Rates - Price E'!G105</f>
        <v>27.12</v>
      </c>
      <c r="G188" s="135">
        <f>'[2]SP Rates - Price E'!H105</f>
        <v>28.42</v>
      </c>
      <c r="H188" s="135">
        <f>'[2]SP Rates - Price E'!I105</f>
        <v>26.47</v>
      </c>
      <c r="I188" s="135">
        <f>'[2]SP Rates - Price E'!J105</f>
        <v>26.98</v>
      </c>
      <c r="J188" s="135">
        <f>'[2]SP Rates - Price E'!K105</f>
        <v>29.65</v>
      </c>
      <c r="K188" s="135">
        <f>'[2]SP Rates - Price E'!L105</f>
        <v>28.13</v>
      </c>
      <c r="L188" s="135">
        <f>'[2]SP Rates - Price E'!M105</f>
        <v>25.83</v>
      </c>
      <c r="M188" s="135">
        <f>'[2]SP Rates - Price E'!N105</f>
        <v>26.97</v>
      </c>
      <c r="N188" s="135">
        <f>'[2]SP Rates - Price E'!O105</f>
        <v>26.85</v>
      </c>
      <c r="O188" s="135">
        <f>'[2]SP Rates - Price E'!P105</f>
        <v>31.03</v>
      </c>
      <c r="P188" s="135">
        <f>'[2]SP Rates - Price E'!Q105</f>
        <v>31.54</v>
      </c>
      <c r="Q188" s="135">
        <f>'[2]SP Rates - Price E'!R105</f>
        <v>28.27</v>
      </c>
      <c r="R188" s="135">
        <f>'[2]SP Rates - Price E'!S105</f>
        <v>28.33</v>
      </c>
      <c r="S188" s="148">
        <f>'[2]SP Rates - Price E'!T105</f>
        <v>32.21</v>
      </c>
    </row>
    <row r="189" spans="1:19" ht="21.75" customHeight="1" x14ac:dyDescent="0.15">
      <c r="A189" s="147"/>
      <c r="B189" s="140" t="s">
        <v>17</v>
      </c>
      <c r="C189" s="140" t="s">
        <v>201</v>
      </c>
      <c r="D189" s="140" t="s">
        <v>150</v>
      </c>
      <c r="E189" s="141" t="s">
        <v>18</v>
      </c>
      <c r="F189" s="135">
        <f>'[2]SP Rates - Price E'!G106</f>
        <v>14.47</v>
      </c>
      <c r="G189" s="135">
        <f>'[2]SP Rates - Price E'!H106</f>
        <v>14.450000000000001</v>
      </c>
      <c r="H189" s="135">
        <f>'[2]SP Rates - Price E'!I106</f>
        <v>13.96</v>
      </c>
      <c r="I189" s="135">
        <f>'[2]SP Rates - Price E'!J106</f>
        <v>15.82</v>
      </c>
      <c r="J189" s="135">
        <f>'[2]SP Rates - Price E'!K106</f>
        <v>14.55</v>
      </c>
      <c r="K189" s="135">
        <f>'[2]SP Rates - Price E'!L106</f>
        <v>14.71</v>
      </c>
      <c r="L189" s="135">
        <f>'[2]SP Rates - Price E'!M106</f>
        <v>14.530000000000001</v>
      </c>
      <c r="M189" s="135">
        <f>'[2]SP Rates - Price E'!N106</f>
        <v>14.76</v>
      </c>
      <c r="N189" s="135">
        <f>'[2]SP Rates - Price E'!O106</f>
        <v>14.99</v>
      </c>
      <c r="O189" s="135">
        <f>'[2]SP Rates - Price E'!P106</f>
        <v>14.94</v>
      </c>
      <c r="P189" s="135">
        <f>'[2]SP Rates - Price E'!Q106</f>
        <v>15.14</v>
      </c>
      <c r="Q189" s="135">
        <f>'[2]SP Rates - Price E'!R106</f>
        <v>14.610000000000001</v>
      </c>
      <c r="R189" s="135">
        <f>'[2]SP Rates - Price E'!S106</f>
        <v>15.030000000000001</v>
      </c>
      <c r="S189" s="148">
        <f>'[2]SP Rates - Price E'!T106</f>
        <v>15.370000000000001</v>
      </c>
    </row>
    <row r="190" spans="1:19" ht="21.75" customHeight="1" x14ac:dyDescent="0.15">
      <c r="A190" s="147"/>
      <c r="B190" s="140" t="s">
        <v>17</v>
      </c>
      <c r="C190" s="140" t="s">
        <v>201</v>
      </c>
      <c r="D190" s="140" t="s">
        <v>151</v>
      </c>
      <c r="E190" s="141" t="s">
        <v>19</v>
      </c>
      <c r="F190" s="135">
        <f>'[2]SP Rates - Price E'!G107</f>
        <v>10.27</v>
      </c>
      <c r="G190" s="135">
        <f>'[2]SP Rates - Price E'!H107</f>
        <v>10.950000000000001</v>
      </c>
      <c r="H190" s="135">
        <f>'[2]SP Rates - Price E'!I107</f>
        <v>10.040000000000001</v>
      </c>
      <c r="I190" s="135">
        <f>'[2]SP Rates - Price E'!J107</f>
        <v>11.5</v>
      </c>
      <c r="J190" s="135">
        <f>'[2]SP Rates - Price E'!K107</f>
        <v>11.1</v>
      </c>
      <c r="K190" s="135">
        <f>'[2]SP Rates - Price E'!L107</f>
        <v>11.23</v>
      </c>
      <c r="L190" s="135">
        <f>'[2]SP Rates - Price E'!M107</f>
        <v>10.73</v>
      </c>
      <c r="M190" s="135">
        <f>'[2]SP Rates - Price E'!N107</f>
        <v>10.5</v>
      </c>
      <c r="N190" s="135">
        <f>'[2]SP Rates - Price E'!O107</f>
        <v>10.84</v>
      </c>
      <c r="O190" s="135">
        <f>'[2]SP Rates - Price E'!P107</f>
        <v>11.6</v>
      </c>
      <c r="P190" s="135">
        <f>'[2]SP Rates - Price E'!Q107</f>
        <v>11.4</v>
      </c>
      <c r="Q190" s="135">
        <f>'[2]SP Rates - Price E'!R107</f>
        <v>11.25</v>
      </c>
      <c r="R190" s="135">
        <f>'[2]SP Rates - Price E'!S107</f>
        <v>11.44</v>
      </c>
      <c r="S190" s="148">
        <f>'[2]SP Rates - Price E'!T107</f>
        <v>12.040000000000001</v>
      </c>
    </row>
    <row r="191" spans="1:19" ht="21.75" customHeight="1" x14ac:dyDescent="0.15">
      <c r="A191" s="147"/>
      <c r="B191" s="140" t="s">
        <v>20</v>
      </c>
      <c r="C191" s="140" t="s">
        <v>201</v>
      </c>
      <c r="D191" s="140" t="s">
        <v>152</v>
      </c>
      <c r="E191" s="141" t="s">
        <v>15</v>
      </c>
      <c r="F191" s="135">
        <f>'[2]SP Rates - Price E'!G108</f>
        <v>27.12</v>
      </c>
      <c r="G191" s="135">
        <f>'[2]SP Rates - Price E'!H108</f>
        <v>28.42</v>
      </c>
      <c r="H191" s="135">
        <f>'[2]SP Rates - Price E'!I108</f>
        <v>26.47</v>
      </c>
      <c r="I191" s="135">
        <f>'[2]SP Rates - Price E'!J108</f>
        <v>0</v>
      </c>
      <c r="J191" s="135">
        <f>'[2]SP Rates - Price E'!K108</f>
        <v>29.65</v>
      </c>
      <c r="K191" s="135">
        <f>'[2]SP Rates - Price E'!L108</f>
        <v>28.13</v>
      </c>
      <c r="L191" s="135">
        <f>'[2]SP Rates - Price E'!M108</f>
        <v>25.83</v>
      </c>
      <c r="M191" s="135">
        <f>'[2]SP Rates - Price E'!N108</f>
        <v>0</v>
      </c>
      <c r="N191" s="135">
        <f>'[2]SP Rates - Price E'!O108</f>
        <v>26.85</v>
      </c>
      <c r="O191" s="135">
        <f>'[2]SP Rates - Price E'!P108</f>
        <v>31.03</v>
      </c>
      <c r="P191" s="135">
        <f>'[2]SP Rates - Price E'!Q108</f>
        <v>0</v>
      </c>
      <c r="Q191" s="135">
        <f>'[2]SP Rates - Price E'!R108</f>
        <v>28.27</v>
      </c>
      <c r="R191" s="135">
        <f>'[2]SP Rates - Price E'!S108</f>
        <v>28.33</v>
      </c>
      <c r="S191" s="148">
        <f>'[2]SP Rates - Price E'!T108</f>
        <v>32.21</v>
      </c>
    </row>
    <row r="192" spans="1:19" ht="21.75" customHeight="1" x14ac:dyDescent="0.15">
      <c r="A192" s="147"/>
      <c r="B192" s="140" t="s">
        <v>20</v>
      </c>
      <c r="C192" s="140" t="s">
        <v>201</v>
      </c>
      <c r="D192" s="140" t="s">
        <v>153</v>
      </c>
      <c r="E192" s="141" t="s">
        <v>18</v>
      </c>
      <c r="F192" s="135">
        <f>'[2]SP Rates - Price E'!G109</f>
        <v>14.450000000000001</v>
      </c>
      <c r="G192" s="135">
        <f>'[2]SP Rates - Price E'!H109</f>
        <v>14.48</v>
      </c>
      <c r="H192" s="135">
        <f>'[2]SP Rates - Price E'!I109</f>
        <v>14.01</v>
      </c>
      <c r="I192" s="135">
        <f>'[2]SP Rates - Price E'!J109</f>
        <v>0</v>
      </c>
      <c r="J192" s="135">
        <f>'[2]SP Rates - Price E'!K109</f>
        <v>14.530000000000001</v>
      </c>
      <c r="K192" s="135">
        <f>'[2]SP Rates - Price E'!L109</f>
        <v>14.72</v>
      </c>
      <c r="L192" s="135">
        <f>'[2]SP Rates - Price E'!M109</f>
        <v>14.5</v>
      </c>
      <c r="M192" s="135">
        <f>'[2]SP Rates - Price E'!N109</f>
        <v>0</v>
      </c>
      <c r="N192" s="135">
        <f>'[2]SP Rates - Price E'!O109</f>
        <v>14.97</v>
      </c>
      <c r="O192" s="135">
        <f>'[2]SP Rates - Price E'!P109</f>
        <v>14.94</v>
      </c>
      <c r="P192" s="135">
        <f>'[2]SP Rates - Price E'!Q109</f>
        <v>0</v>
      </c>
      <c r="Q192" s="135">
        <f>'[2]SP Rates - Price E'!R109</f>
        <v>14.610000000000001</v>
      </c>
      <c r="R192" s="135">
        <f>'[2]SP Rates - Price E'!S109</f>
        <v>15.040000000000001</v>
      </c>
      <c r="S192" s="148">
        <f>'[2]SP Rates - Price E'!T109</f>
        <v>15.370000000000001</v>
      </c>
    </row>
    <row r="193" spans="1:19" ht="21.75" customHeight="1" x14ac:dyDescent="0.15">
      <c r="A193" s="147"/>
      <c r="B193" s="140" t="s">
        <v>20</v>
      </c>
      <c r="C193" s="140" t="s">
        <v>201</v>
      </c>
      <c r="D193" s="140" t="s">
        <v>154</v>
      </c>
      <c r="E193" s="141" t="s">
        <v>21</v>
      </c>
      <c r="F193" s="135">
        <f>'[2]SP Rates - Price E'!G110</f>
        <v>12.07</v>
      </c>
      <c r="G193" s="135">
        <f>'[2]SP Rates - Price E'!H110</f>
        <v>12.5</v>
      </c>
      <c r="H193" s="135">
        <f>'[2]SP Rates - Price E'!I110</f>
        <v>11.58</v>
      </c>
      <c r="I193" s="135">
        <f>'[2]SP Rates - Price E'!J110</f>
        <v>0</v>
      </c>
      <c r="J193" s="135">
        <f>'[2]SP Rates - Price E'!K110</f>
        <v>12.76</v>
      </c>
      <c r="K193" s="135">
        <f>'[2]SP Rates - Price E'!L110</f>
        <v>12.63</v>
      </c>
      <c r="L193" s="135">
        <f>'[2]SP Rates - Price E'!M110</f>
        <v>12.290000000000001</v>
      </c>
      <c r="M193" s="135">
        <f>'[2]SP Rates - Price E'!N110</f>
        <v>0</v>
      </c>
      <c r="N193" s="135">
        <f>'[2]SP Rates - Price E'!O110</f>
        <v>12.58</v>
      </c>
      <c r="O193" s="135">
        <f>'[2]SP Rates - Price E'!P110</f>
        <v>13.07</v>
      </c>
      <c r="P193" s="135">
        <f>'[2]SP Rates - Price E'!Q110</f>
        <v>0</v>
      </c>
      <c r="Q193" s="135">
        <f>'[2]SP Rates - Price E'!R110</f>
        <v>12.8</v>
      </c>
      <c r="R193" s="135">
        <f>'[2]SP Rates - Price E'!S110</f>
        <v>12.57</v>
      </c>
      <c r="S193" s="148">
        <f>'[2]SP Rates - Price E'!T110</f>
        <v>13.02</v>
      </c>
    </row>
    <row r="194" spans="1:19" ht="21.75" customHeight="1" x14ac:dyDescent="0.15">
      <c r="A194" s="147"/>
      <c r="B194" s="142" t="s">
        <v>22</v>
      </c>
      <c r="C194" s="140" t="s">
        <v>201</v>
      </c>
      <c r="D194" s="140" t="s">
        <v>155</v>
      </c>
      <c r="E194" s="141" t="s">
        <v>15</v>
      </c>
      <c r="F194" s="135">
        <f>'[2]SP Rates - Price E'!G111</f>
        <v>27.12</v>
      </c>
      <c r="G194" s="135">
        <f>'[2]SP Rates - Price E'!H111</f>
        <v>28.42</v>
      </c>
      <c r="H194" s="135">
        <f>'[2]SP Rates - Price E'!I111</f>
        <v>0</v>
      </c>
      <c r="I194" s="135">
        <f>'[2]SP Rates - Price E'!J111</f>
        <v>26.98</v>
      </c>
      <c r="J194" s="135">
        <f>'[2]SP Rates - Price E'!K111</f>
        <v>0</v>
      </c>
      <c r="K194" s="135">
        <f>'[2]SP Rates - Price E'!L111</f>
        <v>0</v>
      </c>
      <c r="L194" s="135">
        <f>'[2]SP Rates - Price E'!M111</f>
        <v>25.83</v>
      </c>
      <c r="M194" s="135">
        <f>'[2]SP Rates - Price E'!N111</f>
        <v>26.97</v>
      </c>
      <c r="N194" s="135">
        <f>'[2]SP Rates - Price E'!O111</f>
        <v>26.85</v>
      </c>
      <c r="O194" s="135">
        <f>'[2]SP Rates - Price E'!P111</f>
        <v>0</v>
      </c>
      <c r="P194" s="135">
        <f>'[2]SP Rates - Price E'!Q111</f>
        <v>31.54</v>
      </c>
      <c r="Q194" s="135">
        <f>'[2]SP Rates - Price E'!R111</f>
        <v>28.27</v>
      </c>
      <c r="R194" s="135">
        <f>'[2]SP Rates - Price E'!S111</f>
        <v>0</v>
      </c>
      <c r="S194" s="148">
        <f>'[2]SP Rates - Price E'!T111</f>
        <v>0</v>
      </c>
    </row>
    <row r="195" spans="1:19" ht="21.75" customHeight="1" x14ac:dyDescent="0.15">
      <c r="A195" s="147"/>
      <c r="B195" s="142" t="s">
        <v>22</v>
      </c>
      <c r="C195" s="140" t="s">
        <v>201</v>
      </c>
      <c r="D195" s="140" t="s">
        <v>156</v>
      </c>
      <c r="E195" s="141" t="s">
        <v>18</v>
      </c>
      <c r="F195" s="135">
        <f>'[2]SP Rates - Price E'!G112</f>
        <v>14.46</v>
      </c>
      <c r="G195" s="135">
        <f>'[2]SP Rates - Price E'!H112</f>
        <v>14.49</v>
      </c>
      <c r="H195" s="135">
        <f>'[2]SP Rates - Price E'!I112</f>
        <v>0</v>
      </c>
      <c r="I195" s="135">
        <f>'[2]SP Rates - Price E'!J112</f>
        <v>15.84</v>
      </c>
      <c r="J195" s="135">
        <f>'[2]SP Rates - Price E'!K112</f>
        <v>0</v>
      </c>
      <c r="K195" s="135">
        <f>'[2]SP Rates - Price E'!L112</f>
        <v>0</v>
      </c>
      <c r="L195" s="135">
        <f>'[2]SP Rates - Price E'!M112</f>
        <v>14.55</v>
      </c>
      <c r="M195" s="135">
        <f>'[2]SP Rates - Price E'!N112</f>
        <v>14.66</v>
      </c>
      <c r="N195" s="135">
        <f>'[2]SP Rates - Price E'!O112</f>
        <v>14.98</v>
      </c>
      <c r="O195" s="135">
        <f>'[2]SP Rates - Price E'!P112</f>
        <v>0</v>
      </c>
      <c r="P195" s="135">
        <f>'[2]SP Rates - Price E'!Q112</f>
        <v>15.120000000000001</v>
      </c>
      <c r="Q195" s="135">
        <f>'[2]SP Rates - Price E'!R112</f>
        <v>14.63</v>
      </c>
      <c r="R195" s="135">
        <f>'[2]SP Rates - Price E'!S112</f>
        <v>0</v>
      </c>
      <c r="S195" s="148">
        <f>'[2]SP Rates - Price E'!T112</f>
        <v>0</v>
      </c>
    </row>
    <row r="196" spans="1:19" ht="21.75" customHeight="1" x14ac:dyDescent="0.15">
      <c r="A196" s="147"/>
      <c r="B196" s="142" t="s">
        <v>22</v>
      </c>
      <c r="C196" s="140" t="s">
        <v>201</v>
      </c>
      <c r="D196" s="140" t="s">
        <v>157</v>
      </c>
      <c r="E196" s="141" t="s">
        <v>19</v>
      </c>
      <c r="F196" s="135">
        <f>'[2]SP Rates - Price E'!G113</f>
        <v>10.27</v>
      </c>
      <c r="G196" s="135">
        <f>'[2]SP Rates - Price E'!H113</f>
        <v>10.950000000000001</v>
      </c>
      <c r="H196" s="135">
        <f>'[2]SP Rates - Price E'!I113</f>
        <v>0</v>
      </c>
      <c r="I196" s="135">
        <f>'[2]SP Rates - Price E'!J113</f>
        <v>11.5</v>
      </c>
      <c r="J196" s="135">
        <f>'[2]SP Rates - Price E'!K113</f>
        <v>0</v>
      </c>
      <c r="K196" s="135">
        <f>'[2]SP Rates - Price E'!L113</f>
        <v>0</v>
      </c>
      <c r="L196" s="135">
        <f>'[2]SP Rates - Price E'!M113</f>
        <v>10.73</v>
      </c>
      <c r="M196" s="135">
        <f>'[2]SP Rates - Price E'!N113</f>
        <v>10.5</v>
      </c>
      <c r="N196" s="135">
        <f>'[2]SP Rates - Price E'!O113</f>
        <v>10.84</v>
      </c>
      <c r="O196" s="135">
        <f>'[2]SP Rates - Price E'!P113</f>
        <v>0</v>
      </c>
      <c r="P196" s="135">
        <f>'[2]SP Rates - Price E'!Q113</f>
        <v>11.4</v>
      </c>
      <c r="Q196" s="135">
        <f>'[2]SP Rates - Price E'!R113</f>
        <v>11.25</v>
      </c>
      <c r="R196" s="135">
        <f>'[2]SP Rates - Price E'!S113</f>
        <v>0</v>
      </c>
      <c r="S196" s="148">
        <f>'[2]SP Rates - Price E'!T113</f>
        <v>0</v>
      </c>
    </row>
    <row r="197" spans="1:19" ht="21.75" customHeight="1" x14ac:dyDescent="0.15">
      <c r="A197" s="147"/>
      <c r="B197" s="142" t="s">
        <v>22</v>
      </c>
      <c r="C197" s="140" t="s">
        <v>201</v>
      </c>
      <c r="D197" s="140" t="s">
        <v>158</v>
      </c>
      <c r="E197" s="141" t="s">
        <v>21</v>
      </c>
      <c r="F197" s="135">
        <f>'[2]SP Rates - Price E'!G114</f>
        <v>14.1</v>
      </c>
      <c r="G197" s="135">
        <f>'[2]SP Rates - Price E'!H114</f>
        <v>14.040000000000001</v>
      </c>
      <c r="H197" s="135">
        <f>'[2]SP Rates - Price E'!I114</f>
        <v>0</v>
      </c>
      <c r="I197" s="135">
        <f>'[2]SP Rates - Price E'!J114</f>
        <v>15.47</v>
      </c>
      <c r="J197" s="135">
        <f>'[2]SP Rates - Price E'!K114</f>
        <v>0</v>
      </c>
      <c r="K197" s="135">
        <f>'[2]SP Rates - Price E'!L114</f>
        <v>0</v>
      </c>
      <c r="L197" s="135">
        <f>'[2]SP Rates - Price E'!M114</f>
        <v>14.21</v>
      </c>
      <c r="M197" s="135">
        <f>'[2]SP Rates - Price E'!N114</f>
        <v>14.450000000000001</v>
      </c>
      <c r="N197" s="135">
        <f>'[2]SP Rates - Price E'!O114</f>
        <v>14.59</v>
      </c>
      <c r="O197" s="135">
        <f>'[2]SP Rates - Price E'!P114</f>
        <v>0</v>
      </c>
      <c r="P197" s="135">
        <f>'[2]SP Rates - Price E'!Q114</f>
        <v>14.68</v>
      </c>
      <c r="Q197" s="135">
        <f>'[2]SP Rates - Price E'!R114</f>
        <v>14.26</v>
      </c>
      <c r="R197" s="135">
        <f>'[2]SP Rates - Price E'!S114</f>
        <v>0</v>
      </c>
      <c r="S197" s="148">
        <f>'[2]SP Rates - Price E'!T114</f>
        <v>0</v>
      </c>
    </row>
    <row r="198" spans="1:19" ht="21.75" customHeight="1" x14ac:dyDescent="0.15">
      <c r="A198" s="147"/>
      <c r="B198" s="142" t="s">
        <v>23</v>
      </c>
      <c r="C198" s="140" t="s">
        <v>201</v>
      </c>
      <c r="D198" s="140" t="s">
        <v>159</v>
      </c>
      <c r="E198" s="141" t="s">
        <v>15</v>
      </c>
      <c r="F198" s="135">
        <f>'[2]SP Rates - Price E'!G117</f>
        <v>10</v>
      </c>
      <c r="G198" s="135">
        <f>'[2]SP Rates - Price E'!H117</f>
        <v>10</v>
      </c>
      <c r="H198" s="135">
        <f>'[2]SP Rates - Price E'!I117</f>
        <v>10</v>
      </c>
      <c r="I198" s="135">
        <f>'[2]SP Rates - Price E'!J117</f>
        <v>10</v>
      </c>
      <c r="J198" s="135">
        <f>'[2]SP Rates - Price E'!K117</f>
        <v>10</v>
      </c>
      <c r="K198" s="135">
        <f>'[2]SP Rates - Price E'!L117</f>
        <v>10</v>
      </c>
      <c r="L198" s="135">
        <f>'[2]SP Rates - Price E'!M117</f>
        <v>10</v>
      </c>
      <c r="M198" s="135">
        <f>'[2]SP Rates - Price E'!N117</f>
        <v>10</v>
      </c>
      <c r="N198" s="135">
        <f>'[2]SP Rates - Price E'!O117</f>
        <v>10</v>
      </c>
      <c r="O198" s="135">
        <f>'[2]SP Rates - Price E'!P117</f>
        <v>10</v>
      </c>
      <c r="P198" s="135">
        <f>'[2]SP Rates - Price E'!Q117</f>
        <v>10</v>
      </c>
      <c r="Q198" s="135">
        <f>'[2]SP Rates - Price E'!R117</f>
        <v>10</v>
      </c>
      <c r="R198" s="135">
        <f>'[2]SP Rates - Price E'!S117</f>
        <v>10</v>
      </c>
      <c r="S198" s="148">
        <f>'[2]SP Rates - Price E'!T117</f>
        <v>10</v>
      </c>
    </row>
    <row r="199" spans="1:19" ht="21.75" customHeight="1" thickBot="1" x14ac:dyDescent="0.2">
      <c r="A199" s="90"/>
      <c r="B199" s="149" t="s">
        <v>23</v>
      </c>
      <c r="C199" s="150" t="s">
        <v>201</v>
      </c>
      <c r="D199" s="150" t="s">
        <v>160</v>
      </c>
      <c r="E199" s="151" t="s">
        <v>16</v>
      </c>
      <c r="F199" s="152">
        <f>'[2]SP Rates - Price E'!G118</f>
        <v>12.53</v>
      </c>
      <c r="G199" s="152">
        <f>'[2]SP Rates - Price E'!H118</f>
        <v>12.53</v>
      </c>
      <c r="H199" s="152">
        <f>'[2]SP Rates - Price E'!I118</f>
        <v>12.53</v>
      </c>
      <c r="I199" s="152">
        <f>'[2]SP Rates - Price E'!J118</f>
        <v>12.53</v>
      </c>
      <c r="J199" s="152">
        <f>'[2]SP Rates - Price E'!K118</f>
        <v>12.53</v>
      </c>
      <c r="K199" s="152">
        <f>'[2]SP Rates - Price E'!L118</f>
        <v>12.53</v>
      </c>
      <c r="L199" s="152">
        <f>'[2]SP Rates - Price E'!M118</f>
        <v>12.53</v>
      </c>
      <c r="M199" s="152">
        <f>'[2]SP Rates - Price E'!N118</f>
        <v>12.53</v>
      </c>
      <c r="N199" s="152">
        <f>'[2]SP Rates - Price E'!O118</f>
        <v>12.53</v>
      </c>
      <c r="O199" s="152">
        <f>'[2]SP Rates - Price E'!P118</f>
        <v>12.53</v>
      </c>
      <c r="P199" s="152">
        <f>'[2]SP Rates - Price E'!Q118</f>
        <v>12.53</v>
      </c>
      <c r="Q199" s="152">
        <f>'[2]SP Rates - Price E'!R118</f>
        <v>12.53</v>
      </c>
      <c r="R199" s="152">
        <f>'[2]SP Rates - Price E'!S118</f>
        <v>12.53</v>
      </c>
      <c r="S199" s="153">
        <f>'[2]SP Rates - Price E'!T118</f>
        <v>12.53</v>
      </c>
    </row>
    <row r="200" spans="1:19" ht="21.75" customHeight="1" x14ac:dyDescent="0.15">
      <c r="A200" s="139" t="s">
        <v>14</v>
      </c>
      <c r="B200" s="143" t="s">
        <v>167</v>
      </c>
      <c r="C200" s="143" t="s">
        <v>201</v>
      </c>
      <c r="D200" s="143" t="s">
        <v>172</v>
      </c>
      <c r="E200" s="144" t="s">
        <v>15</v>
      </c>
      <c r="F200" s="145">
        <f>'[2]SP Rates - Price E'!G201</f>
        <v>27.18</v>
      </c>
      <c r="G200" s="145">
        <f>'[2]SP Rates - Price E'!H201</f>
        <v>28.45</v>
      </c>
      <c r="H200" s="145">
        <f>'[2]SP Rates - Price E'!I201</f>
        <v>26.48</v>
      </c>
      <c r="I200" s="145">
        <f>'[2]SP Rates - Price E'!J201</f>
        <v>26.99</v>
      </c>
      <c r="J200" s="145">
        <f>'[2]SP Rates - Price E'!K201</f>
        <v>29.84</v>
      </c>
      <c r="K200" s="145">
        <f>'[2]SP Rates - Price E'!L201</f>
        <v>28.13</v>
      </c>
      <c r="L200" s="145">
        <f>'[2]SP Rates - Price E'!M201</f>
        <v>25.87</v>
      </c>
      <c r="M200" s="145">
        <f>'[2]SP Rates - Price E'!N201</f>
        <v>27.01</v>
      </c>
      <c r="N200" s="145">
        <f>'[2]SP Rates - Price E'!O201</f>
        <v>26.87</v>
      </c>
      <c r="O200" s="145">
        <f>'[2]SP Rates - Price E'!P201</f>
        <v>31.25</v>
      </c>
      <c r="P200" s="145">
        <f>'[2]SP Rates - Price E'!Q201</f>
        <v>31.75</v>
      </c>
      <c r="Q200" s="145">
        <f>'[2]SP Rates - Price E'!R201</f>
        <v>28.32</v>
      </c>
      <c r="R200" s="145">
        <f>'[2]SP Rates - Price E'!S201</f>
        <v>28.31</v>
      </c>
      <c r="S200" s="146">
        <f>'[2]SP Rates - Price E'!T201</f>
        <v>32.08</v>
      </c>
    </row>
    <row r="201" spans="1:19" ht="21.75" customHeight="1" x14ac:dyDescent="0.15">
      <c r="A201" s="147" t="s">
        <v>38</v>
      </c>
      <c r="B201" s="140" t="s">
        <v>167</v>
      </c>
      <c r="C201" s="140" t="s">
        <v>201</v>
      </c>
      <c r="D201" s="140" t="s">
        <v>173</v>
      </c>
      <c r="E201" s="141" t="s">
        <v>16</v>
      </c>
      <c r="F201" s="135">
        <f>'[2]SP Rates - Price E'!G202</f>
        <v>14.25</v>
      </c>
      <c r="G201" s="135">
        <f>'[2]SP Rates - Price E'!H202</f>
        <v>14.41</v>
      </c>
      <c r="H201" s="135">
        <f>'[2]SP Rates - Price E'!I202</f>
        <v>13.54</v>
      </c>
      <c r="I201" s="135">
        <f>'[2]SP Rates - Price E'!J202</f>
        <v>15.75</v>
      </c>
      <c r="J201" s="135">
        <f>'[2]SP Rates - Price E'!K202</f>
        <v>14.38</v>
      </c>
      <c r="K201" s="135">
        <f>'[2]SP Rates - Price E'!L202</f>
        <v>14.55</v>
      </c>
      <c r="L201" s="135">
        <f>'[2]SP Rates - Price E'!M202</f>
        <v>14.45</v>
      </c>
      <c r="M201" s="135">
        <f>'[2]SP Rates - Price E'!N202</f>
        <v>14.29</v>
      </c>
      <c r="N201" s="135">
        <f>'[2]SP Rates - Price E'!O202</f>
        <v>14.3</v>
      </c>
      <c r="O201" s="135">
        <f>'[2]SP Rates - Price E'!P202</f>
        <v>14.62</v>
      </c>
      <c r="P201" s="135">
        <f>'[2]SP Rates - Price E'!Q202</f>
        <v>14.97</v>
      </c>
      <c r="Q201" s="135">
        <f>'[2]SP Rates - Price E'!R202</f>
        <v>14.48</v>
      </c>
      <c r="R201" s="135">
        <f>'[2]SP Rates - Price E'!S202</f>
        <v>14.52</v>
      </c>
      <c r="S201" s="148">
        <f>'[2]SP Rates - Price E'!T202</f>
        <v>15.13</v>
      </c>
    </row>
    <row r="202" spans="1:19" ht="21.75" customHeight="1" x14ac:dyDescent="0.15">
      <c r="A202" s="147"/>
      <c r="B202" s="140" t="s">
        <v>17</v>
      </c>
      <c r="C202" s="140" t="s">
        <v>201</v>
      </c>
      <c r="D202" s="140" t="s">
        <v>110</v>
      </c>
      <c r="E202" s="141" t="s">
        <v>15</v>
      </c>
      <c r="F202" s="135">
        <f>'[2]SP Rates - Price E'!G203</f>
        <v>27.18</v>
      </c>
      <c r="G202" s="135">
        <f>'[2]SP Rates - Price E'!H203</f>
        <v>28.51</v>
      </c>
      <c r="H202" s="135">
        <f>'[2]SP Rates - Price E'!I203</f>
        <v>26.48</v>
      </c>
      <c r="I202" s="135">
        <f>'[2]SP Rates - Price E'!J203</f>
        <v>26.99</v>
      </c>
      <c r="J202" s="135">
        <f>'[2]SP Rates - Price E'!K203</f>
        <v>29.84</v>
      </c>
      <c r="K202" s="135">
        <f>'[2]SP Rates - Price E'!L203</f>
        <v>28.13</v>
      </c>
      <c r="L202" s="135">
        <f>'[2]SP Rates - Price E'!M203</f>
        <v>25.87</v>
      </c>
      <c r="M202" s="135">
        <f>'[2]SP Rates - Price E'!N203</f>
        <v>27.01</v>
      </c>
      <c r="N202" s="135">
        <f>'[2]SP Rates - Price E'!O203</f>
        <v>26.87</v>
      </c>
      <c r="O202" s="135">
        <f>'[2]SP Rates - Price E'!P203</f>
        <v>31.25</v>
      </c>
      <c r="P202" s="135">
        <f>'[2]SP Rates - Price E'!Q203</f>
        <v>31.75</v>
      </c>
      <c r="Q202" s="135">
        <f>'[2]SP Rates - Price E'!R203</f>
        <v>28.32</v>
      </c>
      <c r="R202" s="135">
        <f>'[2]SP Rates - Price E'!S203</f>
        <v>28.31</v>
      </c>
      <c r="S202" s="148">
        <f>'[2]SP Rates - Price E'!T203</f>
        <v>32.08</v>
      </c>
    </row>
    <row r="203" spans="1:19" ht="21.75" customHeight="1" x14ac:dyDescent="0.15">
      <c r="A203" s="147"/>
      <c r="B203" s="140" t="s">
        <v>17</v>
      </c>
      <c r="C203" s="140" t="s">
        <v>201</v>
      </c>
      <c r="D203" s="140" t="s">
        <v>111</v>
      </c>
      <c r="E203" s="141" t="s">
        <v>18</v>
      </c>
      <c r="F203" s="135">
        <f>'[2]SP Rates - Price E'!G204</f>
        <v>14.82</v>
      </c>
      <c r="G203" s="135">
        <f>'[2]SP Rates - Price E'!H204</f>
        <v>14.77</v>
      </c>
      <c r="H203" s="135">
        <f>'[2]SP Rates - Price E'!I204</f>
        <v>14.29</v>
      </c>
      <c r="I203" s="135">
        <f>'[2]SP Rates - Price E'!J204</f>
        <v>16.21</v>
      </c>
      <c r="J203" s="135">
        <f>'[2]SP Rates - Price E'!K204</f>
        <v>14.87</v>
      </c>
      <c r="K203" s="135">
        <f>'[2]SP Rates - Price E'!L204</f>
        <v>15.05</v>
      </c>
      <c r="L203" s="135">
        <f>'[2]SP Rates - Price E'!M204</f>
        <v>14.85</v>
      </c>
      <c r="M203" s="135">
        <f>'[2]SP Rates - Price E'!N204</f>
        <v>15.16</v>
      </c>
      <c r="N203" s="135">
        <f>'[2]SP Rates - Price E'!O204</f>
        <v>15.38</v>
      </c>
      <c r="O203" s="135">
        <f>'[2]SP Rates - Price E'!P204</f>
        <v>15.25</v>
      </c>
      <c r="P203" s="135">
        <f>'[2]SP Rates - Price E'!Q204</f>
        <v>15.47</v>
      </c>
      <c r="Q203" s="135">
        <f>'[2]SP Rates - Price E'!R204</f>
        <v>14.93</v>
      </c>
      <c r="R203" s="135">
        <f>'[2]SP Rates - Price E'!S204</f>
        <v>15.34</v>
      </c>
      <c r="S203" s="148">
        <f>'[2]SP Rates - Price E'!T204</f>
        <v>15.67</v>
      </c>
    </row>
    <row r="204" spans="1:19" ht="21.75" customHeight="1" x14ac:dyDescent="0.15">
      <c r="A204" s="147"/>
      <c r="B204" s="140" t="s">
        <v>17</v>
      </c>
      <c r="C204" s="140" t="s">
        <v>201</v>
      </c>
      <c r="D204" s="140" t="s">
        <v>112</v>
      </c>
      <c r="E204" s="141" t="s">
        <v>19</v>
      </c>
      <c r="F204" s="135">
        <f>'[2]SP Rates - Price E'!G205</f>
        <v>10.5</v>
      </c>
      <c r="G204" s="135">
        <f>'[2]SP Rates - Price E'!H205</f>
        <v>11.17</v>
      </c>
      <c r="H204" s="135">
        <f>'[2]SP Rates - Price E'!I205</f>
        <v>10.28</v>
      </c>
      <c r="I204" s="135">
        <f>'[2]SP Rates - Price E'!J205</f>
        <v>11.8</v>
      </c>
      <c r="J204" s="135">
        <f>'[2]SP Rates - Price E'!K205</f>
        <v>11.33</v>
      </c>
      <c r="K204" s="135">
        <f>'[2]SP Rates - Price E'!L205</f>
        <v>11.52</v>
      </c>
      <c r="L204" s="135">
        <f>'[2]SP Rates - Price E'!M205</f>
        <v>10.97</v>
      </c>
      <c r="M204" s="135">
        <f>'[2]SP Rates - Price E'!N205</f>
        <v>10.77</v>
      </c>
      <c r="N204" s="135">
        <f>'[2]SP Rates - Price E'!O205</f>
        <v>11.09</v>
      </c>
      <c r="O204" s="135">
        <f>'[2]SP Rates - Price E'!P205</f>
        <v>11.83</v>
      </c>
      <c r="P204" s="135">
        <f>'[2]SP Rates - Price E'!Q205</f>
        <v>11.64</v>
      </c>
      <c r="Q204" s="135">
        <f>'[2]SP Rates - Price E'!R205</f>
        <v>11.51</v>
      </c>
      <c r="R204" s="135">
        <f>'[2]SP Rates - Price E'!S205</f>
        <v>11.69</v>
      </c>
      <c r="S204" s="148">
        <f>'[2]SP Rates - Price E'!T205</f>
        <v>12.28</v>
      </c>
    </row>
    <row r="205" spans="1:19" ht="21.75" customHeight="1" x14ac:dyDescent="0.15">
      <c r="A205" s="147"/>
      <c r="B205" s="140" t="s">
        <v>20</v>
      </c>
      <c r="C205" s="140" t="s">
        <v>201</v>
      </c>
      <c r="D205" s="140" t="s">
        <v>113</v>
      </c>
      <c r="E205" s="141" t="s">
        <v>15</v>
      </c>
      <c r="F205" s="135">
        <f>'[2]SP Rates - Price E'!G206</f>
        <v>27.18</v>
      </c>
      <c r="G205" s="135">
        <f>'[2]SP Rates - Price E'!H206</f>
        <v>28.51</v>
      </c>
      <c r="H205" s="135">
        <f>'[2]SP Rates - Price E'!I206</f>
        <v>26.48</v>
      </c>
      <c r="I205" s="135">
        <f>'[2]SP Rates - Price E'!J206</f>
        <v>0</v>
      </c>
      <c r="J205" s="135">
        <f>'[2]SP Rates - Price E'!K206</f>
        <v>29.84</v>
      </c>
      <c r="K205" s="135">
        <f>'[2]SP Rates - Price E'!L206</f>
        <v>28.13</v>
      </c>
      <c r="L205" s="135">
        <f>'[2]SP Rates - Price E'!M206</f>
        <v>25.87</v>
      </c>
      <c r="M205" s="135">
        <f>'[2]SP Rates - Price E'!N206</f>
        <v>0</v>
      </c>
      <c r="N205" s="135">
        <f>'[2]SP Rates - Price E'!O206</f>
        <v>26.87</v>
      </c>
      <c r="O205" s="135">
        <f>'[2]SP Rates - Price E'!P206</f>
        <v>31.25</v>
      </c>
      <c r="P205" s="135">
        <f>'[2]SP Rates - Price E'!Q206</f>
        <v>0</v>
      </c>
      <c r="Q205" s="135">
        <f>'[2]SP Rates - Price E'!R206</f>
        <v>28.32</v>
      </c>
      <c r="R205" s="135">
        <f>'[2]SP Rates - Price E'!S206</f>
        <v>28.31</v>
      </c>
      <c r="S205" s="148">
        <f>'[2]SP Rates - Price E'!T206</f>
        <v>32.08</v>
      </c>
    </row>
    <row r="206" spans="1:19" ht="21.75" customHeight="1" x14ac:dyDescent="0.15">
      <c r="A206" s="147"/>
      <c r="B206" s="140" t="s">
        <v>20</v>
      </c>
      <c r="C206" s="140" t="s">
        <v>201</v>
      </c>
      <c r="D206" s="140" t="s">
        <v>114</v>
      </c>
      <c r="E206" s="141" t="s">
        <v>18</v>
      </c>
      <c r="F206" s="135">
        <f>'[2]SP Rates - Price E'!G207</f>
        <v>14.8</v>
      </c>
      <c r="G206" s="135">
        <f>'[2]SP Rates - Price E'!H207</f>
        <v>14.8</v>
      </c>
      <c r="H206" s="135">
        <f>'[2]SP Rates - Price E'!I207</f>
        <v>14.35</v>
      </c>
      <c r="I206" s="135">
        <f>'[2]SP Rates - Price E'!J207</f>
        <v>0</v>
      </c>
      <c r="J206" s="135">
        <f>'[2]SP Rates - Price E'!K207</f>
        <v>14.85</v>
      </c>
      <c r="K206" s="135">
        <f>'[2]SP Rates - Price E'!L207</f>
        <v>15.07</v>
      </c>
      <c r="L206" s="135">
        <f>'[2]SP Rates - Price E'!M207</f>
        <v>14.82</v>
      </c>
      <c r="M206" s="135">
        <f>'[2]SP Rates - Price E'!N207</f>
        <v>0</v>
      </c>
      <c r="N206" s="135">
        <f>'[2]SP Rates - Price E'!O207</f>
        <v>15.37</v>
      </c>
      <c r="O206" s="135">
        <f>'[2]SP Rates - Price E'!P207</f>
        <v>15.25</v>
      </c>
      <c r="P206" s="135">
        <f>'[2]SP Rates - Price E'!Q207</f>
        <v>0</v>
      </c>
      <c r="Q206" s="135">
        <f>'[2]SP Rates - Price E'!R207</f>
        <v>14.94</v>
      </c>
      <c r="R206" s="135">
        <f>'[2]SP Rates - Price E'!S207</f>
        <v>15.36</v>
      </c>
      <c r="S206" s="148">
        <f>'[2]SP Rates - Price E'!T207</f>
        <v>15.68</v>
      </c>
    </row>
    <row r="207" spans="1:19" ht="21.75" customHeight="1" x14ac:dyDescent="0.15">
      <c r="A207" s="147"/>
      <c r="B207" s="140" t="s">
        <v>20</v>
      </c>
      <c r="C207" s="140" t="s">
        <v>201</v>
      </c>
      <c r="D207" s="140" t="s">
        <v>115</v>
      </c>
      <c r="E207" s="141" t="s">
        <v>21</v>
      </c>
      <c r="F207" s="135">
        <f>'[2]SP Rates - Price E'!G208</f>
        <v>12.36</v>
      </c>
      <c r="G207" s="135">
        <f>'[2]SP Rates - Price E'!H208</f>
        <v>12.77</v>
      </c>
      <c r="H207" s="135">
        <f>'[2]SP Rates - Price E'!I208</f>
        <v>11.86</v>
      </c>
      <c r="I207" s="135">
        <f>'[2]SP Rates - Price E'!J208</f>
        <v>0</v>
      </c>
      <c r="J207" s="135">
        <f>'[2]SP Rates - Price E'!K208</f>
        <v>13.04</v>
      </c>
      <c r="K207" s="135">
        <f>'[2]SP Rates - Price E'!L208</f>
        <v>12.95</v>
      </c>
      <c r="L207" s="135">
        <f>'[2]SP Rates - Price E'!M208</f>
        <v>12.57</v>
      </c>
      <c r="M207" s="135">
        <f>'[2]SP Rates - Price E'!N208</f>
        <v>0</v>
      </c>
      <c r="N207" s="135">
        <f>'[2]SP Rates - Price E'!O208</f>
        <v>12.88</v>
      </c>
      <c r="O207" s="135">
        <f>'[2]SP Rates - Price E'!P208</f>
        <v>13.35</v>
      </c>
      <c r="P207" s="135">
        <f>'[2]SP Rates - Price E'!Q208</f>
        <v>0</v>
      </c>
      <c r="Q207" s="135">
        <f>'[2]SP Rates - Price E'!R208</f>
        <v>13.1</v>
      </c>
      <c r="R207" s="135">
        <f>'[2]SP Rates - Price E'!S208</f>
        <v>12.84</v>
      </c>
      <c r="S207" s="148">
        <f>'[2]SP Rates - Price E'!T208</f>
        <v>13.28</v>
      </c>
    </row>
    <row r="208" spans="1:19" ht="21.75" customHeight="1" x14ac:dyDescent="0.15">
      <c r="A208" s="147"/>
      <c r="B208" s="142" t="s">
        <v>22</v>
      </c>
      <c r="C208" s="140" t="s">
        <v>201</v>
      </c>
      <c r="D208" s="140" t="s">
        <v>116</v>
      </c>
      <c r="E208" s="141" t="s">
        <v>15</v>
      </c>
      <c r="F208" s="135">
        <f>'[2]SP Rates - Price E'!G209</f>
        <v>27.18</v>
      </c>
      <c r="G208" s="135">
        <f>'[2]SP Rates - Price E'!H209</f>
        <v>28.51</v>
      </c>
      <c r="H208" s="135">
        <f>'[2]SP Rates - Price E'!I209</f>
        <v>0</v>
      </c>
      <c r="I208" s="135">
        <f>'[2]SP Rates - Price E'!J209</f>
        <v>26.99</v>
      </c>
      <c r="J208" s="135">
        <f>'[2]SP Rates - Price E'!K209</f>
        <v>0</v>
      </c>
      <c r="K208" s="135">
        <f>'[2]SP Rates - Price E'!L209</f>
        <v>0</v>
      </c>
      <c r="L208" s="135">
        <f>'[2]SP Rates - Price E'!M209</f>
        <v>25.87</v>
      </c>
      <c r="M208" s="135">
        <f>'[2]SP Rates - Price E'!N209</f>
        <v>27.01</v>
      </c>
      <c r="N208" s="135">
        <f>'[2]SP Rates - Price E'!O209</f>
        <v>26.87</v>
      </c>
      <c r="O208" s="135">
        <f>'[2]SP Rates - Price E'!P209</f>
        <v>0</v>
      </c>
      <c r="P208" s="135">
        <f>'[2]SP Rates - Price E'!Q209</f>
        <v>31.75</v>
      </c>
      <c r="Q208" s="135">
        <f>'[2]SP Rates - Price E'!R209</f>
        <v>28.32</v>
      </c>
      <c r="R208" s="135">
        <f>'[2]SP Rates - Price E'!S209</f>
        <v>0</v>
      </c>
      <c r="S208" s="148">
        <f>'[2]SP Rates - Price E'!T209</f>
        <v>0</v>
      </c>
    </row>
    <row r="209" spans="1:19" ht="21.75" customHeight="1" x14ac:dyDescent="0.15">
      <c r="A209" s="147"/>
      <c r="B209" s="142" t="s">
        <v>22</v>
      </c>
      <c r="C209" s="140" t="s">
        <v>201</v>
      </c>
      <c r="D209" s="140" t="s">
        <v>117</v>
      </c>
      <c r="E209" s="141" t="s">
        <v>18</v>
      </c>
      <c r="F209" s="135">
        <f>'[2]SP Rates - Price E'!G210</f>
        <v>14.81</v>
      </c>
      <c r="G209" s="135">
        <f>'[2]SP Rates - Price E'!H210</f>
        <v>14.81</v>
      </c>
      <c r="H209" s="135">
        <f>'[2]SP Rates - Price E'!I210</f>
        <v>0</v>
      </c>
      <c r="I209" s="135">
        <f>'[2]SP Rates - Price E'!J210</f>
        <v>16.23</v>
      </c>
      <c r="J209" s="135">
        <f>'[2]SP Rates - Price E'!K210</f>
        <v>0</v>
      </c>
      <c r="K209" s="135">
        <f>'[2]SP Rates - Price E'!L210</f>
        <v>0</v>
      </c>
      <c r="L209" s="135">
        <f>'[2]SP Rates - Price E'!M210</f>
        <v>14.87</v>
      </c>
      <c r="M209" s="135">
        <f>'[2]SP Rates - Price E'!N210</f>
        <v>15.06</v>
      </c>
      <c r="N209" s="135">
        <f>'[2]SP Rates - Price E'!O210</f>
        <v>15.38</v>
      </c>
      <c r="O209" s="135">
        <f>'[2]SP Rates - Price E'!P210</f>
        <v>0</v>
      </c>
      <c r="P209" s="135">
        <f>'[2]SP Rates - Price E'!Q210</f>
        <v>15.45</v>
      </c>
      <c r="Q209" s="135">
        <f>'[2]SP Rates - Price E'!R210</f>
        <v>14.96</v>
      </c>
      <c r="R209" s="135">
        <f>'[2]SP Rates - Price E'!S210</f>
        <v>0</v>
      </c>
      <c r="S209" s="148">
        <f>'[2]SP Rates - Price E'!T210</f>
        <v>0</v>
      </c>
    </row>
    <row r="210" spans="1:19" ht="21.75" customHeight="1" x14ac:dyDescent="0.15">
      <c r="A210" s="147"/>
      <c r="B210" s="142" t="s">
        <v>22</v>
      </c>
      <c r="C210" s="140" t="s">
        <v>201</v>
      </c>
      <c r="D210" s="140" t="s">
        <v>118</v>
      </c>
      <c r="E210" s="141" t="s">
        <v>19</v>
      </c>
      <c r="F210" s="135">
        <f>'[2]SP Rates - Price E'!G211</f>
        <v>10.5</v>
      </c>
      <c r="G210" s="135">
        <f>'[2]SP Rates - Price E'!H211</f>
        <v>11.17</v>
      </c>
      <c r="H210" s="135">
        <f>'[2]SP Rates - Price E'!I211</f>
        <v>0</v>
      </c>
      <c r="I210" s="135">
        <f>'[2]SP Rates - Price E'!J211</f>
        <v>11.8</v>
      </c>
      <c r="J210" s="135">
        <f>'[2]SP Rates - Price E'!K211</f>
        <v>0</v>
      </c>
      <c r="K210" s="135">
        <f>'[2]SP Rates - Price E'!L211</f>
        <v>0</v>
      </c>
      <c r="L210" s="135">
        <f>'[2]SP Rates - Price E'!M211</f>
        <v>10.97</v>
      </c>
      <c r="M210" s="135">
        <f>'[2]SP Rates - Price E'!N211</f>
        <v>10.77</v>
      </c>
      <c r="N210" s="135">
        <f>'[2]SP Rates - Price E'!O211</f>
        <v>11.09</v>
      </c>
      <c r="O210" s="135">
        <f>'[2]SP Rates - Price E'!P211</f>
        <v>0</v>
      </c>
      <c r="P210" s="135">
        <f>'[2]SP Rates - Price E'!Q211</f>
        <v>11.64</v>
      </c>
      <c r="Q210" s="135">
        <f>'[2]SP Rates - Price E'!R211</f>
        <v>11.51</v>
      </c>
      <c r="R210" s="135">
        <f>'[2]SP Rates - Price E'!S211</f>
        <v>0</v>
      </c>
      <c r="S210" s="148">
        <f>'[2]SP Rates - Price E'!T211</f>
        <v>0</v>
      </c>
    </row>
    <row r="211" spans="1:19" ht="21.75" customHeight="1" x14ac:dyDescent="0.15">
      <c r="A211" s="147"/>
      <c r="B211" s="142" t="s">
        <v>22</v>
      </c>
      <c r="C211" s="140" t="s">
        <v>201</v>
      </c>
      <c r="D211" s="140" t="s">
        <v>119</v>
      </c>
      <c r="E211" s="141" t="s">
        <v>21</v>
      </c>
      <c r="F211" s="135">
        <f>'[2]SP Rates - Price E'!G212</f>
        <v>14.42</v>
      </c>
      <c r="G211" s="135">
        <f>'[2]SP Rates - Price E'!H212</f>
        <v>14.34</v>
      </c>
      <c r="H211" s="135">
        <f>'[2]SP Rates - Price E'!I212</f>
        <v>0</v>
      </c>
      <c r="I211" s="135">
        <f>'[2]SP Rates - Price E'!J212</f>
        <v>15.83</v>
      </c>
      <c r="J211" s="135">
        <f>'[2]SP Rates - Price E'!K212</f>
        <v>0</v>
      </c>
      <c r="K211" s="135">
        <f>'[2]SP Rates - Price E'!L212</f>
        <v>0</v>
      </c>
      <c r="L211" s="135">
        <f>'[2]SP Rates - Price E'!M212</f>
        <v>14.51</v>
      </c>
      <c r="M211" s="135">
        <f>'[2]SP Rates - Price E'!N212</f>
        <v>14.82</v>
      </c>
      <c r="N211" s="135">
        <f>'[2]SP Rates - Price E'!O212</f>
        <v>14.97</v>
      </c>
      <c r="O211" s="135">
        <f>'[2]SP Rates - Price E'!P212</f>
        <v>0</v>
      </c>
      <c r="P211" s="135">
        <f>'[2]SP Rates - Price E'!Q212</f>
        <v>14.99</v>
      </c>
      <c r="Q211" s="135">
        <f>'[2]SP Rates - Price E'!R212</f>
        <v>14.56</v>
      </c>
      <c r="R211" s="135">
        <f>'[2]SP Rates - Price E'!S212</f>
        <v>0</v>
      </c>
      <c r="S211" s="148">
        <f>'[2]SP Rates - Price E'!T212</f>
        <v>0</v>
      </c>
    </row>
    <row r="212" spans="1:19" ht="21.75" customHeight="1" x14ac:dyDescent="0.15">
      <c r="A212" s="147"/>
      <c r="B212" s="142" t="s">
        <v>23</v>
      </c>
      <c r="C212" s="140" t="s">
        <v>201</v>
      </c>
      <c r="D212" s="140" t="s">
        <v>120</v>
      </c>
      <c r="E212" s="141" t="s">
        <v>15</v>
      </c>
      <c r="F212" s="135">
        <f>'[2]SP Rates - Price E'!G215</f>
        <v>10</v>
      </c>
      <c r="G212" s="135">
        <f>'[2]SP Rates - Price E'!H215</f>
        <v>10</v>
      </c>
      <c r="H212" s="135">
        <f>'[2]SP Rates - Price E'!I215</f>
        <v>10</v>
      </c>
      <c r="I212" s="135">
        <f>'[2]SP Rates - Price E'!J215</f>
        <v>10</v>
      </c>
      <c r="J212" s="135">
        <f>'[2]SP Rates - Price E'!K215</f>
        <v>10</v>
      </c>
      <c r="K212" s="135">
        <f>'[2]SP Rates - Price E'!L215</f>
        <v>10</v>
      </c>
      <c r="L212" s="135">
        <f>'[2]SP Rates - Price E'!M215</f>
        <v>10</v>
      </c>
      <c r="M212" s="135">
        <f>'[2]SP Rates - Price E'!N215</f>
        <v>10</v>
      </c>
      <c r="N212" s="135">
        <f>'[2]SP Rates - Price E'!O215</f>
        <v>10</v>
      </c>
      <c r="O212" s="135">
        <f>'[2]SP Rates - Price E'!P215</f>
        <v>10</v>
      </c>
      <c r="P212" s="135">
        <f>'[2]SP Rates - Price E'!Q215</f>
        <v>10</v>
      </c>
      <c r="Q212" s="135">
        <f>'[2]SP Rates - Price E'!R215</f>
        <v>10</v>
      </c>
      <c r="R212" s="135">
        <f>'[2]SP Rates - Price E'!S215</f>
        <v>10</v>
      </c>
      <c r="S212" s="148">
        <f>'[2]SP Rates - Price E'!T215</f>
        <v>10</v>
      </c>
    </row>
    <row r="213" spans="1:19" ht="21.75" customHeight="1" thickBot="1" x14ac:dyDescent="0.2">
      <c r="A213" s="90"/>
      <c r="B213" s="149" t="s">
        <v>23</v>
      </c>
      <c r="C213" s="150" t="s">
        <v>201</v>
      </c>
      <c r="D213" s="150" t="s">
        <v>121</v>
      </c>
      <c r="E213" s="151" t="s">
        <v>16</v>
      </c>
      <c r="F213" s="152">
        <f>'[2]SP Rates - Price E'!G216</f>
        <v>12.96</v>
      </c>
      <c r="G213" s="152">
        <f>'[2]SP Rates - Price E'!H216</f>
        <v>12.96</v>
      </c>
      <c r="H213" s="152">
        <f>'[2]SP Rates - Price E'!I216</f>
        <v>12.96</v>
      </c>
      <c r="I213" s="152">
        <f>'[2]SP Rates - Price E'!J216</f>
        <v>12.96</v>
      </c>
      <c r="J213" s="152">
        <f>'[2]SP Rates - Price E'!K216</f>
        <v>12.96</v>
      </c>
      <c r="K213" s="152">
        <f>'[2]SP Rates - Price E'!L216</f>
        <v>12.96</v>
      </c>
      <c r="L213" s="152">
        <f>'[2]SP Rates - Price E'!M216</f>
        <v>12.96</v>
      </c>
      <c r="M213" s="152">
        <f>'[2]SP Rates - Price E'!N216</f>
        <v>12.96</v>
      </c>
      <c r="N213" s="152">
        <f>'[2]SP Rates - Price E'!O216</f>
        <v>12.96</v>
      </c>
      <c r="O213" s="152">
        <f>'[2]SP Rates - Price E'!P216</f>
        <v>12.96</v>
      </c>
      <c r="P213" s="152">
        <f>'[2]SP Rates - Price E'!Q216</f>
        <v>12.96</v>
      </c>
      <c r="Q213" s="152">
        <f>'[2]SP Rates - Price E'!R216</f>
        <v>12.96</v>
      </c>
      <c r="R213" s="152">
        <f>'[2]SP Rates - Price E'!S216</f>
        <v>12.96</v>
      </c>
      <c r="S213" s="153">
        <f>'[2]SP Rates - Price E'!T216</f>
        <v>12.96</v>
      </c>
    </row>
    <row r="214" spans="1:19" ht="21.75" customHeight="1" x14ac:dyDescent="0.15">
      <c r="A214" s="139" t="s">
        <v>14</v>
      </c>
      <c r="B214" s="143" t="s">
        <v>167</v>
      </c>
      <c r="C214" s="143" t="s">
        <v>202</v>
      </c>
      <c r="D214" s="143" t="s">
        <v>168</v>
      </c>
      <c r="E214" s="144" t="s">
        <v>15</v>
      </c>
      <c r="F214" s="145">
        <f>'[2]SP Rates - Price F'!G5</f>
        <v>27.06</v>
      </c>
      <c r="G214" s="145">
        <f>'[2]SP Rates - Price F'!H5</f>
        <v>28.14</v>
      </c>
      <c r="H214" s="145">
        <f>'[2]SP Rates - Price F'!I5</f>
        <v>26.55</v>
      </c>
      <c r="I214" s="145">
        <f>'[2]SP Rates - Price F'!J5</f>
        <v>26.97</v>
      </c>
      <c r="J214" s="145">
        <f>'[2]SP Rates - Price F'!K5</f>
        <v>29.33</v>
      </c>
      <c r="K214" s="145">
        <f>'[2]SP Rates - Price F'!L5</f>
        <v>28.11</v>
      </c>
      <c r="L214" s="145">
        <f>'[2]SP Rates - Price F'!M5</f>
        <v>25.74</v>
      </c>
      <c r="M214" s="145">
        <f>'[2]SP Rates - Price F'!N5</f>
        <v>26.96</v>
      </c>
      <c r="N214" s="145">
        <f>'[2]SP Rates - Price F'!O5</f>
        <v>26.9</v>
      </c>
      <c r="O214" s="145">
        <f>'[2]SP Rates - Price F'!P5</f>
        <v>30.69</v>
      </c>
      <c r="P214" s="145">
        <f>'[2]SP Rates - Price F'!Q5</f>
        <v>31.21</v>
      </c>
      <c r="Q214" s="145">
        <f>'[2]SP Rates - Price F'!R5</f>
        <v>28.12</v>
      </c>
      <c r="R214" s="145">
        <f>'[2]SP Rates - Price F'!S5</f>
        <v>28.46</v>
      </c>
      <c r="S214" s="146">
        <f>'[2]SP Rates - Price F'!T5</f>
        <v>32.909999999999997</v>
      </c>
    </row>
    <row r="215" spans="1:19" ht="21.75" customHeight="1" x14ac:dyDescent="0.15">
      <c r="A215" s="147" t="s">
        <v>37</v>
      </c>
      <c r="B215" s="140" t="s">
        <v>167</v>
      </c>
      <c r="C215" s="140" t="s">
        <v>202</v>
      </c>
      <c r="D215" s="140" t="s">
        <v>169</v>
      </c>
      <c r="E215" s="141" t="s">
        <v>16</v>
      </c>
      <c r="F215" s="135">
        <f>'[2]SP Rates - Price F'!G6</f>
        <v>13.82</v>
      </c>
      <c r="G215" s="135">
        <f>'[2]SP Rates - Price F'!H6</f>
        <v>14.049999999999999</v>
      </c>
      <c r="H215" s="135">
        <f>'[2]SP Rates - Price F'!I6</f>
        <v>13.2</v>
      </c>
      <c r="I215" s="135">
        <f>'[2]SP Rates - Price F'!J6</f>
        <v>15.23</v>
      </c>
      <c r="J215" s="135">
        <f>'[2]SP Rates - Price F'!K6</f>
        <v>14.049999999999999</v>
      </c>
      <c r="K215" s="135">
        <f>'[2]SP Rates - Price F'!L6</f>
        <v>14.11</v>
      </c>
      <c r="L215" s="135">
        <f>'[2]SP Rates - Price F'!M6</f>
        <v>14.11</v>
      </c>
      <c r="M215" s="135">
        <f>'[2]SP Rates - Price F'!N6</f>
        <v>13.799999999999999</v>
      </c>
      <c r="N215" s="135">
        <f>'[2]SP Rates - Price F'!O6</f>
        <v>13.9</v>
      </c>
      <c r="O215" s="135">
        <f>'[2]SP Rates - Price F'!P6</f>
        <v>14.34</v>
      </c>
      <c r="P215" s="135">
        <f>'[2]SP Rates - Price F'!Q6</f>
        <v>14.62</v>
      </c>
      <c r="Q215" s="135">
        <f>'[2]SP Rates - Price F'!R6</f>
        <v>14.11</v>
      </c>
      <c r="R215" s="135">
        <f>'[2]SP Rates - Price F'!S6</f>
        <v>14.17</v>
      </c>
      <c r="S215" s="148">
        <f>'[2]SP Rates - Price F'!T6</f>
        <v>14.78</v>
      </c>
    </row>
    <row r="216" spans="1:19" ht="21.75" customHeight="1" x14ac:dyDescent="0.15">
      <c r="A216" s="147"/>
      <c r="B216" s="140" t="s">
        <v>17</v>
      </c>
      <c r="C216" s="140" t="s">
        <v>202</v>
      </c>
      <c r="D216" s="140" t="s">
        <v>74</v>
      </c>
      <c r="E216" s="141" t="s">
        <v>15</v>
      </c>
      <c r="F216" s="135">
        <f>'[2]SP Rates - Price F'!G7</f>
        <v>27.06</v>
      </c>
      <c r="G216" s="135">
        <f>'[2]SP Rates - Price F'!H7</f>
        <v>28.3</v>
      </c>
      <c r="H216" s="135">
        <f>'[2]SP Rates - Price F'!I7</f>
        <v>26.55</v>
      </c>
      <c r="I216" s="135">
        <f>'[2]SP Rates - Price F'!J7</f>
        <v>26.97</v>
      </c>
      <c r="J216" s="135">
        <f>'[2]SP Rates - Price F'!K7</f>
        <v>29.33</v>
      </c>
      <c r="K216" s="135">
        <f>'[2]SP Rates - Price F'!L7</f>
        <v>28.11</v>
      </c>
      <c r="L216" s="135">
        <f>'[2]SP Rates - Price F'!M7</f>
        <v>25.74</v>
      </c>
      <c r="M216" s="135">
        <f>'[2]SP Rates - Price F'!N7</f>
        <v>26.96</v>
      </c>
      <c r="N216" s="135">
        <f>'[2]SP Rates - Price F'!O7</f>
        <v>26.9</v>
      </c>
      <c r="O216" s="135">
        <f>'[2]SP Rates - Price F'!P7</f>
        <v>30.69</v>
      </c>
      <c r="P216" s="135">
        <f>'[2]SP Rates - Price F'!Q7</f>
        <v>31.21</v>
      </c>
      <c r="Q216" s="135">
        <f>'[2]SP Rates - Price F'!R7</f>
        <v>28.12</v>
      </c>
      <c r="R216" s="135">
        <f>'[2]SP Rates - Price F'!S7</f>
        <v>28.46</v>
      </c>
      <c r="S216" s="148">
        <f>'[2]SP Rates - Price F'!T7</f>
        <v>32.909999999999997</v>
      </c>
    </row>
    <row r="217" spans="1:19" ht="21.75" customHeight="1" x14ac:dyDescent="0.15">
      <c r="A217" s="147"/>
      <c r="B217" s="140" t="s">
        <v>17</v>
      </c>
      <c r="C217" s="140" t="s">
        <v>202</v>
      </c>
      <c r="D217" s="140" t="s">
        <v>75</v>
      </c>
      <c r="E217" s="141" t="s">
        <v>18</v>
      </c>
      <c r="F217" s="135">
        <f>'[2]SP Rates - Price F'!G8</f>
        <v>14.4</v>
      </c>
      <c r="G217" s="135">
        <f>'[2]SP Rates - Price F'!H8</f>
        <v>14.41</v>
      </c>
      <c r="H217" s="135">
        <f>'[2]SP Rates - Price F'!I8</f>
        <v>13.9</v>
      </c>
      <c r="I217" s="135">
        <f>'[2]SP Rates - Price F'!J8</f>
        <v>15.66</v>
      </c>
      <c r="J217" s="135">
        <f>'[2]SP Rates - Price F'!K8</f>
        <v>14.53</v>
      </c>
      <c r="K217" s="135">
        <f>'[2]SP Rates - Price F'!L8</f>
        <v>14.61</v>
      </c>
      <c r="L217" s="135">
        <f>'[2]SP Rates - Price F'!M8</f>
        <v>14.49</v>
      </c>
      <c r="M217" s="135">
        <f>'[2]SP Rates - Price F'!N8</f>
        <v>14.6</v>
      </c>
      <c r="N217" s="135">
        <f>'[2]SP Rates - Price F'!O8</f>
        <v>14.86</v>
      </c>
      <c r="O217" s="135">
        <f>'[2]SP Rates - Price F'!P8</f>
        <v>14.93</v>
      </c>
      <c r="P217" s="135">
        <f>'[2]SP Rates - Price F'!Q8</f>
        <v>15.12</v>
      </c>
      <c r="Q217" s="135">
        <f>'[2]SP Rates - Price F'!R8</f>
        <v>14.56</v>
      </c>
      <c r="R217" s="135">
        <f>'[2]SP Rates - Price F'!S8</f>
        <v>14.99</v>
      </c>
      <c r="S217" s="148">
        <f>'[2]SP Rates - Price F'!T8</f>
        <v>15.34</v>
      </c>
    </row>
    <row r="218" spans="1:19" ht="21.75" customHeight="1" x14ac:dyDescent="0.15">
      <c r="A218" s="147"/>
      <c r="B218" s="140" t="s">
        <v>17</v>
      </c>
      <c r="C218" s="140" t="s">
        <v>202</v>
      </c>
      <c r="D218" s="140" t="s">
        <v>76</v>
      </c>
      <c r="E218" s="141" t="s">
        <v>19</v>
      </c>
      <c r="F218" s="135">
        <f>'[2]SP Rates - Price F'!G9</f>
        <v>10.29</v>
      </c>
      <c r="G218" s="135">
        <f>'[2]SP Rates - Price F'!H9</f>
        <v>10.969999999999999</v>
      </c>
      <c r="H218" s="135">
        <f>'[2]SP Rates - Price F'!I9</f>
        <v>10.07</v>
      </c>
      <c r="I218" s="135">
        <f>'[2]SP Rates - Price F'!J9</f>
        <v>11.42</v>
      </c>
      <c r="J218" s="135">
        <f>'[2]SP Rates - Price F'!K9</f>
        <v>11.139999999999999</v>
      </c>
      <c r="K218" s="135">
        <f>'[2]SP Rates - Price F'!L9</f>
        <v>11.18</v>
      </c>
      <c r="L218" s="135">
        <f>'[2]SP Rates - Price F'!M9</f>
        <v>10.76</v>
      </c>
      <c r="M218" s="135">
        <f>'[2]SP Rates - Price F'!N9</f>
        <v>10.49</v>
      </c>
      <c r="N218" s="135">
        <f>'[2]SP Rates - Price F'!O9</f>
        <v>10.889999999999999</v>
      </c>
      <c r="O218" s="135">
        <f>'[2]SP Rates - Price F'!P9</f>
        <v>11.629999999999999</v>
      </c>
      <c r="P218" s="135">
        <f>'[2]SP Rates - Price F'!Q9</f>
        <v>11.45</v>
      </c>
      <c r="Q218" s="135">
        <f>'[2]SP Rates - Price F'!R9</f>
        <v>11.26</v>
      </c>
      <c r="R218" s="135">
        <f>'[2]SP Rates - Price F'!S9</f>
        <v>11.42</v>
      </c>
      <c r="S218" s="148">
        <f>'[2]SP Rates - Price F'!T9</f>
        <v>12.03</v>
      </c>
    </row>
    <row r="219" spans="1:19" ht="21.75" customHeight="1" x14ac:dyDescent="0.15">
      <c r="A219" s="147"/>
      <c r="B219" s="140" t="s">
        <v>20</v>
      </c>
      <c r="C219" s="140" t="s">
        <v>202</v>
      </c>
      <c r="D219" s="140" t="s">
        <v>77</v>
      </c>
      <c r="E219" s="141" t="s">
        <v>15</v>
      </c>
      <c r="F219" s="135">
        <f>'[2]SP Rates - Price F'!G10</f>
        <v>27.06</v>
      </c>
      <c r="G219" s="135">
        <f>'[2]SP Rates - Price F'!H10</f>
        <v>28.3</v>
      </c>
      <c r="H219" s="135">
        <f>'[2]SP Rates - Price F'!I10</f>
        <v>26.55</v>
      </c>
      <c r="I219" s="135">
        <f>'[2]SP Rates - Price F'!J10</f>
        <v>0</v>
      </c>
      <c r="J219" s="135">
        <f>'[2]SP Rates - Price F'!K10</f>
        <v>29.33</v>
      </c>
      <c r="K219" s="135">
        <f>'[2]SP Rates - Price F'!L10</f>
        <v>28.11</v>
      </c>
      <c r="L219" s="135">
        <f>'[2]SP Rates - Price F'!M10</f>
        <v>25.74</v>
      </c>
      <c r="M219" s="135">
        <f>'[2]SP Rates - Price F'!N10</f>
        <v>0</v>
      </c>
      <c r="N219" s="135">
        <f>'[2]SP Rates - Price F'!O10</f>
        <v>26.9</v>
      </c>
      <c r="O219" s="135">
        <f>'[2]SP Rates - Price F'!P10</f>
        <v>30.69</v>
      </c>
      <c r="P219" s="135">
        <f>'[2]SP Rates - Price F'!Q10</f>
        <v>0</v>
      </c>
      <c r="Q219" s="135">
        <f>'[2]SP Rates - Price F'!R10</f>
        <v>28.12</v>
      </c>
      <c r="R219" s="135">
        <f>'[2]SP Rates - Price F'!S10</f>
        <v>28.46</v>
      </c>
      <c r="S219" s="148">
        <f>'[2]SP Rates - Price F'!T10</f>
        <v>32.909999999999997</v>
      </c>
    </row>
    <row r="220" spans="1:19" ht="21.75" customHeight="1" x14ac:dyDescent="0.15">
      <c r="A220" s="147"/>
      <c r="B220" s="140" t="s">
        <v>20</v>
      </c>
      <c r="C220" s="140" t="s">
        <v>202</v>
      </c>
      <c r="D220" s="140" t="s">
        <v>78</v>
      </c>
      <c r="E220" s="141" t="s">
        <v>18</v>
      </c>
      <c r="F220" s="135">
        <f>'[2]SP Rates - Price F'!G11</f>
        <v>14.36</v>
      </c>
      <c r="G220" s="135">
        <f>'[2]SP Rates - Price F'!H11</f>
        <v>14.42</v>
      </c>
      <c r="H220" s="135">
        <f>'[2]SP Rates - Price F'!I11</f>
        <v>13.94</v>
      </c>
      <c r="I220" s="135">
        <f>'[2]SP Rates - Price F'!J11</f>
        <v>0</v>
      </c>
      <c r="J220" s="135">
        <f>'[2]SP Rates - Price F'!K11</f>
        <v>14.49</v>
      </c>
      <c r="K220" s="135">
        <f>'[2]SP Rates - Price F'!L11</f>
        <v>14.6</v>
      </c>
      <c r="L220" s="135">
        <f>'[2]SP Rates - Price F'!M11</f>
        <v>14.45</v>
      </c>
      <c r="M220" s="135">
        <f>'[2]SP Rates - Price F'!N11</f>
        <v>0</v>
      </c>
      <c r="N220" s="135">
        <f>'[2]SP Rates - Price F'!O11</f>
        <v>14.82</v>
      </c>
      <c r="O220" s="135">
        <f>'[2]SP Rates - Price F'!P11</f>
        <v>14.91</v>
      </c>
      <c r="P220" s="135">
        <f>'[2]SP Rates - Price F'!Q11</f>
        <v>0</v>
      </c>
      <c r="Q220" s="135">
        <f>'[2]SP Rates - Price F'!R11</f>
        <v>14.54</v>
      </c>
      <c r="R220" s="135">
        <f>'[2]SP Rates - Price F'!S11</f>
        <v>14.98</v>
      </c>
      <c r="S220" s="148">
        <f>'[2]SP Rates - Price F'!T11</f>
        <v>15.32</v>
      </c>
    </row>
    <row r="221" spans="1:19" ht="21.75" customHeight="1" x14ac:dyDescent="0.15">
      <c r="A221" s="147"/>
      <c r="B221" s="140" t="s">
        <v>20</v>
      </c>
      <c r="C221" s="140" t="s">
        <v>202</v>
      </c>
      <c r="D221" s="140" t="s">
        <v>79</v>
      </c>
      <c r="E221" s="141" t="s">
        <v>21</v>
      </c>
      <c r="F221" s="135">
        <f>'[2]SP Rates - Price F'!G12</f>
        <v>12.07</v>
      </c>
      <c r="G221" s="135">
        <f>'[2]SP Rates - Price F'!H12</f>
        <v>12.5</v>
      </c>
      <c r="H221" s="135">
        <f>'[2]SP Rates - Price F'!I12</f>
        <v>11.59</v>
      </c>
      <c r="I221" s="135">
        <f>'[2]SP Rates - Price F'!J12</f>
        <v>0</v>
      </c>
      <c r="J221" s="135">
        <f>'[2]SP Rates - Price F'!K12</f>
        <v>12.77</v>
      </c>
      <c r="K221" s="135">
        <f>'[2]SP Rates - Price F'!L12</f>
        <v>12.56</v>
      </c>
      <c r="L221" s="135">
        <f>'[2]SP Rates - Price F'!M12</f>
        <v>12.31</v>
      </c>
      <c r="M221" s="135">
        <f>'[2]SP Rates - Price F'!N12</f>
        <v>0</v>
      </c>
      <c r="N221" s="135">
        <f>'[2]SP Rates - Price F'!O12</f>
        <v>12.6</v>
      </c>
      <c r="O221" s="135">
        <f>'[2]SP Rates - Price F'!P12</f>
        <v>13.08</v>
      </c>
      <c r="P221" s="135">
        <f>'[2]SP Rates - Price F'!Q12</f>
        <v>0</v>
      </c>
      <c r="Q221" s="135">
        <f>'[2]SP Rates - Price F'!R12</f>
        <v>12.79</v>
      </c>
      <c r="R221" s="135">
        <f>'[2]SP Rates - Price F'!S12</f>
        <v>12.549999999999999</v>
      </c>
      <c r="S221" s="148">
        <f>'[2]SP Rates - Price F'!T12</f>
        <v>13.03</v>
      </c>
    </row>
    <row r="222" spans="1:19" ht="21.75" customHeight="1" x14ac:dyDescent="0.15">
      <c r="A222" s="147"/>
      <c r="B222" s="142" t="s">
        <v>22</v>
      </c>
      <c r="C222" s="140" t="s">
        <v>202</v>
      </c>
      <c r="D222" s="140" t="s">
        <v>80</v>
      </c>
      <c r="E222" s="141" t="s">
        <v>15</v>
      </c>
      <c r="F222" s="135">
        <f>'[2]SP Rates - Price F'!G13</f>
        <v>27.06</v>
      </c>
      <c r="G222" s="135">
        <f>'[2]SP Rates - Price F'!H13</f>
        <v>28.3</v>
      </c>
      <c r="H222" s="135">
        <f>'[2]SP Rates - Price F'!I13</f>
        <v>0</v>
      </c>
      <c r="I222" s="135">
        <f>'[2]SP Rates - Price F'!J13</f>
        <v>26.97</v>
      </c>
      <c r="J222" s="135">
        <f>'[2]SP Rates - Price F'!K13</f>
        <v>0</v>
      </c>
      <c r="K222" s="135">
        <f>'[2]SP Rates - Price F'!L13</f>
        <v>0</v>
      </c>
      <c r="L222" s="135">
        <f>'[2]SP Rates - Price F'!M13</f>
        <v>25.74</v>
      </c>
      <c r="M222" s="135">
        <f>'[2]SP Rates - Price F'!N13</f>
        <v>26.96</v>
      </c>
      <c r="N222" s="135">
        <f>'[2]SP Rates - Price F'!O13</f>
        <v>26.9</v>
      </c>
      <c r="O222" s="135">
        <f>'[2]SP Rates - Price F'!P13</f>
        <v>0</v>
      </c>
      <c r="P222" s="135">
        <f>'[2]SP Rates - Price F'!Q13</f>
        <v>31.21</v>
      </c>
      <c r="Q222" s="135">
        <f>'[2]SP Rates - Price F'!R13</f>
        <v>28.12</v>
      </c>
      <c r="R222" s="135">
        <f>'[2]SP Rates - Price F'!S13</f>
        <v>0</v>
      </c>
      <c r="S222" s="148">
        <f>'[2]SP Rates - Price F'!T13</f>
        <v>0</v>
      </c>
    </row>
    <row r="223" spans="1:19" ht="21.75" customHeight="1" x14ac:dyDescent="0.15">
      <c r="A223" s="147"/>
      <c r="B223" s="142" t="s">
        <v>22</v>
      </c>
      <c r="C223" s="140" t="s">
        <v>202</v>
      </c>
      <c r="D223" s="140" t="s">
        <v>81</v>
      </c>
      <c r="E223" s="141" t="s">
        <v>18</v>
      </c>
      <c r="F223" s="135">
        <f>'[2]SP Rates - Price F'!G14</f>
        <v>14.37</v>
      </c>
      <c r="G223" s="135">
        <f>'[2]SP Rates - Price F'!H14</f>
        <v>14.44</v>
      </c>
      <c r="H223" s="135">
        <f>'[2]SP Rates - Price F'!I14</f>
        <v>0</v>
      </c>
      <c r="I223" s="135">
        <f>'[2]SP Rates - Price F'!J14</f>
        <v>15.66</v>
      </c>
      <c r="J223" s="135">
        <f>'[2]SP Rates - Price F'!K14</f>
        <v>0</v>
      </c>
      <c r="K223" s="135">
        <f>'[2]SP Rates - Price F'!L14</f>
        <v>0</v>
      </c>
      <c r="L223" s="135">
        <f>'[2]SP Rates - Price F'!M14</f>
        <v>14.5</v>
      </c>
      <c r="M223" s="135">
        <f>'[2]SP Rates - Price F'!N14</f>
        <v>14.49</v>
      </c>
      <c r="N223" s="135">
        <f>'[2]SP Rates - Price F'!O14</f>
        <v>14.84</v>
      </c>
      <c r="O223" s="135">
        <f>'[2]SP Rates - Price F'!P14</f>
        <v>0</v>
      </c>
      <c r="P223" s="135">
        <f>'[2]SP Rates - Price F'!Q14</f>
        <v>15.09</v>
      </c>
      <c r="Q223" s="135">
        <f>'[2]SP Rates - Price F'!R14</f>
        <v>14.56</v>
      </c>
      <c r="R223" s="135">
        <f>'[2]SP Rates - Price F'!S14</f>
        <v>0</v>
      </c>
      <c r="S223" s="148">
        <f>'[2]SP Rates - Price F'!T14</f>
        <v>0</v>
      </c>
    </row>
    <row r="224" spans="1:19" ht="21.75" customHeight="1" x14ac:dyDescent="0.15">
      <c r="A224" s="147"/>
      <c r="B224" s="142" t="s">
        <v>22</v>
      </c>
      <c r="C224" s="140" t="s">
        <v>202</v>
      </c>
      <c r="D224" s="140" t="s">
        <v>82</v>
      </c>
      <c r="E224" s="141" t="s">
        <v>19</v>
      </c>
      <c r="F224" s="135">
        <f>'[2]SP Rates - Price F'!G15</f>
        <v>10.29</v>
      </c>
      <c r="G224" s="135">
        <f>'[2]SP Rates - Price F'!H15</f>
        <v>10.969999999999999</v>
      </c>
      <c r="H224" s="135">
        <f>'[2]SP Rates - Price F'!I15</f>
        <v>0</v>
      </c>
      <c r="I224" s="135">
        <f>'[2]SP Rates - Price F'!J15</f>
        <v>11.42</v>
      </c>
      <c r="J224" s="135">
        <f>'[2]SP Rates - Price F'!K15</f>
        <v>0</v>
      </c>
      <c r="K224" s="135">
        <f>'[2]SP Rates - Price F'!L15</f>
        <v>0</v>
      </c>
      <c r="L224" s="135">
        <f>'[2]SP Rates - Price F'!M15</f>
        <v>10.76</v>
      </c>
      <c r="M224" s="135">
        <f>'[2]SP Rates - Price F'!N15</f>
        <v>10.49</v>
      </c>
      <c r="N224" s="135">
        <f>'[2]SP Rates - Price F'!O15</f>
        <v>10.889999999999999</v>
      </c>
      <c r="O224" s="135">
        <f>'[2]SP Rates - Price F'!P15</f>
        <v>0</v>
      </c>
      <c r="P224" s="135">
        <f>'[2]SP Rates - Price F'!Q15</f>
        <v>11.45</v>
      </c>
      <c r="Q224" s="135">
        <f>'[2]SP Rates - Price F'!R15</f>
        <v>11.26</v>
      </c>
      <c r="R224" s="135">
        <f>'[2]SP Rates - Price F'!S15</f>
        <v>0</v>
      </c>
      <c r="S224" s="148">
        <f>'[2]SP Rates - Price F'!T15</f>
        <v>0</v>
      </c>
    </row>
    <row r="225" spans="1:19" ht="21.75" customHeight="1" x14ac:dyDescent="0.15">
      <c r="A225" s="147"/>
      <c r="B225" s="142" t="s">
        <v>22</v>
      </c>
      <c r="C225" s="140" t="s">
        <v>202</v>
      </c>
      <c r="D225" s="140" t="s">
        <v>83</v>
      </c>
      <c r="E225" s="141" t="s">
        <v>21</v>
      </c>
      <c r="F225" s="135">
        <f>'[2]SP Rates - Price F'!G16</f>
        <v>14.049999999999999</v>
      </c>
      <c r="G225" s="135">
        <f>'[2]SP Rates - Price F'!H16</f>
        <v>14.03</v>
      </c>
      <c r="H225" s="135">
        <f>'[2]SP Rates - Price F'!I16</f>
        <v>0</v>
      </c>
      <c r="I225" s="135">
        <f>'[2]SP Rates - Price F'!J16</f>
        <v>15.34</v>
      </c>
      <c r="J225" s="135">
        <f>'[2]SP Rates - Price F'!K16</f>
        <v>0</v>
      </c>
      <c r="K225" s="135">
        <f>'[2]SP Rates - Price F'!L16</f>
        <v>0</v>
      </c>
      <c r="L225" s="135">
        <f>'[2]SP Rates - Price F'!M16</f>
        <v>14.2</v>
      </c>
      <c r="M225" s="135">
        <f>'[2]SP Rates - Price F'!N16</f>
        <v>14.33</v>
      </c>
      <c r="N225" s="135">
        <f>'[2]SP Rates - Price F'!O16</f>
        <v>14.49</v>
      </c>
      <c r="O225" s="135">
        <f>'[2]SP Rates - Price F'!P16</f>
        <v>0</v>
      </c>
      <c r="P225" s="135">
        <f>'[2]SP Rates - Price F'!Q16</f>
        <v>14.69</v>
      </c>
      <c r="Q225" s="135">
        <f>'[2]SP Rates - Price F'!R16</f>
        <v>14.24</v>
      </c>
      <c r="R225" s="135">
        <f>'[2]SP Rates - Price F'!S16</f>
        <v>0</v>
      </c>
      <c r="S225" s="148">
        <f>'[2]SP Rates - Price F'!T16</f>
        <v>0</v>
      </c>
    </row>
    <row r="226" spans="1:19" ht="21.75" customHeight="1" x14ac:dyDescent="0.15">
      <c r="A226" s="147"/>
      <c r="B226" s="142" t="s">
        <v>23</v>
      </c>
      <c r="C226" s="140" t="s">
        <v>202</v>
      </c>
      <c r="D226" s="140" t="s">
        <v>84</v>
      </c>
      <c r="E226" s="141" t="s">
        <v>15</v>
      </c>
      <c r="F226" s="135">
        <f>'[2]SP Rates - Price F'!G19</f>
        <v>10</v>
      </c>
      <c r="G226" s="135">
        <f>'[2]SP Rates - Price F'!H19</f>
        <v>10</v>
      </c>
      <c r="H226" s="135">
        <f>'[2]SP Rates - Price F'!I19</f>
        <v>10</v>
      </c>
      <c r="I226" s="135">
        <f>'[2]SP Rates - Price F'!J19</f>
        <v>10</v>
      </c>
      <c r="J226" s="135">
        <f>'[2]SP Rates - Price F'!K19</f>
        <v>10</v>
      </c>
      <c r="K226" s="135">
        <f>'[2]SP Rates - Price F'!L19</f>
        <v>10</v>
      </c>
      <c r="L226" s="135">
        <f>'[2]SP Rates - Price F'!M19</f>
        <v>10</v>
      </c>
      <c r="M226" s="135">
        <f>'[2]SP Rates - Price F'!N19</f>
        <v>10</v>
      </c>
      <c r="N226" s="135">
        <f>'[2]SP Rates - Price F'!O19</f>
        <v>10</v>
      </c>
      <c r="O226" s="135">
        <f>'[2]SP Rates - Price F'!P19</f>
        <v>10</v>
      </c>
      <c r="P226" s="135">
        <f>'[2]SP Rates - Price F'!Q19</f>
        <v>10</v>
      </c>
      <c r="Q226" s="135">
        <f>'[2]SP Rates - Price F'!R19</f>
        <v>10</v>
      </c>
      <c r="R226" s="135">
        <f>'[2]SP Rates - Price F'!S19</f>
        <v>10</v>
      </c>
      <c r="S226" s="148">
        <f>'[2]SP Rates - Price F'!T19</f>
        <v>10</v>
      </c>
    </row>
    <row r="227" spans="1:19" ht="21.75" customHeight="1" thickBot="1" x14ac:dyDescent="0.2">
      <c r="A227" s="90"/>
      <c r="B227" s="149" t="s">
        <v>23</v>
      </c>
      <c r="C227" s="150" t="s">
        <v>202</v>
      </c>
      <c r="D227" s="150" t="s">
        <v>85</v>
      </c>
      <c r="E227" s="151" t="s">
        <v>16</v>
      </c>
      <c r="F227" s="152">
        <f>'[2]SP Rates - Price F'!G20</f>
        <v>12.49</v>
      </c>
      <c r="G227" s="152">
        <f>'[2]SP Rates - Price F'!H20</f>
        <v>12.49</v>
      </c>
      <c r="H227" s="152">
        <f>'[2]SP Rates - Price F'!I20</f>
        <v>12.49</v>
      </c>
      <c r="I227" s="152">
        <f>'[2]SP Rates - Price F'!J20</f>
        <v>12.49</v>
      </c>
      <c r="J227" s="152">
        <f>'[2]SP Rates - Price F'!K20</f>
        <v>12.49</v>
      </c>
      <c r="K227" s="152">
        <f>'[2]SP Rates - Price F'!L20</f>
        <v>12.49</v>
      </c>
      <c r="L227" s="152">
        <f>'[2]SP Rates - Price F'!M20</f>
        <v>12.49</v>
      </c>
      <c r="M227" s="152">
        <f>'[2]SP Rates - Price F'!N20</f>
        <v>12.49</v>
      </c>
      <c r="N227" s="152">
        <f>'[2]SP Rates - Price F'!O20</f>
        <v>12.49</v>
      </c>
      <c r="O227" s="152">
        <f>'[2]SP Rates - Price F'!P20</f>
        <v>12.49</v>
      </c>
      <c r="P227" s="152">
        <f>'[2]SP Rates - Price F'!Q20</f>
        <v>12.49</v>
      </c>
      <c r="Q227" s="152">
        <f>'[2]SP Rates - Price F'!R20</f>
        <v>12.49</v>
      </c>
      <c r="R227" s="152">
        <f>'[2]SP Rates - Price F'!S20</f>
        <v>12.49</v>
      </c>
      <c r="S227" s="153">
        <f>'[2]SP Rates - Price F'!T20</f>
        <v>12.49</v>
      </c>
    </row>
    <row r="228" spans="1:19" ht="21.75" customHeight="1" x14ac:dyDescent="0.15">
      <c r="A228" s="139" t="s">
        <v>14</v>
      </c>
      <c r="B228" s="143" t="s">
        <v>167</v>
      </c>
      <c r="C228" s="143" t="s">
        <v>202</v>
      </c>
      <c r="D228" s="143" t="s">
        <v>170</v>
      </c>
      <c r="E228" s="144" t="s">
        <v>15</v>
      </c>
      <c r="F228" s="145">
        <f>'[2]SP Rates - Price F'!G103</f>
        <v>27.12</v>
      </c>
      <c r="G228" s="145">
        <f>'[2]SP Rates - Price F'!H103</f>
        <v>28.34</v>
      </c>
      <c r="H228" s="145">
        <f>'[2]SP Rates - Price F'!I103</f>
        <v>26.47</v>
      </c>
      <c r="I228" s="145">
        <f>'[2]SP Rates - Price F'!J103</f>
        <v>26.98</v>
      </c>
      <c r="J228" s="145">
        <f>'[2]SP Rates - Price F'!K103</f>
        <v>29.65</v>
      </c>
      <c r="K228" s="145">
        <f>'[2]SP Rates - Price F'!L103</f>
        <v>28.13</v>
      </c>
      <c r="L228" s="145">
        <f>'[2]SP Rates - Price F'!M103</f>
        <v>25.83</v>
      </c>
      <c r="M228" s="145">
        <f>'[2]SP Rates - Price F'!N103</f>
        <v>26.97</v>
      </c>
      <c r="N228" s="145">
        <f>'[2]SP Rates - Price F'!O103</f>
        <v>26.85</v>
      </c>
      <c r="O228" s="145">
        <f>'[2]SP Rates - Price F'!P103</f>
        <v>31.03</v>
      </c>
      <c r="P228" s="145">
        <f>'[2]SP Rates - Price F'!Q103</f>
        <v>31.54</v>
      </c>
      <c r="Q228" s="145">
        <f>'[2]SP Rates - Price F'!R103</f>
        <v>28.27</v>
      </c>
      <c r="R228" s="145">
        <f>'[2]SP Rates - Price F'!S103</f>
        <v>28.33</v>
      </c>
      <c r="S228" s="146">
        <f>'[2]SP Rates - Price F'!T103</f>
        <v>32.21</v>
      </c>
    </row>
    <row r="229" spans="1:19" ht="21.75" customHeight="1" x14ac:dyDescent="0.15">
      <c r="A229" s="147" t="s">
        <v>148</v>
      </c>
      <c r="B229" s="140" t="s">
        <v>167</v>
      </c>
      <c r="C229" s="140" t="s">
        <v>202</v>
      </c>
      <c r="D229" s="140" t="s">
        <v>171</v>
      </c>
      <c r="E229" s="141" t="s">
        <v>16</v>
      </c>
      <c r="F229" s="135">
        <f>'[2]SP Rates - Price F'!G104</f>
        <v>14.1</v>
      </c>
      <c r="G229" s="135">
        <f>'[2]SP Rates - Price F'!H104</f>
        <v>14.299999999999999</v>
      </c>
      <c r="H229" s="135">
        <f>'[2]SP Rates - Price F'!I104</f>
        <v>13.43</v>
      </c>
      <c r="I229" s="135">
        <f>'[2]SP Rates - Price F'!J104</f>
        <v>15.58</v>
      </c>
      <c r="J229" s="135">
        <f>'[2]SP Rates - Price F'!K104</f>
        <v>14.27</v>
      </c>
      <c r="K229" s="135">
        <f>'[2]SP Rates - Price F'!L104</f>
        <v>14.41</v>
      </c>
      <c r="L229" s="135">
        <f>'[2]SP Rates - Price F'!M104</f>
        <v>14.34</v>
      </c>
      <c r="M229" s="135">
        <f>'[2]SP Rates - Price F'!N104</f>
        <v>14.11</v>
      </c>
      <c r="N229" s="135">
        <f>'[2]SP Rates - Price F'!O104</f>
        <v>14.15</v>
      </c>
      <c r="O229" s="135">
        <f>'[2]SP Rates - Price F'!P104</f>
        <v>14.53</v>
      </c>
      <c r="P229" s="135">
        <f>'[2]SP Rates - Price F'!Q104</f>
        <v>14.85</v>
      </c>
      <c r="Q229" s="135">
        <f>'[2]SP Rates - Price F'!R104</f>
        <v>14.36</v>
      </c>
      <c r="R229" s="135">
        <f>'[2]SP Rates - Price F'!S104</f>
        <v>14.42</v>
      </c>
      <c r="S229" s="148">
        <f>'[2]SP Rates - Price F'!T104</f>
        <v>15.03</v>
      </c>
    </row>
    <row r="230" spans="1:19" ht="21.75" customHeight="1" x14ac:dyDescent="0.15">
      <c r="A230" s="147"/>
      <c r="B230" s="140" t="s">
        <v>17</v>
      </c>
      <c r="C230" s="140" t="s">
        <v>202</v>
      </c>
      <c r="D230" s="140" t="s">
        <v>149</v>
      </c>
      <c r="E230" s="141" t="s">
        <v>15</v>
      </c>
      <c r="F230" s="135">
        <f>'[2]SP Rates - Price F'!G105</f>
        <v>27.12</v>
      </c>
      <c r="G230" s="135">
        <f>'[2]SP Rates - Price F'!H105</f>
        <v>28.42</v>
      </c>
      <c r="H230" s="135">
        <f>'[2]SP Rates - Price F'!I105</f>
        <v>26.47</v>
      </c>
      <c r="I230" s="135">
        <f>'[2]SP Rates - Price F'!J105</f>
        <v>26.98</v>
      </c>
      <c r="J230" s="135">
        <f>'[2]SP Rates - Price F'!K105</f>
        <v>29.65</v>
      </c>
      <c r="K230" s="135">
        <f>'[2]SP Rates - Price F'!L105</f>
        <v>28.13</v>
      </c>
      <c r="L230" s="135">
        <f>'[2]SP Rates - Price F'!M105</f>
        <v>25.83</v>
      </c>
      <c r="M230" s="135">
        <f>'[2]SP Rates - Price F'!N105</f>
        <v>26.97</v>
      </c>
      <c r="N230" s="135">
        <f>'[2]SP Rates - Price F'!O105</f>
        <v>26.85</v>
      </c>
      <c r="O230" s="135">
        <f>'[2]SP Rates - Price F'!P105</f>
        <v>31.03</v>
      </c>
      <c r="P230" s="135">
        <f>'[2]SP Rates - Price F'!Q105</f>
        <v>31.54</v>
      </c>
      <c r="Q230" s="135">
        <f>'[2]SP Rates - Price F'!R105</f>
        <v>28.27</v>
      </c>
      <c r="R230" s="135">
        <f>'[2]SP Rates - Price F'!S105</f>
        <v>28.33</v>
      </c>
      <c r="S230" s="148">
        <f>'[2]SP Rates - Price F'!T105</f>
        <v>32.21</v>
      </c>
    </row>
    <row r="231" spans="1:19" ht="21.75" customHeight="1" x14ac:dyDescent="0.15">
      <c r="A231" s="147"/>
      <c r="B231" s="140" t="s">
        <v>17</v>
      </c>
      <c r="C231" s="140" t="s">
        <v>202</v>
      </c>
      <c r="D231" s="140" t="s">
        <v>150</v>
      </c>
      <c r="E231" s="141" t="s">
        <v>18</v>
      </c>
      <c r="F231" s="135">
        <f>'[2]SP Rates - Price F'!G106</f>
        <v>14.67</v>
      </c>
      <c r="G231" s="135">
        <f>'[2]SP Rates - Price F'!H106</f>
        <v>14.65</v>
      </c>
      <c r="H231" s="135">
        <f>'[2]SP Rates - Price F'!I106</f>
        <v>14.16</v>
      </c>
      <c r="I231" s="135">
        <f>'[2]SP Rates - Price F'!J106</f>
        <v>16.02</v>
      </c>
      <c r="J231" s="135">
        <f>'[2]SP Rates - Price F'!K106</f>
        <v>14.75</v>
      </c>
      <c r="K231" s="135">
        <f>'[2]SP Rates - Price F'!L106</f>
        <v>14.91</v>
      </c>
      <c r="L231" s="135">
        <f>'[2]SP Rates - Price F'!M106</f>
        <v>14.73</v>
      </c>
      <c r="M231" s="135">
        <f>'[2]SP Rates - Price F'!N106</f>
        <v>14.959999999999999</v>
      </c>
      <c r="N231" s="135">
        <f>'[2]SP Rates - Price F'!O106</f>
        <v>15.19</v>
      </c>
      <c r="O231" s="135">
        <f>'[2]SP Rates - Price F'!P106</f>
        <v>15.139999999999999</v>
      </c>
      <c r="P231" s="135">
        <f>'[2]SP Rates - Price F'!Q106</f>
        <v>15.34</v>
      </c>
      <c r="Q231" s="135">
        <f>'[2]SP Rates - Price F'!R106</f>
        <v>14.81</v>
      </c>
      <c r="R231" s="135">
        <f>'[2]SP Rates - Price F'!S106</f>
        <v>15.23</v>
      </c>
      <c r="S231" s="148">
        <f>'[2]SP Rates - Price F'!T106</f>
        <v>15.57</v>
      </c>
    </row>
    <row r="232" spans="1:19" ht="21.75" customHeight="1" x14ac:dyDescent="0.15">
      <c r="A232" s="147"/>
      <c r="B232" s="140" t="s">
        <v>17</v>
      </c>
      <c r="C232" s="140" t="s">
        <v>202</v>
      </c>
      <c r="D232" s="140" t="s">
        <v>151</v>
      </c>
      <c r="E232" s="141" t="s">
        <v>19</v>
      </c>
      <c r="F232" s="135">
        <f>'[2]SP Rates - Price F'!G107</f>
        <v>10.469999999999999</v>
      </c>
      <c r="G232" s="135">
        <f>'[2]SP Rates - Price F'!H107</f>
        <v>11.15</v>
      </c>
      <c r="H232" s="135">
        <f>'[2]SP Rates - Price F'!I107</f>
        <v>10.24</v>
      </c>
      <c r="I232" s="135">
        <f>'[2]SP Rates - Price F'!J107</f>
        <v>11.7</v>
      </c>
      <c r="J232" s="135">
        <f>'[2]SP Rates - Price F'!K107</f>
        <v>11.299999999999999</v>
      </c>
      <c r="K232" s="135">
        <f>'[2]SP Rates - Price F'!L107</f>
        <v>11.43</v>
      </c>
      <c r="L232" s="135">
        <f>'[2]SP Rates - Price F'!M107</f>
        <v>10.93</v>
      </c>
      <c r="M232" s="135">
        <f>'[2]SP Rates - Price F'!N107</f>
        <v>10.7</v>
      </c>
      <c r="N232" s="135">
        <f>'[2]SP Rates - Price F'!O107</f>
        <v>11.04</v>
      </c>
      <c r="O232" s="135">
        <f>'[2]SP Rates - Price F'!P107</f>
        <v>11.799999999999999</v>
      </c>
      <c r="P232" s="135">
        <f>'[2]SP Rates - Price F'!Q107</f>
        <v>11.6</v>
      </c>
      <c r="Q232" s="135">
        <f>'[2]SP Rates - Price F'!R107</f>
        <v>11.45</v>
      </c>
      <c r="R232" s="135">
        <f>'[2]SP Rates - Price F'!S107</f>
        <v>11.639999999999999</v>
      </c>
      <c r="S232" s="148">
        <f>'[2]SP Rates - Price F'!T107</f>
        <v>12.24</v>
      </c>
    </row>
    <row r="233" spans="1:19" ht="21.75" customHeight="1" x14ac:dyDescent="0.15">
      <c r="A233" s="147"/>
      <c r="B233" s="140" t="s">
        <v>20</v>
      </c>
      <c r="C233" s="140" t="s">
        <v>202</v>
      </c>
      <c r="D233" s="140" t="s">
        <v>152</v>
      </c>
      <c r="E233" s="141" t="s">
        <v>15</v>
      </c>
      <c r="F233" s="135">
        <f>'[2]SP Rates - Price F'!G108</f>
        <v>27.12</v>
      </c>
      <c r="G233" s="135">
        <f>'[2]SP Rates - Price F'!H108</f>
        <v>28.42</v>
      </c>
      <c r="H233" s="135">
        <f>'[2]SP Rates - Price F'!I108</f>
        <v>26.47</v>
      </c>
      <c r="I233" s="135">
        <f>'[2]SP Rates - Price F'!J108</f>
        <v>0</v>
      </c>
      <c r="J233" s="135">
        <f>'[2]SP Rates - Price F'!K108</f>
        <v>29.65</v>
      </c>
      <c r="K233" s="135">
        <f>'[2]SP Rates - Price F'!L108</f>
        <v>28.13</v>
      </c>
      <c r="L233" s="135">
        <f>'[2]SP Rates - Price F'!M108</f>
        <v>25.83</v>
      </c>
      <c r="M233" s="135">
        <f>'[2]SP Rates - Price F'!N108</f>
        <v>0</v>
      </c>
      <c r="N233" s="135">
        <f>'[2]SP Rates - Price F'!O108</f>
        <v>26.85</v>
      </c>
      <c r="O233" s="135">
        <f>'[2]SP Rates - Price F'!P108</f>
        <v>31.03</v>
      </c>
      <c r="P233" s="135">
        <f>'[2]SP Rates - Price F'!Q108</f>
        <v>0</v>
      </c>
      <c r="Q233" s="135">
        <f>'[2]SP Rates - Price F'!R108</f>
        <v>28.27</v>
      </c>
      <c r="R233" s="135">
        <f>'[2]SP Rates - Price F'!S108</f>
        <v>28.33</v>
      </c>
      <c r="S233" s="148">
        <f>'[2]SP Rates - Price F'!T108</f>
        <v>32.21</v>
      </c>
    </row>
    <row r="234" spans="1:19" ht="21.75" customHeight="1" x14ac:dyDescent="0.15">
      <c r="A234" s="147"/>
      <c r="B234" s="140" t="s">
        <v>20</v>
      </c>
      <c r="C234" s="140" t="s">
        <v>202</v>
      </c>
      <c r="D234" s="140" t="s">
        <v>153</v>
      </c>
      <c r="E234" s="141" t="s">
        <v>18</v>
      </c>
      <c r="F234" s="135">
        <f>'[2]SP Rates - Price F'!G109</f>
        <v>14.65</v>
      </c>
      <c r="G234" s="135">
        <f>'[2]SP Rates - Price F'!H109</f>
        <v>14.68</v>
      </c>
      <c r="H234" s="135">
        <f>'[2]SP Rates - Price F'!I109</f>
        <v>14.209999999999999</v>
      </c>
      <c r="I234" s="135">
        <f>'[2]SP Rates - Price F'!J109</f>
        <v>0</v>
      </c>
      <c r="J234" s="135">
        <f>'[2]SP Rates - Price F'!K109</f>
        <v>14.73</v>
      </c>
      <c r="K234" s="135">
        <f>'[2]SP Rates - Price F'!L109</f>
        <v>14.92</v>
      </c>
      <c r="L234" s="135">
        <f>'[2]SP Rates - Price F'!M109</f>
        <v>14.7</v>
      </c>
      <c r="M234" s="135">
        <f>'[2]SP Rates - Price F'!N109</f>
        <v>0</v>
      </c>
      <c r="N234" s="135">
        <f>'[2]SP Rates - Price F'!O109</f>
        <v>15.17</v>
      </c>
      <c r="O234" s="135">
        <f>'[2]SP Rates - Price F'!P109</f>
        <v>15.139999999999999</v>
      </c>
      <c r="P234" s="135">
        <f>'[2]SP Rates - Price F'!Q109</f>
        <v>0</v>
      </c>
      <c r="Q234" s="135">
        <f>'[2]SP Rates - Price F'!R109</f>
        <v>14.81</v>
      </c>
      <c r="R234" s="135">
        <f>'[2]SP Rates - Price F'!S109</f>
        <v>15.24</v>
      </c>
      <c r="S234" s="148">
        <f>'[2]SP Rates - Price F'!T109</f>
        <v>15.57</v>
      </c>
    </row>
    <row r="235" spans="1:19" ht="21.75" customHeight="1" x14ac:dyDescent="0.15">
      <c r="A235" s="147"/>
      <c r="B235" s="140" t="s">
        <v>20</v>
      </c>
      <c r="C235" s="140" t="s">
        <v>202</v>
      </c>
      <c r="D235" s="140" t="s">
        <v>154</v>
      </c>
      <c r="E235" s="141" t="s">
        <v>21</v>
      </c>
      <c r="F235" s="135">
        <f>'[2]SP Rates - Price F'!G110</f>
        <v>12.27</v>
      </c>
      <c r="G235" s="135">
        <f>'[2]SP Rates - Price F'!H110</f>
        <v>12.7</v>
      </c>
      <c r="H235" s="135">
        <f>'[2]SP Rates - Price F'!I110</f>
        <v>11.78</v>
      </c>
      <c r="I235" s="135">
        <f>'[2]SP Rates - Price F'!J110</f>
        <v>0</v>
      </c>
      <c r="J235" s="135">
        <f>'[2]SP Rates - Price F'!K110</f>
        <v>12.959999999999999</v>
      </c>
      <c r="K235" s="135">
        <f>'[2]SP Rates - Price F'!L110</f>
        <v>12.83</v>
      </c>
      <c r="L235" s="135">
        <f>'[2]SP Rates - Price F'!M110</f>
        <v>12.49</v>
      </c>
      <c r="M235" s="135">
        <f>'[2]SP Rates - Price F'!N110</f>
        <v>0</v>
      </c>
      <c r="N235" s="135">
        <f>'[2]SP Rates - Price F'!O110</f>
        <v>12.78</v>
      </c>
      <c r="O235" s="135">
        <f>'[2]SP Rates - Price F'!P110</f>
        <v>13.27</v>
      </c>
      <c r="P235" s="135">
        <f>'[2]SP Rates - Price F'!Q110</f>
        <v>0</v>
      </c>
      <c r="Q235" s="135">
        <f>'[2]SP Rates - Price F'!R110</f>
        <v>13</v>
      </c>
      <c r="R235" s="135">
        <f>'[2]SP Rates - Price F'!S110</f>
        <v>12.77</v>
      </c>
      <c r="S235" s="148">
        <f>'[2]SP Rates - Price F'!T110</f>
        <v>13.219999999999999</v>
      </c>
    </row>
    <row r="236" spans="1:19" ht="21.75" customHeight="1" x14ac:dyDescent="0.15">
      <c r="A236" s="147"/>
      <c r="B236" s="142" t="s">
        <v>22</v>
      </c>
      <c r="C236" s="140" t="s">
        <v>202</v>
      </c>
      <c r="D236" s="140" t="s">
        <v>155</v>
      </c>
      <c r="E236" s="141" t="s">
        <v>15</v>
      </c>
      <c r="F236" s="135">
        <f>'[2]SP Rates - Price F'!G111</f>
        <v>27.12</v>
      </c>
      <c r="G236" s="135">
        <f>'[2]SP Rates - Price F'!H111</f>
        <v>28.42</v>
      </c>
      <c r="H236" s="135">
        <f>'[2]SP Rates - Price F'!I111</f>
        <v>0</v>
      </c>
      <c r="I236" s="135">
        <f>'[2]SP Rates - Price F'!J111</f>
        <v>26.98</v>
      </c>
      <c r="J236" s="135">
        <f>'[2]SP Rates - Price F'!K111</f>
        <v>0</v>
      </c>
      <c r="K236" s="135">
        <f>'[2]SP Rates - Price F'!L111</f>
        <v>0</v>
      </c>
      <c r="L236" s="135">
        <f>'[2]SP Rates - Price F'!M111</f>
        <v>25.83</v>
      </c>
      <c r="M236" s="135">
        <f>'[2]SP Rates - Price F'!N111</f>
        <v>26.97</v>
      </c>
      <c r="N236" s="135">
        <f>'[2]SP Rates - Price F'!O111</f>
        <v>26.85</v>
      </c>
      <c r="O236" s="135">
        <f>'[2]SP Rates - Price F'!P111</f>
        <v>0</v>
      </c>
      <c r="P236" s="135">
        <f>'[2]SP Rates - Price F'!Q111</f>
        <v>31.54</v>
      </c>
      <c r="Q236" s="135">
        <f>'[2]SP Rates - Price F'!R111</f>
        <v>28.27</v>
      </c>
      <c r="R236" s="135">
        <f>'[2]SP Rates - Price F'!S111</f>
        <v>0</v>
      </c>
      <c r="S236" s="148">
        <f>'[2]SP Rates - Price F'!T111</f>
        <v>0</v>
      </c>
    </row>
    <row r="237" spans="1:19" ht="21.75" customHeight="1" x14ac:dyDescent="0.15">
      <c r="A237" s="147"/>
      <c r="B237" s="142" t="s">
        <v>22</v>
      </c>
      <c r="C237" s="140" t="s">
        <v>202</v>
      </c>
      <c r="D237" s="140" t="s">
        <v>156</v>
      </c>
      <c r="E237" s="141" t="s">
        <v>18</v>
      </c>
      <c r="F237" s="135">
        <f>'[2]SP Rates - Price F'!G112</f>
        <v>14.66</v>
      </c>
      <c r="G237" s="135">
        <f>'[2]SP Rates - Price F'!H112</f>
        <v>14.69</v>
      </c>
      <c r="H237" s="135">
        <f>'[2]SP Rates - Price F'!I112</f>
        <v>0</v>
      </c>
      <c r="I237" s="135">
        <f>'[2]SP Rates - Price F'!J112</f>
        <v>16.04</v>
      </c>
      <c r="J237" s="135">
        <f>'[2]SP Rates - Price F'!K112</f>
        <v>0</v>
      </c>
      <c r="K237" s="135">
        <f>'[2]SP Rates - Price F'!L112</f>
        <v>0</v>
      </c>
      <c r="L237" s="135">
        <f>'[2]SP Rates - Price F'!M112</f>
        <v>14.75</v>
      </c>
      <c r="M237" s="135">
        <f>'[2]SP Rates - Price F'!N112</f>
        <v>14.86</v>
      </c>
      <c r="N237" s="135">
        <f>'[2]SP Rates - Price F'!O112</f>
        <v>15.18</v>
      </c>
      <c r="O237" s="135">
        <f>'[2]SP Rates - Price F'!P112</f>
        <v>0</v>
      </c>
      <c r="P237" s="135">
        <f>'[2]SP Rates - Price F'!Q112</f>
        <v>15.32</v>
      </c>
      <c r="Q237" s="135">
        <f>'[2]SP Rates - Price F'!R112</f>
        <v>14.83</v>
      </c>
      <c r="R237" s="135">
        <f>'[2]SP Rates - Price F'!S112</f>
        <v>0</v>
      </c>
      <c r="S237" s="148">
        <f>'[2]SP Rates - Price F'!T112</f>
        <v>0</v>
      </c>
    </row>
    <row r="238" spans="1:19" ht="21.75" customHeight="1" x14ac:dyDescent="0.15">
      <c r="A238" s="147"/>
      <c r="B238" s="142" t="s">
        <v>22</v>
      </c>
      <c r="C238" s="140" t="s">
        <v>202</v>
      </c>
      <c r="D238" s="140" t="s">
        <v>157</v>
      </c>
      <c r="E238" s="141" t="s">
        <v>19</v>
      </c>
      <c r="F238" s="135">
        <f>'[2]SP Rates - Price F'!G113</f>
        <v>10.469999999999999</v>
      </c>
      <c r="G238" s="135">
        <f>'[2]SP Rates - Price F'!H113</f>
        <v>11.15</v>
      </c>
      <c r="H238" s="135">
        <f>'[2]SP Rates - Price F'!I113</f>
        <v>0</v>
      </c>
      <c r="I238" s="135">
        <f>'[2]SP Rates - Price F'!J113</f>
        <v>11.7</v>
      </c>
      <c r="J238" s="135">
        <f>'[2]SP Rates - Price F'!K113</f>
        <v>0</v>
      </c>
      <c r="K238" s="135">
        <f>'[2]SP Rates - Price F'!L113</f>
        <v>0</v>
      </c>
      <c r="L238" s="135">
        <f>'[2]SP Rates - Price F'!M113</f>
        <v>10.93</v>
      </c>
      <c r="M238" s="135">
        <f>'[2]SP Rates - Price F'!N113</f>
        <v>10.7</v>
      </c>
      <c r="N238" s="135">
        <f>'[2]SP Rates - Price F'!O113</f>
        <v>11.04</v>
      </c>
      <c r="O238" s="135">
        <f>'[2]SP Rates - Price F'!P113</f>
        <v>0</v>
      </c>
      <c r="P238" s="135">
        <f>'[2]SP Rates - Price F'!Q113</f>
        <v>11.6</v>
      </c>
      <c r="Q238" s="135">
        <f>'[2]SP Rates - Price F'!R113</f>
        <v>11.45</v>
      </c>
      <c r="R238" s="135">
        <f>'[2]SP Rates - Price F'!S113</f>
        <v>0</v>
      </c>
      <c r="S238" s="148">
        <f>'[2]SP Rates - Price F'!T113</f>
        <v>0</v>
      </c>
    </row>
    <row r="239" spans="1:19" ht="21.75" customHeight="1" x14ac:dyDescent="0.15">
      <c r="A239" s="147"/>
      <c r="B239" s="142" t="s">
        <v>22</v>
      </c>
      <c r="C239" s="140" t="s">
        <v>202</v>
      </c>
      <c r="D239" s="140" t="s">
        <v>158</v>
      </c>
      <c r="E239" s="141" t="s">
        <v>21</v>
      </c>
      <c r="F239" s="135">
        <f>'[2]SP Rates - Price F'!G114</f>
        <v>14.299999999999999</v>
      </c>
      <c r="G239" s="135">
        <f>'[2]SP Rates - Price F'!H114</f>
        <v>14.24</v>
      </c>
      <c r="H239" s="135">
        <f>'[2]SP Rates - Price F'!I114</f>
        <v>0</v>
      </c>
      <c r="I239" s="135">
        <f>'[2]SP Rates - Price F'!J114</f>
        <v>15.67</v>
      </c>
      <c r="J239" s="135">
        <f>'[2]SP Rates - Price F'!K114</f>
        <v>0</v>
      </c>
      <c r="K239" s="135">
        <f>'[2]SP Rates - Price F'!L114</f>
        <v>0</v>
      </c>
      <c r="L239" s="135">
        <f>'[2]SP Rates - Price F'!M114</f>
        <v>14.41</v>
      </c>
      <c r="M239" s="135">
        <f>'[2]SP Rates - Price F'!N114</f>
        <v>14.65</v>
      </c>
      <c r="N239" s="135">
        <f>'[2]SP Rates - Price F'!O114</f>
        <v>14.79</v>
      </c>
      <c r="O239" s="135">
        <f>'[2]SP Rates - Price F'!P114</f>
        <v>0</v>
      </c>
      <c r="P239" s="135">
        <f>'[2]SP Rates - Price F'!Q114</f>
        <v>14.879999999999999</v>
      </c>
      <c r="Q239" s="135">
        <f>'[2]SP Rates - Price F'!R114</f>
        <v>14.459999999999999</v>
      </c>
      <c r="R239" s="135">
        <f>'[2]SP Rates - Price F'!S114</f>
        <v>0</v>
      </c>
      <c r="S239" s="148">
        <f>'[2]SP Rates - Price F'!T114</f>
        <v>0</v>
      </c>
    </row>
    <row r="240" spans="1:19" ht="21.75" customHeight="1" x14ac:dyDescent="0.15">
      <c r="A240" s="147"/>
      <c r="B240" s="142" t="s">
        <v>23</v>
      </c>
      <c r="C240" s="140" t="s">
        <v>202</v>
      </c>
      <c r="D240" s="140" t="s">
        <v>159</v>
      </c>
      <c r="E240" s="141" t="s">
        <v>15</v>
      </c>
      <c r="F240" s="135">
        <f>'[2]SP Rates - Price F'!G117</f>
        <v>10</v>
      </c>
      <c r="G240" s="135">
        <f>'[2]SP Rates - Price F'!H117</f>
        <v>10</v>
      </c>
      <c r="H240" s="135">
        <f>'[2]SP Rates - Price F'!I117</f>
        <v>10</v>
      </c>
      <c r="I240" s="135">
        <f>'[2]SP Rates - Price F'!J117</f>
        <v>10</v>
      </c>
      <c r="J240" s="135">
        <f>'[2]SP Rates - Price F'!K117</f>
        <v>10</v>
      </c>
      <c r="K240" s="135">
        <f>'[2]SP Rates - Price F'!L117</f>
        <v>10</v>
      </c>
      <c r="L240" s="135">
        <f>'[2]SP Rates - Price F'!M117</f>
        <v>10</v>
      </c>
      <c r="M240" s="135">
        <f>'[2]SP Rates - Price F'!N117</f>
        <v>10</v>
      </c>
      <c r="N240" s="135">
        <f>'[2]SP Rates - Price F'!O117</f>
        <v>10</v>
      </c>
      <c r="O240" s="135">
        <f>'[2]SP Rates - Price F'!P117</f>
        <v>10</v>
      </c>
      <c r="P240" s="135">
        <f>'[2]SP Rates - Price F'!Q117</f>
        <v>10</v>
      </c>
      <c r="Q240" s="135">
        <f>'[2]SP Rates - Price F'!R117</f>
        <v>10</v>
      </c>
      <c r="R240" s="135">
        <f>'[2]SP Rates - Price F'!S117</f>
        <v>10</v>
      </c>
      <c r="S240" s="148">
        <f>'[2]SP Rates - Price F'!T117</f>
        <v>10</v>
      </c>
    </row>
    <row r="241" spans="1:19" ht="21.75" customHeight="1" thickBot="1" x14ac:dyDescent="0.2">
      <c r="A241" s="90"/>
      <c r="B241" s="149" t="s">
        <v>23</v>
      </c>
      <c r="C241" s="150" t="s">
        <v>202</v>
      </c>
      <c r="D241" s="150" t="s">
        <v>160</v>
      </c>
      <c r="E241" s="151" t="s">
        <v>16</v>
      </c>
      <c r="F241" s="152">
        <f>'[2]SP Rates - Price F'!G118</f>
        <v>12.729999999999999</v>
      </c>
      <c r="G241" s="152">
        <f>'[2]SP Rates - Price F'!H118</f>
        <v>12.729999999999999</v>
      </c>
      <c r="H241" s="152">
        <f>'[2]SP Rates - Price F'!I118</f>
        <v>12.729999999999999</v>
      </c>
      <c r="I241" s="152">
        <f>'[2]SP Rates - Price F'!J118</f>
        <v>12.729999999999999</v>
      </c>
      <c r="J241" s="152">
        <f>'[2]SP Rates - Price F'!K118</f>
        <v>12.729999999999999</v>
      </c>
      <c r="K241" s="152">
        <f>'[2]SP Rates - Price F'!L118</f>
        <v>12.729999999999999</v>
      </c>
      <c r="L241" s="152">
        <f>'[2]SP Rates - Price F'!M118</f>
        <v>12.729999999999999</v>
      </c>
      <c r="M241" s="152">
        <f>'[2]SP Rates - Price F'!N118</f>
        <v>12.729999999999999</v>
      </c>
      <c r="N241" s="152">
        <f>'[2]SP Rates - Price F'!O118</f>
        <v>12.729999999999999</v>
      </c>
      <c r="O241" s="152">
        <f>'[2]SP Rates - Price F'!P118</f>
        <v>12.729999999999999</v>
      </c>
      <c r="P241" s="152">
        <f>'[2]SP Rates - Price F'!Q118</f>
        <v>12.729999999999999</v>
      </c>
      <c r="Q241" s="152">
        <f>'[2]SP Rates - Price F'!R118</f>
        <v>12.729999999999999</v>
      </c>
      <c r="R241" s="152">
        <f>'[2]SP Rates - Price F'!S118</f>
        <v>12.729999999999999</v>
      </c>
      <c r="S241" s="153">
        <f>'[2]SP Rates - Price F'!T118</f>
        <v>12.729999999999999</v>
      </c>
    </row>
    <row r="242" spans="1:19" ht="21.75" customHeight="1" x14ac:dyDescent="0.15">
      <c r="A242" s="139" t="s">
        <v>14</v>
      </c>
      <c r="B242" s="143" t="s">
        <v>167</v>
      </c>
      <c r="C242" s="143" t="s">
        <v>202</v>
      </c>
      <c r="D242" s="143" t="s">
        <v>172</v>
      </c>
      <c r="E242" s="144" t="s">
        <v>15</v>
      </c>
      <c r="F242" s="145">
        <f>'[2]SP Rates - Price F'!G201</f>
        <v>27.18</v>
      </c>
      <c r="G242" s="145">
        <f>'[2]SP Rates - Price F'!H201</f>
        <v>28.45</v>
      </c>
      <c r="H242" s="145">
        <f>'[2]SP Rates - Price F'!I201</f>
        <v>26.48</v>
      </c>
      <c r="I242" s="145">
        <f>'[2]SP Rates - Price F'!J201</f>
        <v>26.99</v>
      </c>
      <c r="J242" s="145">
        <f>'[2]SP Rates - Price F'!K201</f>
        <v>29.84</v>
      </c>
      <c r="K242" s="145">
        <f>'[2]SP Rates - Price F'!L201</f>
        <v>28.13</v>
      </c>
      <c r="L242" s="145">
        <f>'[2]SP Rates - Price F'!M201</f>
        <v>25.87</v>
      </c>
      <c r="M242" s="145">
        <f>'[2]SP Rates - Price F'!N201</f>
        <v>27.01</v>
      </c>
      <c r="N242" s="145">
        <f>'[2]SP Rates - Price F'!O201</f>
        <v>26.87</v>
      </c>
      <c r="O242" s="145">
        <f>'[2]SP Rates - Price F'!P201</f>
        <v>31.25</v>
      </c>
      <c r="P242" s="145">
        <f>'[2]SP Rates - Price F'!Q201</f>
        <v>31.75</v>
      </c>
      <c r="Q242" s="145">
        <f>'[2]SP Rates - Price F'!R201</f>
        <v>28.32</v>
      </c>
      <c r="R242" s="145">
        <f>'[2]SP Rates - Price F'!S201</f>
        <v>28.31</v>
      </c>
      <c r="S242" s="146">
        <f>'[2]SP Rates - Price F'!T201</f>
        <v>32.08</v>
      </c>
    </row>
    <row r="243" spans="1:19" ht="21.75" customHeight="1" x14ac:dyDescent="0.15">
      <c r="A243" s="147" t="s">
        <v>38</v>
      </c>
      <c r="B243" s="140" t="s">
        <v>167</v>
      </c>
      <c r="C243" s="140" t="s">
        <v>202</v>
      </c>
      <c r="D243" s="140" t="s">
        <v>173</v>
      </c>
      <c r="E243" s="141" t="s">
        <v>16</v>
      </c>
      <c r="F243" s="135">
        <f>'[2]SP Rates - Price F'!G202</f>
        <v>14.45</v>
      </c>
      <c r="G243" s="135">
        <f>'[2]SP Rates - Price F'!H202</f>
        <v>14.61</v>
      </c>
      <c r="H243" s="135">
        <f>'[2]SP Rates - Price F'!I202</f>
        <v>13.74</v>
      </c>
      <c r="I243" s="135">
        <f>'[2]SP Rates - Price F'!J202</f>
        <v>15.95</v>
      </c>
      <c r="J243" s="135">
        <f>'[2]SP Rates - Price F'!K202</f>
        <v>14.58</v>
      </c>
      <c r="K243" s="135">
        <f>'[2]SP Rates - Price F'!L202</f>
        <v>14.75</v>
      </c>
      <c r="L243" s="135">
        <f>'[2]SP Rates - Price F'!M202</f>
        <v>14.65</v>
      </c>
      <c r="M243" s="135">
        <f>'[2]SP Rates - Price F'!N202</f>
        <v>14.49</v>
      </c>
      <c r="N243" s="135">
        <f>'[2]SP Rates - Price F'!O202</f>
        <v>14.5</v>
      </c>
      <c r="O243" s="135">
        <f>'[2]SP Rates - Price F'!P202</f>
        <v>14.82</v>
      </c>
      <c r="P243" s="135">
        <f>'[2]SP Rates - Price F'!Q202</f>
        <v>15.17</v>
      </c>
      <c r="Q243" s="135">
        <f>'[2]SP Rates - Price F'!R202</f>
        <v>14.68</v>
      </c>
      <c r="R243" s="135">
        <f>'[2]SP Rates - Price F'!S202</f>
        <v>14.72</v>
      </c>
      <c r="S243" s="148">
        <f>'[2]SP Rates - Price F'!T202</f>
        <v>15.33</v>
      </c>
    </row>
    <row r="244" spans="1:19" ht="21.75" customHeight="1" x14ac:dyDescent="0.15">
      <c r="A244" s="147"/>
      <c r="B244" s="140" t="s">
        <v>17</v>
      </c>
      <c r="C244" s="140" t="s">
        <v>202</v>
      </c>
      <c r="D244" s="140" t="s">
        <v>110</v>
      </c>
      <c r="E244" s="141" t="s">
        <v>15</v>
      </c>
      <c r="F244" s="135">
        <f>'[2]SP Rates - Price F'!G203</f>
        <v>27.18</v>
      </c>
      <c r="G244" s="135">
        <f>'[2]SP Rates - Price F'!H203</f>
        <v>28.51</v>
      </c>
      <c r="H244" s="135">
        <f>'[2]SP Rates - Price F'!I203</f>
        <v>26.48</v>
      </c>
      <c r="I244" s="135">
        <f>'[2]SP Rates - Price F'!J203</f>
        <v>26.99</v>
      </c>
      <c r="J244" s="135">
        <f>'[2]SP Rates - Price F'!K203</f>
        <v>29.84</v>
      </c>
      <c r="K244" s="135">
        <f>'[2]SP Rates - Price F'!L203</f>
        <v>28.13</v>
      </c>
      <c r="L244" s="135">
        <f>'[2]SP Rates - Price F'!M203</f>
        <v>25.87</v>
      </c>
      <c r="M244" s="135">
        <f>'[2]SP Rates - Price F'!N203</f>
        <v>27.01</v>
      </c>
      <c r="N244" s="135">
        <f>'[2]SP Rates - Price F'!O203</f>
        <v>26.87</v>
      </c>
      <c r="O244" s="135">
        <f>'[2]SP Rates - Price F'!P203</f>
        <v>31.25</v>
      </c>
      <c r="P244" s="135">
        <f>'[2]SP Rates - Price F'!Q203</f>
        <v>31.75</v>
      </c>
      <c r="Q244" s="135">
        <f>'[2]SP Rates - Price F'!R203</f>
        <v>28.32</v>
      </c>
      <c r="R244" s="135">
        <f>'[2]SP Rates - Price F'!S203</f>
        <v>28.31</v>
      </c>
      <c r="S244" s="148">
        <f>'[2]SP Rates - Price F'!T203</f>
        <v>32.08</v>
      </c>
    </row>
    <row r="245" spans="1:19" ht="21.75" customHeight="1" x14ac:dyDescent="0.15">
      <c r="A245" s="147"/>
      <c r="B245" s="140" t="s">
        <v>17</v>
      </c>
      <c r="C245" s="140" t="s">
        <v>202</v>
      </c>
      <c r="D245" s="140" t="s">
        <v>111</v>
      </c>
      <c r="E245" s="141" t="s">
        <v>18</v>
      </c>
      <c r="F245" s="135">
        <f>'[2]SP Rates - Price F'!G204</f>
        <v>15.02</v>
      </c>
      <c r="G245" s="135">
        <f>'[2]SP Rates - Price F'!H204</f>
        <v>14.97</v>
      </c>
      <c r="H245" s="135">
        <f>'[2]SP Rates - Price F'!I204</f>
        <v>14.49</v>
      </c>
      <c r="I245" s="135">
        <f>'[2]SP Rates - Price F'!J204</f>
        <v>16.41</v>
      </c>
      <c r="J245" s="135">
        <f>'[2]SP Rates - Price F'!K204</f>
        <v>15.07</v>
      </c>
      <c r="K245" s="135">
        <f>'[2]SP Rates - Price F'!L204</f>
        <v>15.25</v>
      </c>
      <c r="L245" s="135">
        <f>'[2]SP Rates - Price F'!M204</f>
        <v>15.05</v>
      </c>
      <c r="M245" s="135">
        <f>'[2]SP Rates - Price F'!N204</f>
        <v>15.36</v>
      </c>
      <c r="N245" s="135">
        <f>'[2]SP Rates - Price F'!O204</f>
        <v>15.58</v>
      </c>
      <c r="O245" s="135">
        <f>'[2]SP Rates - Price F'!P204</f>
        <v>15.45</v>
      </c>
      <c r="P245" s="135">
        <f>'[2]SP Rates - Price F'!Q204</f>
        <v>15.67</v>
      </c>
      <c r="Q245" s="135">
        <f>'[2]SP Rates - Price F'!R204</f>
        <v>15.13</v>
      </c>
      <c r="R245" s="135">
        <f>'[2]SP Rates - Price F'!S204</f>
        <v>15.54</v>
      </c>
      <c r="S245" s="148">
        <f>'[2]SP Rates - Price F'!T204</f>
        <v>15.87</v>
      </c>
    </row>
    <row r="246" spans="1:19" ht="21.75" customHeight="1" x14ac:dyDescent="0.15">
      <c r="A246" s="147"/>
      <c r="B246" s="140" t="s">
        <v>17</v>
      </c>
      <c r="C246" s="140" t="s">
        <v>202</v>
      </c>
      <c r="D246" s="140" t="s">
        <v>112</v>
      </c>
      <c r="E246" s="141" t="s">
        <v>19</v>
      </c>
      <c r="F246" s="135">
        <f>'[2]SP Rates - Price F'!G205</f>
        <v>10.7</v>
      </c>
      <c r="G246" s="135">
        <f>'[2]SP Rates - Price F'!H205</f>
        <v>11.37</v>
      </c>
      <c r="H246" s="135">
        <f>'[2]SP Rates - Price F'!I205</f>
        <v>10.48</v>
      </c>
      <c r="I246" s="135">
        <f>'[2]SP Rates - Price F'!J205</f>
        <v>12</v>
      </c>
      <c r="J246" s="135">
        <f>'[2]SP Rates - Price F'!K205</f>
        <v>11.53</v>
      </c>
      <c r="K246" s="135">
        <f>'[2]SP Rates - Price F'!L205</f>
        <v>11.72</v>
      </c>
      <c r="L246" s="135">
        <f>'[2]SP Rates - Price F'!M205</f>
        <v>11.17</v>
      </c>
      <c r="M246" s="135">
        <f>'[2]SP Rates - Price F'!N205</f>
        <v>10.97</v>
      </c>
      <c r="N246" s="135">
        <f>'[2]SP Rates - Price F'!O205</f>
        <v>11.29</v>
      </c>
      <c r="O246" s="135">
        <f>'[2]SP Rates - Price F'!P205</f>
        <v>12.03</v>
      </c>
      <c r="P246" s="135">
        <f>'[2]SP Rates - Price F'!Q205</f>
        <v>11.84</v>
      </c>
      <c r="Q246" s="135">
        <f>'[2]SP Rates - Price F'!R205</f>
        <v>11.71</v>
      </c>
      <c r="R246" s="135">
        <f>'[2]SP Rates - Price F'!S205</f>
        <v>11.89</v>
      </c>
      <c r="S246" s="148">
        <f>'[2]SP Rates - Price F'!T205</f>
        <v>12.48</v>
      </c>
    </row>
    <row r="247" spans="1:19" ht="21.75" customHeight="1" x14ac:dyDescent="0.15">
      <c r="A247" s="147"/>
      <c r="B247" s="140" t="s">
        <v>20</v>
      </c>
      <c r="C247" s="140" t="s">
        <v>202</v>
      </c>
      <c r="D247" s="140" t="s">
        <v>113</v>
      </c>
      <c r="E247" s="141" t="s">
        <v>15</v>
      </c>
      <c r="F247" s="135">
        <f>'[2]SP Rates - Price F'!G206</f>
        <v>27.18</v>
      </c>
      <c r="G247" s="135">
        <f>'[2]SP Rates - Price F'!H206</f>
        <v>28.51</v>
      </c>
      <c r="H247" s="135">
        <f>'[2]SP Rates - Price F'!I206</f>
        <v>26.48</v>
      </c>
      <c r="I247" s="135">
        <f>'[2]SP Rates - Price F'!J206</f>
        <v>0</v>
      </c>
      <c r="J247" s="135">
        <f>'[2]SP Rates - Price F'!K206</f>
        <v>29.84</v>
      </c>
      <c r="K247" s="135">
        <f>'[2]SP Rates - Price F'!L206</f>
        <v>28.13</v>
      </c>
      <c r="L247" s="135">
        <f>'[2]SP Rates - Price F'!M206</f>
        <v>25.87</v>
      </c>
      <c r="M247" s="135">
        <f>'[2]SP Rates - Price F'!N206</f>
        <v>0</v>
      </c>
      <c r="N247" s="135">
        <f>'[2]SP Rates - Price F'!O206</f>
        <v>26.87</v>
      </c>
      <c r="O247" s="135">
        <f>'[2]SP Rates - Price F'!P206</f>
        <v>31.25</v>
      </c>
      <c r="P247" s="135">
        <f>'[2]SP Rates - Price F'!Q206</f>
        <v>0</v>
      </c>
      <c r="Q247" s="135">
        <f>'[2]SP Rates - Price F'!R206</f>
        <v>28.32</v>
      </c>
      <c r="R247" s="135">
        <f>'[2]SP Rates - Price F'!S206</f>
        <v>28.31</v>
      </c>
      <c r="S247" s="148">
        <f>'[2]SP Rates - Price F'!T206</f>
        <v>32.08</v>
      </c>
    </row>
    <row r="248" spans="1:19" ht="21.75" customHeight="1" x14ac:dyDescent="0.15">
      <c r="A248" s="147"/>
      <c r="B248" s="140" t="s">
        <v>20</v>
      </c>
      <c r="C248" s="140" t="s">
        <v>202</v>
      </c>
      <c r="D248" s="140" t="s">
        <v>114</v>
      </c>
      <c r="E248" s="141" t="s">
        <v>18</v>
      </c>
      <c r="F248" s="135">
        <f>'[2]SP Rates - Price F'!G207</f>
        <v>15</v>
      </c>
      <c r="G248" s="135">
        <f>'[2]SP Rates - Price F'!H207</f>
        <v>15</v>
      </c>
      <c r="H248" s="135">
        <f>'[2]SP Rates - Price F'!I207</f>
        <v>14.55</v>
      </c>
      <c r="I248" s="135">
        <f>'[2]SP Rates - Price F'!J207</f>
        <v>0</v>
      </c>
      <c r="J248" s="135">
        <f>'[2]SP Rates - Price F'!K207</f>
        <v>15.05</v>
      </c>
      <c r="K248" s="135">
        <f>'[2]SP Rates - Price F'!L207</f>
        <v>15.27</v>
      </c>
      <c r="L248" s="135">
        <f>'[2]SP Rates - Price F'!M207</f>
        <v>15.02</v>
      </c>
      <c r="M248" s="135">
        <f>'[2]SP Rates - Price F'!N207</f>
        <v>0</v>
      </c>
      <c r="N248" s="135">
        <f>'[2]SP Rates - Price F'!O207</f>
        <v>15.57</v>
      </c>
      <c r="O248" s="135">
        <f>'[2]SP Rates - Price F'!P207</f>
        <v>15.45</v>
      </c>
      <c r="P248" s="135">
        <f>'[2]SP Rates - Price F'!Q207</f>
        <v>0</v>
      </c>
      <c r="Q248" s="135">
        <f>'[2]SP Rates - Price F'!R207</f>
        <v>15.14</v>
      </c>
      <c r="R248" s="135">
        <f>'[2]SP Rates - Price F'!S207</f>
        <v>15.56</v>
      </c>
      <c r="S248" s="148">
        <f>'[2]SP Rates - Price F'!T207</f>
        <v>15.88</v>
      </c>
    </row>
    <row r="249" spans="1:19" ht="21.75" customHeight="1" x14ac:dyDescent="0.15">
      <c r="A249" s="147"/>
      <c r="B249" s="140" t="s">
        <v>20</v>
      </c>
      <c r="C249" s="140" t="s">
        <v>202</v>
      </c>
      <c r="D249" s="140" t="s">
        <v>115</v>
      </c>
      <c r="E249" s="141" t="s">
        <v>21</v>
      </c>
      <c r="F249" s="135">
        <f>'[2]SP Rates - Price F'!G208</f>
        <v>12.56</v>
      </c>
      <c r="G249" s="135">
        <f>'[2]SP Rates - Price F'!H208</f>
        <v>12.97</v>
      </c>
      <c r="H249" s="135">
        <f>'[2]SP Rates - Price F'!I208</f>
        <v>12.06</v>
      </c>
      <c r="I249" s="135">
        <f>'[2]SP Rates - Price F'!J208</f>
        <v>0</v>
      </c>
      <c r="J249" s="135">
        <f>'[2]SP Rates - Price F'!K208</f>
        <v>13.24</v>
      </c>
      <c r="K249" s="135">
        <f>'[2]SP Rates - Price F'!L208</f>
        <v>13.15</v>
      </c>
      <c r="L249" s="135">
        <f>'[2]SP Rates - Price F'!M208</f>
        <v>12.77</v>
      </c>
      <c r="M249" s="135">
        <f>'[2]SP Rates - Price F'!N208</f>
        <v>0</v>
      </c>
      <c r="N249" s="135">
        <f>'[2]SP Rates - Price F'!O208</f>
        <v>13.08</v>
      </c>
      <c r="O249" s="135">
        <f>'[2]SP Rates - Price F'!P208</f>
        <v>13.55</v>
      </c>
      <c r="P249" s="135">
        <f>'[2]SP Rates - Price F'!Q208</f>
        <v>0</v>
      </c>
      <c r="Q249" s="135">
        <f>'[2]SP Rates - Price F'!R208</f>
        <v>13.3</v>
      </c>
      <c r="R249" s="135">
        <f>'[2]SP Rates - Price F'!S208</f>
        <v>13.04</v>
      </c>
      <c r="S249" s="148">
        <f>'[2]SP Rates - Price F'!T208</f>
        <v>13.48</v>
      </c>
    </row>
    <row r="250" spans="1:19" ht="21.75" customHeight="1" x14ac:dyDescent="0.15">
      <c r="A250" s="147"/>
      <c r="B250" s="142" t="s">
        <v>22</v>
      </c>
      <c r="C250" s="140" t="s">
        <v>202</v>
      </c>
      <c r="D250" s="140" t="s">
        <v>116</v>
      </c>
      <c r="E250" s="141" t="s">
        <v>15</v>
      </c>
      <c r="F250" s="135">
        <f>'[2]SP Rates - Price F'!G209</f>
        <v>27.18</v>
      </c>
      <c r="G250" s="135">
        <f>'[2]SP Rates - Price F'!H209</f>
        <v>28.51</v>
      </c>
      <c r="H250" s="135">
        <f>'[2]SP Rates - Price F'!I209</f>
        <v>0</v>
      </c>
      <c r="I250" s="135">
        <f>'[2]SP Rates - Price F'!J209</f>
        <v>26.99</v>
      </c>
      <c r="J250" s="135">
        <f>'[2]SP Rates - Price F'!K209</f>
        <v>0</v>
      </c>
      <c r="K250" s="135">
        <f>'[2]SP Rates - Price F'!L209</f>
        <v>0</v>
      </c>
      <c r="L250" s="135">
        <f>'[2]SP Rates - Price F'!M209</f>
        <v>25.87</v>
      </c>
      <c r="M250" s="135">
        <f>'[2]SP Rates - Price F'!N209</f>
        <v>27.01</v>
      </c>
      <c r="N250" s="135">
        <f>'[2]SP Rates - Price F'!O209</f>
        <v>26.87</v>
      </c>
      <c r="O250" s="135">
        <f>'[2]SP Rates - Price F'!P209</f>
        <v>0</v>
      </c>
      <c r="P250" s="135">
        <f>'[2]SP Rates - Price F'!Q209</f>
        <v>31.75</v>
      </c>
      <c r="Q250" s="135">
        <f>'[2]SP Rates - Price F'!R209</f>
        <v>28.32</v>
      </c>
      <c r="R250" s="135">
        <f>'[2]SP Rates - Price F'!S209</f>
        <v>0</v>
      </c>
      <c r="S250" s="148">
        <f>'[2]SP Rates - Price F'!T209</f>
        <v>0</v>
      </c>
    </row>
    <row r="251" spans="1:19" ht="21.75" customHeight="1" x14ac:dyDescent="0.15">
      <c r="A251" s="147"/>
      <c r="B251" s="142" t="s">
        <v>22</v>
      </c>
      <c r="C251" s="140" t="s">
        <v>202</v>
      </c>
      <c r="D251" s="140" t="s">
        <v>117</v>
      </c>
      <c r="E251" s="141" t="s">
        <v>18</v>
      </c>
      <c r="F251" s="135">
        <f>'[2]SP Rates - Price F'!G210</f>
        <v>15.01</v>
      </c>
      <c r="G251" s="135">
        <f>'[2]SP Rates - Price F'!H210</f>
        <v>15.01</v>
      </c>
      <c r="H251" s="135">
        <f>'[2]SP Rates - Price F'!I210</f>
        <v>0</v>
      </c>
      <c r="I251" s="135">
        <f>'[2]SP Rates - Price F'!J210</f>
        <v>16.43</v>
      </c>
      <c r="J251" s="135">
        <f>'[2]SP Rates - Price F'!K210</f>
        <v>0</v>
      </c>
      <c r="K251" s="135">
        <f>'[2]SP Rates - Price F'!L210</f>
        <v>0</v>
      </c>
      <c r="L251" s="135">
        <f>'[2]SP Rates - Price F'!M210</f>
        <v>15.07</v>
      </c>
      <c r="M251" s="135">
        <f>'[2]SP Rates - Price F'!N210</f>
        <v>15.26</v>
      </c>
      <c r="N251" s="135">
        <f>'[2]SP Rates - Price F'!O210</f>
        <v>15.58</v>
      </c>
      <c r="O251" s="135">
        <f>'[2]SP Rates - Price F'!P210</f>
        <v>0</v>
      </c>
      <c r="P251" s="135">
        <f>'[2]SP Rates - Price F'!Q210</f>
        <v>15.65</v>
      </c>
      <c r="Q251" s="135">
        <f>'[2]SP Rates - Price F'!R210</f>
        <v>15.16</v>
      </c>
      <c r="R251" s="135">
        <f>'[2]SP Rates - Price F'!S210</f>
        <v>0</v>
      </c>
      <c r="S251" s="148">
        <f>'[2]SP Rates - Price F'!T210</f>
        <v>0</v>
      </c>
    </row>
    <row r="252" spans="1:19" ht="21.75" customHeight="1" x14ac:dyDescent="0.15">
      <c r="A252" s="147"/>
      <c r="B252" s="142" t="s">
        <v>22</v>
      </c>
      <c r="C252" s="140" t="s">
        <v>202</v>
      </c>
      <c r="D252" s="140" t="s">
        <v>118</v>
      </c>
      <c r="E252" s="141" t="s">
        <v>19</v>
      </c>
      <c r="F252" s="135">
        <f>'[2]SP Rates - Price F'!G211</f>
        <v>10.7</v>
      </c>
      <c r="G252" s="135">
        <f>'[2]SP Rates - Price F'!H211</f>
        <v>11.37</v>
      </c>
      <c r="H252" s="135">
        <f>'[2]SP Rates - Price F'!I211</f>
        <v>0</v>
      </c>
      <c r="I252" s="135">
        <f>'[2]SP Rates - Price F'!J211</f>
        <v>12</v>
      </c>
      <c r="J252" s="135">
        <f>'[2]SP Rates - Price F'!K211</f>
        <v>0</v>
      </c>
      <c r="K252" s="135">
        <f>'[2]SP Rates - Price F'!L211</f>
        <v>0</v>
      </c>
      <c r="L252" s="135">
        <f>'[2]SP Rates - Price F'!M211</f>
        <v>11.17</v>
      </c>
      <c r="M252" s="135">
        <f>'[2]SP Rates - Price F'!N211</f>
        <v>10.97</v>
      </c>
      <c r="N252" s="135">
        <f>'[2]SP Rates - Price F'!O211</f>
        <v>11.29</v>
      </c>
      <c r="O252" s="135">
        <f>'[2]SP Rates - Price F'!P211</f>
        <v>0</v>
      </c>
      <c r="P252" s="135">
        <f>'[2]SP Rates - Price F'!Q211</f>
        <v>11.84</v>
      </c>
      <c r="Q252" s="135">
        <f>'[2]SP Rates - Price F'!R211</f>
        <v>11.71</v>
      </c>
      <c r="R252" s="135">
        <f>'[2]SP Rates - Price F'!S211</f>
        <v>0</v>
      </c>
      <c r="S252" s="148">
        <f>'[2]SP Rates - Price F'!T211</f>
        <v>0</v>
      </c>
    </row>
    <row r="253" spans="1:19" ht="21.75" customHeight="1" x14ac:dyDescent="0.15">
      <c r="A253" s="147"/>
      <c r="B253" s="142" t="s">
        <v>22</v>
      </c>
      <c r="C253" s="140" t="s">
        <v>202</v>
      </c>
      <c r="D253" s="140" t="s">
        <v>119</v>
      </c>
      <c r="E253" s="141" t="s">
        <v>21</v>
      </c>
      <c r="F253" s="135">
        <f>'[2]SP Rates - Price F'!G212</f>
        <v>14.62</v>
      </c>
      <c r="G253" s="135">
        <f>'[2]SP Rates - Price F'!H212</f>
        <v>14.54</v>
      </c>
      <c r="H253" s="135">
        <f>'[2]SP Rates - Price F'!I212</f>
        <v>0</v>
      </c>
      <c r="I253" s="135">
        <f>'[2]SP Rates - Price F'!J212</f>
        <v>16.03</v>
      </c>
      <c r="J253" s="135">
        <f>'[2]SP Rates - Price F'!K212</f>
        <v>0</v>
      </c>
      <c r="K253" s="135">
        <f>'[2]SP Rates - Price F'!L212</f>
        <v>0</v>
      </c>
      <c r="L253" s="135">
        <f>'[2]SP Rates - Price F'!M212</f>
        <v>14.71</v>
      </c>
      <c r="M253" s="135">
        <f>'[2]SP Rates - Price F'!N212</f>
        <v>15.02</v>
      </c>
      <c r="N253" s="135">
        <f>'[2]SP Rates - Price F'!O212</f>
        <v>15.17</v>
      </c>
      <c r="O253" s="135">
        <f>'[2]SP Rates - Price F'!P212</f>
        <v>0</v>
      </c>
      <c r="P253" s="135">
        <f>'[2]SP Rates - Price F'!Q212</f>
        <v>15.19</v>
      </c>
      <c r="Q253" s="135">
        <f>'[2]SP Rates - Price F'!R212</f>
        <v>14.76</v>
      </c>
      <c r="R253" s="135">
        <f>'[2]SP Rates - Price F'!S212</f>
        <v>0</v>
      </c>
      <c r="S253" s="148">
        <f>'[2]SP Rates - Price F'!T212</f>
        <v>0</v>
      </c>
    </row>
    <row r="254" spans="1:19" ht="21.75" customHeight="1" x14ac:dyDescent="0.15">
      <c r="A254" s="147"/>
      <c r="B254" s="142" t="s">
        <v>23</v>
      </c>
      <c r="C254" s="140" t="s">
        <v>202</v>
      </c>
      <c r="D254" s="140" t="s">
        <v>120</v>
      </c>
      <c r="E254" s="141" t="s">
        <v>15</v>
      </c>
      <c r="F254" s="135">
        <f>'[2]SP Rates - Price F'!G215</f>
        <v>10</v>
      </c>
      <c r="G254" s="135">
        <f>'[2]SP Rates - Price F'!H215</f>
        <v>10</v>
      </c>
      <c r="H254" s="135">
        <f>'[2]SP Rates - Price F'!I215</f>
        <v>10</v>
      </c>
      <c r="I254" s="135">
        <f>'[2]SP Rates - Price F'!J215</f>
        <v>10</v>
      </c>
      <c r="J254" s="135">
        <f>'[2]SP Rates - Price F'!K215</f>
        <v>10</v>
      </c>
      <c r="K254" s="135">
        <f>'[2]SP Rates - Price F'!L215</f>
        <v>10</v>
      </c>
      <c r="L254" s="135">
        <f>'[2]SP Rates - Price F'!M215</f>
        <v>10</v>
      </c>
      <c r="M254" s="135">
        <f>'[2]SP Rates - Price F'!N215</f>
        <v>10</v>
      </c>
      <c r="N254" s="135">
        <f>'[2]SP Rates - Price F'!O215</f>
        <v>10</v>
      </c>
      <c r="O254" s="135">
        <f>'[2]SP Rates - Price F'!P215</f>
        <v>10</v>
      </c>
      <c r="P254" s="135">
        <f>'[2]SP Rates - Price F'!Q215</f>
        <v>10</v>
      </c>
      <c r="Q254" s="135">
        <f>'[2]SP Rates - Price F'!R215</f>
        <v>10</v>
      </c>
      <c r="R254" s="135">
        <f>'[2]SP Rates - Price F'!S215</f>
        <v>10</v>
      </c>
      <c r="S254" s="148">
        <f>'[2]SP Rates - Price F'!T215</f>
        <v>10</v>
      </c>
    </row>
    <row r="255" spans="1:19" ht="21.75" customHeight="1" thickBot="1" x14ac:dyDescent="0.2">
      <c r="A255" s="90"/>
      <c r="B255" s="149" t="s">
        <v>23</v>
      </c>
      <c r="C255" s="150" t="s">
        <v>202</v>
      </c>
      <c r="D255" s="150" t="s">
        <v>121</v>
      </c>
      <c r="E255" s="151" t="s">
        <v>16</v>
      </c>
      <c r="F255" s="152">
        <f>'[2]SP Rates - Price F'!G216</f>
        <v>13.16</v>
      </c>
      <c r="G255" s="152">
        <f>'[2]SP Rates - Price F'!H216</f>
        <v>13.16</v>
      </c>
      <c r="H255" s="152">
        <f>'[2]SP Rates - Price F'!I216</f>
        <v>13.16</v>
      </c>
      <c r="I255" s="152">
        <f>'[2]SP Rates - Price F'!J216</f>
        <v>13.16</v>
      </c>
      <c r="J255" s="152">
        <f>'[2]SP Rates - Price F'!K216</f>
        <v>13.16</v>
      </c>
      <c r="K255" s="152">
        <f>'[2]SP Rates - Price F'!L216</f>
        <v>13.16</v>
      </c>
      <c r="L255" s="152">
        <f>'[2]SP Rates - Price F'!M216</f>
        <v>13.16</v>
      </c>
      <c r="M255" s="152">
        <f>'[2]SP Rates - Price F'!N216</f>
        <v>13.16</v>
      </c>
      <c r="N255" s="152">
        <f>'[2]SP Rates - Price F'!O216</f>
        <v>13.16</v>
      </c>
      <c r="O255" s="152">
        <f>'[2]SP Rates - Price F'!P216</f>
        <v>13.16</v>
      </c>
      <c r="P255" s="152">
        <f>'[2]SP Rates - Price F'!Q216</f>
        <v>13.16</v>
      </c>
      <c r="Q255" s="152">
        <f>'[2]SP Rates - Price F'!R216</f>
        <v>13.16</v>
      </c>
      <c r="R255" s="152">
        <f>'[2]SP Rates - Price F'!S216</f>
        <v>13.16</v>
      </c>
      <c r="S255" s="153">
        <f>'[2]SP Rates - Price F'!T216</f>
        <v>13.16</v>
      </c>
    </row>
    <row r="256" spans="1:19" ht="21.75" customHeight="1" x14ac:dyDescent="0.15">
      <c r="A256" s="139" t="s">
        <v>14</v>
      </c>
      <c r="B256" s="143" t="s">
        <v>167</v>
      </c>
      <c r="C256" s="143" t="s">
        <v>174</v>
      </c>
      <c r="D256" s="143" t="s">
        <v>168</v>
      </c>
      <c r="E256" s="144" t="s">
        <v>15</v>
      </c>
      <c r="F256" s="145">
        <f>'[2]SP Rates - Price G'!G5</f>
        <v>27.06</v>
      </c>
      <c r="G256" s="145">
        <f>'[2]SP Rates - Price G'!H5</f>
        <v>28.14</v>
      </c>
      <c r="H256" s="145">
        <f>'[2]SP Rates - Price G'!I5</f>
        <v>26.55</v>
      </c>
      <c r="I256" s="145">
        <f>'[2]SP Rates - Price G'!J5</f>
        <v>26.97</v>
      </c>
      <c r="J256" s="145">
        <f>'[2]SP Rates - Price G'!K5</f>
        <v>29.33</v>
      </c>
      <c r="K256" s="145">
        <f>'[2]SP Rates - Price G'!L5</f>
        <v>28.11</v>
      </c>
      <c r="L256" s="145">
        <f>'[2]SP Rates - Price G'!M5</f>
        <v>25.74</v>
      </c>
      <c r="M256" s="145">
        <f>'[2]SP Rates - Price G'!N5</f>
        <v>26.96</v>
      </c>
      <c r="N256" s="145">
        <f>'[2]SP Rates - Price G'!O5</f>
        <v>26.9</v>
      </c>
      <c r="O256" s="145">
        <f>'[2]SP Rates - Price G'!P5</f>
        <v>30.69</v>
      </c>
      <c r="P256" s="145">
        <f>'[2]SP Rates - Price G'!Q5</f>
        <v>31.21</v>
      </c>
      <c r="Q256" s="145">
        <f>'[2]SP Rates - Price G'!R5</f>
        <v>28.12</v>
      </c>
      <c r="R256" s="145">
        <f>'[2]SP Rates - Price G'!S5</f>
        <v>28.46</v>
      </c>
      <c r="S256" s="146">
        <f>'[2]SP Rates - Price G'!T5</f>
        <v>32.909999999999997</v>
      </c>
    </row>
    <row r="257" spans="1:19" ht="21.75" customHeight="1" x14ac:dyDescent="0.15">
      <c r="A257" s="147" t="s">
        <v>37</v>
      </c>
      <c r="B257" s="140" t="s">
        <v>167</v>
      </c>
      <c r="C257" s="140" t="s">
        <v>174</v>
      </c>
      <c r="D257" s="140" t="s">
        <v>169</v>
      </c>
      <c r="E257" s="141" t="s">
        <v>16</v>
      </c>
      <c r="F257" s="135">
        <f>'[2]SP Rates - Price G'!G6</f>
        <v>14.020000000000001</v>
      </c>
      <c r="G257" s="135">
        <f>'[2]SP Rates - Price G'!H6</f>
        <v>14.25</v>
      </c>
      <c r="H257" s="135">
        <f>'[2]SP Rates - Price G'!I6</f>
        <v>13.4</v>
      </c>
      <c r="I257" s="135">
        <f>'[2]SP Rates - Price G'!J6</f>
        <v>15.430000000000001</v>
      </c>
      <c r="J257" s="135">
        <f>'[2]SP Rates - Price G'!K6</f>
        <v>14.25</v>
      </c>
      <c r="K257" s="135">
        <f>'[2]SP Rates - Price G'!L6</f>
        <v>14.31</v>
      </c>
      <c r="L257" s="135">
        <f>'[2]SP Rates - Price G'!M6</f>
        <v>14.31</v>
      </c>
      <c r="M257" s="135">
        <f>'[2]SP Rates - Price G'!N6</f>
        <v>14</v>
      </c>
      <c r="N257" s="135">
        <f>'[2]SP Rates - Price G'!O6</f>
        <v>14.100000000000001</v>
      </c>
      <c r="O257" s="135">
        <f>'[2]SP Rates - Price G'!P6</f>
        <v>14.540000000000001</v>
      </c>
      <c r="P257" s="135">
        <f>'[2]SP Rates - Price G'!Q6</f>
        <v>14.82</v>
      </c>
      <c r="Q257" s="135">
        <f>'[2]SP Rates - Price G'!R6</f>
        <v>14.31</v>
      </c>
      <c r="R257" s="135">
        <f>'[2]SP Rates - Price G'!S6</f>
        <v>14.370000000000001</v>
      </c>
      <c r="S257" s="148">
        <f>'[2]SP Rates - Price G'!T6</f>
        <v>14.98</v>
      </c>
    </row>
    <row r="258" spans="1:19" ht="21.75" customHeight="1" x14ac:dyDescent="0.15">
      <c r="A258" s="147"/>
      <c r="B258" s="140" t="s">
        <v>17</v>
      </c>
      <c r="C258" s="140" t="s">
        <v>174</v>
      </c>
      <c r="D258" s="140" t="s">
        <v>74</v>
      </c>
      <c r="E258" s="141" t="s">
        <v>15</v>
      </c>
      <c r="F258" s="135">
        <f>'[2]SP Rates - Price G'!G7</f>
        <v>27.06</v>
      </c>
      <c r="G258" s="135">
        <f>'[2]SP Rates - Price G'!H7</f>
        <v>28.3</v>
      </c>
      <c r="H258" s="135">
        <f>'[2]SP Rates - Price G'!I7</f>
        <v>26.55</v>
      </c>
      <c r="I258" s="135">
        <f>'[2]SP Rates - Price G'!J7</f>
        <v>26.97</v>
      </c>
      <c r="J258" s="135">
        <f>'[2]SP Rates - Price G'!K7</f>
        <v>29.33</v>
      </c>
      <c r="K258" s="135">
        <f>'[2]SP Rates - Price G'!L7</f>
        <v>28.11</v>
      </c>
      <c r="L258" s="135">
        <f>'[2]SP Rates - Price G'!M7</f>
        <v>25.74</v>
      </c>
      <c r="M258" s="135">
        <f>'[2]SP Rates - Price G'!N7</f>
        <v>26.96</v>
      </c>
      <c r="N258" s="135">
        <f>'[2]SP Rates - Price G'!O7</f>
        <v>26.9</v>
      </c>
      <c r="O258" s="135">
        <f>'[2]SP Rates - Price G'!P7</f>
        <v>30.69</v>
      </c>
      <c r="P258" s="135">
        <f>'[2]SP Rates - Price G'!Q7</f>
        <v>31.21</v>
      </c>
      <c r="Q258" s="135">
        <f>'[2]SP Rates - Price G'!R7</f>
        <v>28.12</v>
      </c>
      <c r="R258" s="135">
        <f>'[2]SP Rates - Price G'!S7</f>
        <v>28.46</v>
      </c>
      <c r="S258" s="148">
        <f>'[2]SP Rates - Price G'!T7</f>
        <v>32.909999999999997</v>
      </c>
    </row>
    <row r="259" spans="1:19" ht="21.75" customHeight="1" x14ac:dyDescent="0.15">
      <c r="A259" s="147"/>
      <c r="B259" s="140" t="s">
        <v>17</v>
      </c>
      <c r="C259" s="140" t="s">
        <v>174</v>
      </c>
      <c r="D259" s="140" t="s">
        <v>75</v>
      </c>
      <c r="E259" s="141" t="s">
        <v>18</v>
      </c>
      <c r="F259" s="135">
        <f>'[2]SP Rates - Price G'!G8</f>
        <v>14.600000000000001</v>
      </c>
      <c r="G259" s="135">
        <f>'[2]SP Rates - Price G'!H8</f>
        <v>14.610000000000001</v>
      </c>
      <c r="H259" s="135">
        <f>'[2]SP Rates - Price G'!I8</f>
        <v>14.100000000000001</v>
      </c>
      <c r="I259" s="135">
        <f>'[2]SP Rates - Price G'!J8</f>
        <v>15.860000000000001</v>
      </c>
      <c r="J259" s="135">
        <f>'[2]SP Rates - Price G'!K8</f>
        <v>14.73</v>
      </c>
      <c r="K259" s="135">
        <f>'[2]SP Rates - Price G'!L8</f>
        <v>14.81</v>
      </c>
      <c r="L259" s="135">
        <f>'[2]SP Rates - Price G'!M8</f>
        <v>14.690000000000001</v>
      </c>
      <c r="M259" s="135">
        <f>'[2]SP Rates - Price G'!N8</f>
        <v>14.8</v>
      </c>
      <c r="N259" s="135">
        <f>'[2]SP Rates - Price G'!O8</f>
        <v>15.06</v>
      </c>
      <c r="O259" s="135">
        <f>'[2]SP Rates - Price G'!P8</f>
        <v>15.13</v>
      </c>
      <c r="P259" s="135">
        <f>'[2]SP Rates - Price G'!Q8</f>
        <v>15.32</v>
      </c>
      <c r="Q259" s="135">
        <f>'[2]SP Rates - Price G'!R8</f>
        <v>14.760000000000002</v>
      </c>
      <c r="R259" s="135">
        <f>'[2]SP Rates - Price G'!S8</f>
        <v>15.190000000000001</v>
      </c>
      <c r="S259" s="148">
        <f>'[2]SP Rates - Price G'!T8</f>
        <v>15.540000000000001</v>
      </c>
    </row>
    <row r="260" spans="1:19" ht="21.75" customHeight="1" x14ac:dyDescent="0.15">
      <c r="A260" s="147"/>
      <c r="B260" s="140" t="s">
        <v>17</v>
      </c>
      <c r="C260" s="140" t="s">
        <v>174</v>
      </c>
      <c r="D260" s="140" t="s">
        <v>76</v>
      </c>
      <c r="E260" s="141" t="s">
        <v>19</v>
      </c>
      <c r="F260" s="135">
        <f>'[2]SP Rates - Price G'!G9</f>
        <v>10.49</v>
      </c>
      <c r="G260" s="135">
        <f>'[2]SP Rates - Price G'!H9</f>
        <v>11.17</v>
      </c>
      <c r="H260" s="135">
        <f>'[2]SP Rates - Price G'!I9</f>
        <v>10.270000000000001</v>
      </c>
      <c r="I260" s="135">
        <f>'[2]SP Rates - Price G'!J9</f>
        <v>11.620000000000001</v>
      </c>
      <c r="J260" s="135">
        <f>'[2]SP Rates - Price G'!K9</f>
        <v>11.34</v>
      </c>
      <c r="K260" s="135">
        <f>'[2]SP Rates - Price G'!L9</f>
        <v>11.38</v>
      </c>
      <c r="L260" s="135">
        <f>'[2]SP Rates - Price G'!M9</f>
        <v>10.96</v>
      </c>
      <c r="M260" s="135">
        <f>'[2]SP Rates - Price G'!N9</f>
        <v>10.690000000000001</v>
      </c>
      <c r="N260" s="135">
        <f>'[2]SP Rates - Price G'!O9</f>
        <v>11.09</v>
      </c>
      <c r="O260" s="135">
        <f>'[2]SP Rates - Price G'!P9</f>
        <v>11.83</v>
      </c>
      <c r="P260" s="135">
        <f>'[2]SP Rates - Price G'!Q9</f>
        <v>11.65</v>
      </c>
      <c r="Q260" s="135">
        <f>'[2]SP Rates - Price G'!R9</f>
        <v>11.46</v>
      </c>
      <c r="R260" s="135">
        <f>'[2]SP Rates - Price G'!S9</f>
        <v>11.620000000000001</v>
      </c>
      <c r="S260" s="148">
        <f>'[2]SP Rates - Price G'!T9</f>
        <v>12.23</v>
      </c>
    </row>
    <row r="261" spans="1:19" ht="21.75" customHeight="1" x14ac:dyDescent="0.15">
      <c r="A261" s="147"/>
      <c r="B261" s="140" t="s">
        <v>20</v>
      </c>
      <c r="C261" s="140" t="s">
        <v>174</v>
      </c>
      <c r="D261" s="140" t="s">
        <v>77</v>
      </c>
      <c r="E261" s="141" t="s">
        <v>15</v>
      </c>
      <c r="F261" s="135">
        <f>'[2]SP Rates - Price G'!G10</f>
        <v>27.06</v>
      </c>
      <c r="G261" s="135">
        <f>'[2]SP Rates - Price G'!H10</f>
        <v>28.3</v>
      </c>
      <c r="H261" s="135">
        <f>'[2]SP Rates - Price G'!I10</f>
        <v>26.55</v>
      </c>
      <c r="I261" s="135">
        <f>'[2]SP Rates - Price G'!J10</f>
        <v>0</v>
      </c>
      <c r="J261" s="135">
        <f>'[2]SP Rates - Price G'!K10</f>
        <v>29.33</v>
      </c>
      <c r="K261" s="135">
        <f>'[2]SP Rates - Price G'!L10</f>
        <v>28.11</v>
      </c>
      <c r="L261" s="135">
        <f>'[2]SP Rates - Price G'!M10</f>
        <v>25.74</v>
      </c>
      <c r="M261" s="135">
        <f>'[2]SP Rates - Price G'!N10</f>
        <v>0</v>
      </c>
      <c r="N261" s="135">
        <f>'[2]SP Rates - Price G'!O10</f>
        <v>26.9</v>
      </c>
      <c r="O261" s="135">
        <f>'[2]SP Rates - Price G'!P10</f>
        <v>30.69</v>
      </c>
      <c r="P261" s="135">
        <f>'[2]SP Rates - Price G'!Q10</f>
        <v>0</v>
      </c>
      <c r="Q261" s="135">
        <f>'[2]SP Rates - Price G'!R10</f>
        <v>28.12</v>
      </c>
      <c r="R261" s="135">
        <f>'[2]SP Rates - Price G'!S10</f>
        <v>28.46</v>
      </c>
      <c r="S261" s="148">
        <f>'[2]SP Rates - Price G'!T10</f>
        <v>32.909999999999997</v>
      </c>
    </row>
    <row r="262" spans="1:19" ht="21.75" customHeight="1" x14ac:dyDescent="0.15">
      <c r="A262" s="147"/>
      <c r="B262" s="140" t="s">
        <v>20</v>
      </c>
      <c r="C262" s="140" t="s">
        <v>174</v>
      </c>
      <c r="D262" s="140" t="s">
        <v>78</v>
      </c>
      <c r="E262" s="141" t="s">
        <v>18</v>
      </c>
      <c r="F262" s="135">
        <f>'[2]SP Rates - Price G'!G11</f>
        <v>14.56</v>
      </c>
      <c r="G262" s="135">
        <f>'[2]SP Rates - Price G'!H11</f>
        <v>14.620000000000001</v>
      </c>
      <c r="H262" s="135">
        <f>'[2]SP Rates - Price G'!I11</f>
        <v>14.14</v>
      </c>
      <c r="I262" s="135">
        <f>'[2]SP Rates - Price G'!J11</f>
        <v>0</v>
      </c>
      <c r="J262" s="135">
        <f>'[2]SP Rates - Price G'!K11</f>
        <v>14.690000000000001</v>
      </c>
      <c r="K262" s="135">
        <f>'[2]SP Rates - Price G'!L11</f>
        <v>14.8</v>
      </c>
      <c r="L262" s="135">
        <f>'[2]SP Rates - Price G'!M11</f>
        <v>14.65</v>
      </c>
      <c r="M262" s="135">
        <f>'[2]SP Rates - Price G'!N11</f>
        <v>0</v>
      </c>
      <c r="N262" s="135">
        <f>'[2]SP Rates - Price G'!O11</f>
        <v>15.020000000000001</v>
      </c>
      <c r="O262" s="135">
        <f>'[2]SP Rates - Price G'!P11</f>
        <v>15.110000000000001</v>
      </c>
      <c r="P262" s="135">
        <f>'[2]SP Rates - Price G'!Q11</f>
        <v>0</v>
      </c>
      <c r="Q262" s="135">
        <f>'[2]SP Rates - Price G'!R11</f>
        <v>14.74</v>
      </c>
      <c r="R262" s="135">
        <f>'[2]SP Rates - Price G'!S11</f>
        <v>15.180000000000001</v>
      </c>
      <c r="S262" s="148">
        <f>'[2]SP Rates - Price G'!T11</f>
        <v>15.520000000000001</v>
      </c>
    </row>
    <row r="263" spans="1:19" ht="21.75" customHeight="1" x14ac:dyDescent="0.15">
      <c r="A263" s="147"/>
      <c r="B263" s="140" t="s">
        <v>20</v>
      </c>
      <c r="C263" s="140" t="s">
        <v>174</v>
      </c>
      <c r="D263" s="140" t="s">
        <v>79</v>
      </c>
      <c r="E263" s="141" t="s">
        <v>21</v>
      </c>
      <c r="F263" s="135">
        <f>'[2]SP Rates - Price G'!G12</f>
        <v>12.270000000000001</v>
      </c>
      <c r="G263" s="135">
        <f>'[2]SP Rates - Price G'!H12</f>
        <v>12.700000000000001</v>
      </c>
      <c r="H263" s="135">
        <f>'[2]SP Rates - Price G'!I12</f>
        <v>11.790000000000001</v>
      </c>
      <c r="I263" s="135">
        <f>'[2]SP Rates - Price G'!J12</f>
        <v>0</v>
      </c>
      <c r="J263" s="135">
        <f>'[2]SP Rates - Price G'!K12</f>
        <v>12.97</v>
      </c>
      <c r="K263" s="135">
        <f>'[2]SP Rates - Price G'!L12</f>
        <v>12.760000000000002</v>
      </c>
      <c r="L263" s="135">
        <f>'[2]SP Rates - Price G'!M12</f>
        <v>12.510000000000002</v>
      </c>
      <c r="M263" s="135">
        <f>'[2]SP Rates - Price G'!N12</f>
        <v>0</v>
      </c>
      <c r="N263" s="135">
        <f>'[2]SP Rates - Price G'!O12</f>
        <v>12.8</v>
      </c>
      <c r="O263" s="135">
        <f>'[2]SP Rates - Price G'!P12</f>
        <v>13.280000000000001</v>
      </c>
      <c r="P263" s="135">
        <f>'[2]SP Rates - Price G'!Q12</f>
        <v>0</v>
      </c>
      <c r="Q263" s="135">
        <f>'[2]SP Rates - Price G'!R12</f>
        <v>12.99</v>
      </c>
      <c r="R263" s="135">
        <f>'[2]SP Rates - Price G'!S12</f>
        <v>12.75</v>
      </c>
      <c r="S263" s="148">
        <f>'[2]SP Rates - Price G'!T12</f>
        <v>13.23</v>
      </c>
    </row>
    <row r="264" spans="1:19" ht="21.75" customHeight="1" x14ac:dyDescent="0.15">
      <c r="A264" s="147"/>
      <c r="B264" s="142" t="s">
        <v>22</v>
      </c>
      <c r="C264" s="140" t="s">
        <v>174</v>
      </c>
      <c r="D264" s="140" t="s">
        <v>80</v>
      </c>
      <c r="E264" s="141" t="s">
        <v>15</v>
      </c>
      <c r="F264" s="135">
        <f>'[2]SP Rates - Price G'!G13</f>
        <v>27.06</v>
      </c>
      <c r="G264" s="135">
        <f>'[2]SP Rates - Price G'!H13</f>
        <v>28.3</v>
      </c>
      <c r="H264" s="135">
        <f>'[2]SP Rates - Price G'!I13</f>
        <v>0</v>
      </c>
      <c r="I264" s="135">
        <f>'[2]SP Rates - Price G'!J13</f>
        <v>26.97</v>
      </c>
      <c r="J264" s="135">
        <f>'[2]SP Rates - Price G'!K13</f>
        <v>0</v>
      </c>
      <c r="K264" s="135">
        <f>'[2]SP Rates - Price G'!L13</f>
        <v>0</v>
      </c>
      <c r="L264" s="135">
        <f>'[2]SP Rates - Price G'!M13</f>
        <v>25.74</v>
      </c>
      <c r="M264" s="135">
        <f>'[2]SP Rates - Price G'!N13</f>
        <v>26.96</v>
      </c>
      <c r="N264" s="135">
        <f>'[2]SP Rates - Price G'!O13</f>
        <v>26.9</v>
      </c>
      <c r="O264" s="135">
        <f>'[2]SP Rates - Price G'!P13</f>
        <v>0</v>
      </c>
      <c r="P264" s="135">
        <f>'[2]SP Rates - Price G'!Q13</f>
        <v>31.21</v>
      </c>
      <c r="Q264" s="135">
        <f>'[2]SP Rates - Price G'!R13</f>
        <v>28.12</v>
      </c>
      <c r="R264" s="135">
        <f>'[2]SP Rates - Price G'!S13</f>
        <v>0</v>
      </c>
      <c r="S264" s="148">
        <f>'[2]SP Rates - Price G'!T13</f>
        <v>0</v>
      </c>
    </row>
    <row r="265" spans="1:19" ht="21.75" customHeight="1" x14ac:dyDescent="0.15">
      <c r="A265" s="147"/>
      <c r="B265" s="142" t="s">
        <v>22</v>
      </c>
      <c r="C265" s="140" t="s">
        <v>174</v>
      </c>
      <c r="D265" s="140" t="s">
        <v>81</v>
      </c>
      <c r="E265" s="141" t="s">
        <v>18</v>
      </c>
      <c r="F265" s="135">
        <f>'[2]SP Rates - Price G'!G14</f>
        <v>14.57</v>
      </c>
      <c r="G265" s="135">
        <f>'[2]SP Rates - Price G'!H14</f>
        <v>14.64</v>
      </c>
      <c r="H265" s="135">
        <f>'[2]SP Rates - Price G'!I14</f>
        <v>0</v>
      </c>
      <c r="I265" s="135">
        <f>'[2]SP Rates - Price G'!J14</f>
        <v>15.860000000000001</v>
      </c>
      <c r="J265" s="135">
        <f>'[2]SP Rates - Price G'!K14</f>
        <v>0</v>
      </c>
      <c r="K265" s="135">
        <f>'[2]SP Rates - Price G'!L14</f>
        <v>0</v>
      </c>
      <c r="L265" s="135">
        <f>'[2]SP Rates - Price G'!M14</f>
        <v>14.700000000000001</v>
      </c>
      <c r="M265" s="135">
        <f>'[2]SP Rates - Price G'!N14</f>
        <v>14.690000000000001</v>
      </c>
      <c r="N265" s="135">
        <f>'[2]SP Rates - Price G'!O14</f>
        <v>15.040000000000001</v>
      </c>
      <c r="O265" s="135">
        <f>'[2]SP Rates - Price G'!P14</f>
        <v>0</v>
      </c>
      <c r="P265" s="135">
        <f>'[2]SP Rates - Price G'!Q14</f>
        <v>15.290000000000001</v>
      </c>
      <c r="Q265" s="135">
        <f>'[2]SP Rates - Price G'!R14</f>
        <v>14.760000000000002</v>
      </c>
      <c r="R265" s="135">
        <f>'[2]SP Rates - Price G'!S14</f>
        <v>0</v>
      </c>
      <c r="S265" s="148">
        <f>'[2]SP Rates - Price G'!T14</f>
        <v>0</v>
      </c>
    </row>
    <row r="266" spans="1:19" ht="21.75" customHeight="1" x14ac:dyDescent="0.15">
      <c r="A266" s="147"/>
      <c r="B266" s="142" t="s">
        <v>22</v>
      </c>
      <c r="C266" s="140" t="s">
        <v>174</v>
      </c>
      <c r="D266" s="140" t="s">
        <v>82</v>
      </c>
      <c r="E266" s="141" t="s">
        <v>19</v>
      </c>
      <c r="F266" s="135">
        <f>'[2]SP Rates - Price G'!G15</f>
        <v>10.49</v>
      </c>
      <c r="G266" s="135">
        <f>'[2]SP Rates - Price G'!H15</f>
        <v>11.17</v>
      </c>
      <c r="H266" s="135">
        <f>'[2]SP Rates - Price G'!I15</f>
        <v>0</v>
      </c>
      <c r="I266" s="135">
        <f>'[2]SP Rates - Price G'!J15</f>
        <v>11.620000000000001</v>
      </c>
      <c r="J266" s="135">
        <f>'[2]SP Rates - Price G'!K15</f>
        <v>0</v>
      </c>
      <c r="K266" s="135">
        <f>'[2]SP Rates - Price G'!L15</f>
        <v>0</v>
      </c>
      <c r="L266" s="135">
        <f>'[2]SP Rates - Price G'!M15</f>
        <v>10.96</v>
      </c>
      <c r="M266" s="135">
        <f>'[2]SP Rates - Price G'!N15</f>
        <v>10.690000000000001</v>
      </c>
      <c r="N266" s="135">
        <f>'[2]SP Rates - Price G'!O15</f>
        <v>11.09</v>
      </c>
      <c r="O266" s="135">
        <f>'[2]SP Rates - Price G'!P15</f>
        <v>0</v>
      </c>
      <c r="P266" s="135">
        <f>'[2]SP Rates - Price G'!Q15</f>
        <v>11.65</v>
      </c>
      <c r="Q266" s="135">
        <f>'[2]SP Rates - Price G'!R15</f>
        <v>11.46</v>
      </c>
      <c r="R266" s="135">
        <f>'[2]SP Rates - Price G'!S15</f>
        <v>0</v>
      </c>
      <c r="S266" s="148">
        <f>'[2]SP Rates - Price G'!T15</f>
        <v>0</v>
      </c>
    </row>
    <row r="267" spans="1:19" ht="21.75" customHeight="1" x14ac:dyDescent="0.15">
      <c r="A267" s="147"/>
      <c r="B267" s="142" t="s">
        <v>22</v>
      </c>
      <c r="C267" s="140" t="s">
        <v>174</v>
      </c>
      <c r="D267" s="140" t="s">
        <v>83</v>
      </c>
      <c r="E267" s="141" t="s">
        <v>21</v>
      </c>
      <c r="F267" s="135">
        <f>'[2]SP Rates - Price G'!G16</f>
        <v>14.25</v>
      </c>
      <c r="G267" s="135">
        <f>'[2]SP Rates - Price G'!H16</f>
        <v>14.23</v>
      </c>
      <c r="H267" s="135">
        <f>'[2]SP Rates - Price G'!I16</f>
        <v>0</v>
      </c>
      <c r="I267" s="135">
        <f>'[2]SP Rates - Price G'!J16</f>
        <v>15.540000000000001</v>
      </c>
      <c r="J267" s="135">
        <f>'[2]SP Rates - Price G'!K16</f>
        <v>0</v>
      </c>
      <c r="K267" s="135">
        <f>'[2]SP Rates - Price G'!L16</f>
        <v>0</v>
      </c>
      <c r="L267" s="135">
        <f>'[2]SP Rates - Price G'!M16</f>
        <v>14.4</v>
      </c>
      <c r="M267" s="135">
        <f>'[2]SP Rates - Price G'!N16</f>
        <v>14.530000000000001</v>
      </c>
      <c r="N267" s="135">
        <f>'[2]SP Rates - Price G'!O16</f>
        <v>14.690000000000001</v>
      </c>
      <c r="O267" s="135">
        <f>'[2]SP Rates - Price G'!P16</f>
        <v>0</v>
      </c>
      <c r="P267" s="135">
        <f>'[2]SP Rates - Price G'!Q16</f>
        <v>14.89</v>
      </c>
      <c r="Q267" s="135">
        <f>'[2]SP Rates - Price G'!R16</f>
        <v>14.440000000000001</v>
      </c>
      <c r="R267" s="135">
        <f>'[2]SP Rates - Price G'!S16</f>
        <v>0</v>
      </c>
      <c r="S267" s="148">
        <f>'[2]SP Rates - Price G'!T16</f>
        <v>0</v>
      </c>
    </row>
    <row r="268" spans="1:19" ht="21.75" customHeight="1" x14ac:dyDescent="0.15">
      <c r="A268" s="147"/>
      <c r="B268" s="142" t="s">
        <v>23</v>
      </c>
      <c r="C268" s="140" t="s">
        <v>174</v>
      </c>
      <c r="D268" s="140" t="s">
        <v>84</v>
      </c>
      <c r="E268" s="141" t="s">
        <v>15</v>
      </c>
      <c r="F268" s="135">
        <f>'[2]SP Rates - Price G'!G19</f>
        <v>10</v>
      </c>
      <c r="G268" s="135">
        <f>'[2]SP Rates - Price G'!H19</f>
        <v>10</v>
      </c>
      <c r="H268" s="135">
        <f>'[2]SP Rates - Price G'!I19</f>
        <v>10</v>
      </c>
      <c r="I268" s="135">
        <f>'[2]SP Rates - Price G'!J19</f>
        <v>10</v>
      </c>
      <c r="J268" s="135">
        <f>'[2]SP Rates - Price G'!K19</f>
        <v>10</v>
      </c>
      <c r="K268" s="135">
        <f>'[2]SP Rates - Price G'!L19</f>
        <v>10</v>
      </c>
      <c r="L268" s="135">
        <f>'[2]SP Rates - Price G'!M19</f>
        <v>10</v>
      </c>
      <c r="M268" s="135">
        <f>'[2]SP Rates - Price G'!N19</f>
        <v>10</v>
      </c>
      <c r="N268" s="135">
        <f>'[2]SP Rates - Price G'!O19</f>
        <v>10</v>
      </c>
      <c r="O268" s="135">
        <f>'[2]SP Rates - Price G'!P19</f>
        <v>10</v>
      </c>
      <c r="P268" s="135">
        <f>'[2]SP Rates - Price G'!Q19</f>
        <v>10</v>
      </c>
      <c r="Q268" s="135">
        <f>'[2]SP Rates - Price G'!R19</f>
        <v>10</v>
      </c>
      <c r="R268" s="135">
        <f>'[2]SP Rates - Price G'!S19</f>
        <v>10</v>
      </c>
      <c r="S268" s="148">
        <f>'[2]SP Rates - Price G'!T19</f>
        <v>10</v>
      </c>
    </row>
    <row r="269" spans="1:19" ht="21.75" customHeight="1" thickBot="1" x14ac:dyDescent="0.2">
      <c r="A269" s="90"/>
      <c r="B269" s="149" t="s">
        <v>23</v>
      </c>
      <c r="C269" s="150" t="s">
        <v>174</v>
      </c>
      <c r="D269" s="150" t="s">
        <v>85</v>
      </c>
      <c r="E269" s="151" t="s">
        <v>16</v>
      </c>
      <c r="F269" s="152">
        <f>'[2]SP Rates - Price G'!G20</f>
        <v>12.690000000000001</v>
      </c>
      <c r="G269" s="152">
        <f>'[2]SP Rates - Price G'!H20</f>
        <v>12.690000000000001</v>
      </c>
      <c r="H269" s="152">
        <f>'[2]SP Rates - Price G'!I20</f>
        <v>12.690000000000001</v>
      </c>
      <c r="I269" s="152">
        <f>'[2]SP Rates - Price G'!J20</f>
        <v>12.690000000000001</v>
      </c>
      <c r="J269" s="152">
        <f>'[2]SP Rates - Price G'!K20</f>
        <v>12.690000000000001</v>
      </c>
      <c r="K269" s="152">
        <f>'[2]SP Rates - Price G'!L20</f>
        <v>12.690000000000001</v>
      </c>
      <c r="L269" s="152">
        <f>'[2]SP Rates - Price G'!M20</f>
        <v>12.690000000000001</v>
      </c>
      <c r="M269" s="152">
        <f>'[2]SP Rates - Price G'!N20</f>
        <v>12.690000000000001</v>
      </c>
      <c r="N269" s="152">
        <f>'[2]SP Rates - Price G'!O20</f>
        <v>12.690000000000001</v>
      </c>
      <c r="O269" s="152">
        <f>'[2]SP Rates - Price G'!P20</f>
        <v>12.690000000000001</v>
      </c>
      <c r="P269" s="152">
        <f>'[2]SP Rates - Price G'!Q20</f>
        <v>12.690000000000001</v>
      </c>
      <c r="Q269" s="152">
        <f>'[2]SP Rates - Price G'!R20</f>
        <v>12.690000000000001</v>
      </c>
      <c r="R269" s="152">
        <f>'[2]SP Rates - Price G'!S20</f>
        <v>12.690000000000001</v>
      </c>
      <c r="S269" s="153">
        <f>'[2]SP Rates - Price G'!T20</f>
        <v>12.690000000000001</v>
      </c>
    </row>
    <row r="270" spans="1:19" ht="21.75" customHeight="1" x14ac:dyDescent="0.15">
      <c r="A270" s="139" t="s">
        <v>14</v>
      </c>
      <c r="B270" s="143" t="s">
        <v>167</v>
      </c>
      <c r="C270" s="143" t="s">
        <v>174</v>
      </c>
      <c r="D270" s="143" t="s">
        <v>170</v>
      </c>
      <c r="E270" s="144" t="s">
        <v>15</v>
      </c>
      <c r="F270" s="145">
        <f>'[2]SP Rates - Price G'!G103</f>
        <v>27.12</v>
      </c>
      <c r="G270" s="145">
        <f>'[2]SP Rates - Price G'!H103</f>
        <v>28.34</v>
      </c>
      <c r="H270" s="145">
        <f>'[2]SP Rates - Price G'!I103</f>
        <v>26.47</v>
      </c>
      <c r="I270" s="145">
        <f>'[2]SP Rates - Price G'!J103</f>
        <v>26.98</v>
      </c>
      <c r="J270" s="145">
        <f>'[2]SP Rates - Price G'!K103</f>
        <v>29.65</v>
      </c>
      <c r="K270" s="145">
        <f>'[2]SP Rates - Price G'!L103</f>
        <v>28.13</v>
      </c>
      <c r="L270" s="145">
        <f>'[2]SP Rates - Price G'!M103</f>
        <v>25.83</v>
      </c>
      <c r="M270" s="145">
        <f>'[2]SP Rates - Price G'!N103</f>
        <v>26.97</v>
      </c>
      <c r="N270" s="145">
        <f>'[2]SP Rates - Price G'!O103</f>
        <v>26.85</v>
      </c>
      <c r="O270" s="145">
        <f>'[2]SP Rates - Price G'!P103</f>
        <v>31.03</v>
      </c>
      <c r="P270" s="145">
        <f>'[2]SP Rates - Price G'!Q103</f>
        <v>31.54</v>
      </c>
      <c r="Q270" s="145">
        <f>'[2]SP Rates - Price G'!R103</f>
        <v>28.27</v>
      </c>
      <c r="R270" s="145">
        <f>'[2]SP Rates - Price G'!S103</f>
        <v>28.33</v>
      </c>
      <c r="S270" s="146">
        <f>'[2]SP Rates - Price G'!T103</f>
        <v>32.21</v>
      </c>
    </row>
    <row r="271" spans="1:19" ht="21.75" customHeight="1" x14ac:dyDescent="0.15">
      <c r="A271" s="147" t="s">
        <v>148</v>
      </c>
      <c r="B271" s="140" t="s">
        <v>167</v>
      </c>
      <c r="C271" s="140" t="s">
        <v>174</v>
      </c>
      <c r="D271" s="140" t="s">
        <v>171</v>
      </c>
      <c r="E271" s="141" t="s">
        <v>16</v>
      </c>
      <c r="F271" s="135">
        <f>'[2]SP Rates - Price G'!G104</f>
        <v>14.3</v>
      </c>
      <c r="G271" s="135">
        <f>'[2]SP Rates - Price G'!H104</f>
        <v>14.5</v>
      </c>
      <c r="H271" s="135">
        <f>'[2]SP Rates - Price G'!I104</f>
        <v>13.63</v>
      </c>
      <c r="I271" s="135">
        <f>'[2]SP Rates - Price G'!J104</f>
        <v>15.780000000000001</v>
      </c>
      <c r="J271" s="135">
        <f>'[2]SP Rates - Price G'!K104</f>
        <v>14.47</v>
      </c>
      <c r="K271" s="135">
        <f>'[2]SP Rates - Price G'!L104</f>
        <v>14.610000000000001</v>
      </c>
      <c r="L271" s="135">
        <f>'[2]SP Rates - Price G'!M104</f>
        <v>14.540000000000001</v>
      </c>
      <c r="M271" s="135">
        <f>'[2]SP Rates - Price G'!N104</f>
        <v>14.31</v>
      </c>
      <c r="N271" s="135">
        <f>'[2]SP Rates - Price G'!O104</f>
        <v>14.350000000000001</v>
      </c>
      <c r="O271" s="135">
        <f>'[2]SP Rates - Price G'!P104</f>
        <v>14.73</v>
      </c>
      <c r="P271" s="135">
        <f>'[2]SP Rates - Price G'!Q104</f>
        <v>15.05</v>
      </c>
      <c r="Q271" s="135">
        <f>'[2]SP Rates - Price G'!R104</f>
        <v>14.56</v>
      </c>
      <c r="R271" s="135">
        <f>'[2]SP Rates - Price G'!S104</f>
        <v>14.620000000000001</v>
      </c>
      <c r="S271" s="148">
        <f>'[2]SP Rates - Price G'!T104</f>
        <v>15.23</v>
      </c>
    </row>
    <row r="272" spans="1:19" ht="21.75" customHeight="1" x14ac:dyDescent="0.15">
      <c r="A272" s="147"/>
      <c r="B272" s="140" t="s">
        <v>17</v>
      </c>
      <c r="C272" s="140" t="s">
        <v>174</v>
      </c>
      <c r="D272" s="140" t="s">
        <v>149</v>
      </c>
      <c r="E272" s="141" t="s">
        <v>15</v>
      </c>
      <c r="F272" s="135">
        <f>'[2]SP Rates - Price G'!G105</f>
        <v>27.12</v>
      </c>
      <c r="G272" s="135">
        <f>'[2]SP Rates - Price G'!H105</f>
        <v>28.42</v>
      </c>
      <c r="H272" s="135">
        <f>'[2]SP Rates - Price G'!I105</f>
        <v>26.47</v>
      </c>
      <c r="I272" s="135">
        <f>'[2]SP Rates - Price G'!J105</f>
        <v>26.98</v>
      </c>
      <c r="J272" s="135">
        <f>'[2]SP Rates - Price G'!K105</f>
        <v>29.65</v>
      </c>
      <c r="K272" s="135">
        <f>'[2]SP Rates - Price G'!L105</f>
        <v>28.13</v>
      </c>
      <c r="L272" s="135">
        <f>'[2]SP Rates - Price G'!M105</f>
        <v>25.83</v>
      </c>
      <c r="M272" s="135">
        <f>'[2]SP Rates - Price G'!N105</f>
        <v>26.97</v>
      </c>
      <c r="N272" s="135">
        <f>'[2]SP Rates - Price G'!O105</f>
        <v>26.85</v>
      </c>
      <c r="O272" s="135">
        <f>'[2]SP Rates - Price G'!P105</f>
        <v>31.03</v>
      </c>
      <c r="P272" s="135">
        <f>'[2]SP Rates - Price G'!Q105</f>
        <v>31.54</v>
      </c>
      <c r="Q272" s="135">
        <f>'[2]SP Rates - Price G'!R105</f>
        <v>28.27</v>
      </c>
      <c r="R272" s="135">
        <f>'[2]SP Rates - Price G'!S105</f>
        <v>28.33</v>
      </c>
      <c r="S272" s="148">
        <f>'[2]SP Rates - Price G'!T105</f>
        <v>32.21</v>
      </c>
    </row>
    <row r="273" spans="1:19" ht="21.75" customHeight="1" x14ac:dyDescent="0.15">
      <c r="A273" s="147"/>
      <c r="B273" s="140" t="s">
        <v>17</v>
      </c>
      <c r="C273" s="140" t="s">
        <v>174</v>
      </c>
      <c r="D273" s="140" t="s">
        <v>150</v>
      </c>
      <c r="E273" s="141" t="s">
        <v>18</v>
      </c>
      <c r="F273" s="135">
        <f>'[2]SP Rates - Price G'!G106</f>
        <v>14.870000000000001</v>
      </c>
      <c r="G273" s="135">
        <f>'[2]SP Rates - Price G'!H106</f>
        <v>14.850000000000001</v>
      </c>
      <c r="H273" s="135">
        <f>'[2]SP Rates - Price G'!I106</f>
        <v>14.360000000000001</v>
      </c>
      <c r="I273" s="135">
        <f>'[2]SP Rates - Price G'!J106</f>
        <v>16.22</v>
      </c>
      <c r="J273" s="135">
        <f>'[2]SP Rates - Price G'!K106</f>
        <v>14.950000000000001</v>
      </c>
      <c r="K273" s="135">
        <f>'[2]SP Rates - Price G'!L106</f>
        <v>15.110000000000001</v>
      </c>
      <c r="L273" s="135">
        <f>'[2]SP Rates - Price G'!M106</f>
        <v>14.930000000000001</v>
      </c>
      <c r="M273" s="135">
        <f>'[2]SP Rates - Price G'!N106</f>
        <v>15.16</v>
      </c>
      <c r="N273" s="135">
        <f>'[2]SP Rates - Price G'!O106</f>
        <v>15.39</v>
      </c>
      <c r="O273" s="135">
        <f>'[2]SP Rates - Price G'!P106</f>
        <v>15.34</v>
      </c>
      <c r="P273" s="135">
        <f>'[2]SP Rates - Price G'!Q106</f>
        <v>15.540000000000001</v>
      </c>
      <c r="Q273" s="135">
        <f>'[2]SP Rates - Price G'!R106</f>
        <v>15.010000000000002</v>
      </c>
      <c r="R273" s="135">
        <f>'[2]SP Rates - Price G'!S106</f>
        <v>15.430000000000001</v>
      </c>
      <c r="S273" s="148">
        <f>'[2]SP Rates - Price G'!T106</f>
        <v>15.770000000000001</v>
      </c>
    </row>
    <row r="274" spans="1:19" ht="21.75" customHeight="1" x14ac:dyDescent="0.15">
      <c r="A274" s="147"/>
      <c r="B274" s="140" t="s">
        <v>17</v>
      </c>
      <c r="C274" s="140" t="s">
        <v>174</v>
      </c>
      <c r="D274" s="140" t="s">
        <v>151</v>
      </c>
      <c r="E274" s="141" t="s">
        <v>19</v>
      </c>
      <c r="F274" s="135">
        <f>'[2]SP Rates - Price G'!G107</f>
        <v>10.67</v>
      </c>
      <c r="G274" s="135">
        <f>'[2]SP Rates - Price G'!H107</f>
        <v>11.350000000000001</v>
      </c>
      <c r="H274" s="135">
        <f>'[2]SP Rates - Price G'!I107</f>
        <v>10.440000000000001</v>
      </c>
      <c r="I274" s="135">
        <f>'[2]SP Rates - Price G'!J107</f>
        <v>11.9</v>
      </c>
      <c r="J274" s="135">
        <f>'[2]SP Rates - Price G'!K107</f>
        <v>11.5</v>
      </c>
      <c r="K274" s="135">
        <f>'[2]SP Rates - Price G'!L107</f>
        <v>11.63</v>
      </c>
      <c r="L274" s="135">
        <f>'[2]SP Rates - Price G'!M107</f>
        <v>11.13</v>
      </c>
      <c r="M274" s="135">
        <f>'[2]SP Rates - Price G'!N107</f>
        <v>10.9</v>
      </c>
      <c r="N274" s="135">
        <f>'[2]SP Rates - Price G'!O107</f>
        <v>11.24</v>
      </c>
      <c r="O274" s="135">
        <f>'[2]SP Rates - Price G'!P107</f>
        <v>12</v>
      </c>
      <c r="P274" s="135">
        <f>'[2]SP Rates - Price G'!Q107</f>
        <v>11.8</v>
      </c>
      <c r="Q274" s="135">
        <f>'[2]SP Rates - Price G'!R107</f>
        <v>11.65</v>
      </c>
      <c r="R274" s="135">
        <f>'[2]SP Rates - Price G'!S107</f>
        <v>11.84</v>
      </c>
      <c r="S274" s="148">
        <f>'[2]SP Rates - Price G'!T107</f>
        <v>12.440000000000001</v>
      </c>
    </row>
    <row r="275" spans="1:19" ht="21.75" customHeight="1" x14ac:dyDescent="0.15">
      <c r="A275" s="147"/>
      <c r="B275" s="140" t="s">
        <v>20</v>
      </c>
      <c r="C275" s="140" t="s">
        <v>174</v>
      </c>
      <c r="D275" s="140" t="s">
        <v>152</v>
      </c>
      <c r="E275" s="141" t="s">
        <v>15</v>
      </c>
      <c r="F275" s="135">
        <f>'[2]SP Rates - Price G'!G108</f>
        <v>27.12</v>
      </c>
      <c r="G275" s="135">
        <f>'[2]SP Rates - Price G'!H108</f>
        <v>28.42</v>
      </c>
      <c r="H275" s="135">
        <f>'[2]SP Rates - Price G'!I108</f>
        <v>26.47</v>
      </c>
      <c r="I275" s="135">
        <f>'[2]SP Rates - Price G'!J108</f>
        <v>0</v>
      </c>
      <c r="J275" s="135">
        <f>'[2]SP Rates - Price G'!K108</f>
        <v>29.65</v>
      </c>
      <c r="K275" s="135">
        <f>'[2]SP Rates - Price G'!L108</f>
        <v>28.13</v>
      </c>
      <c r="L275" s="135">
        <f>'[2]SP Rates - Price G'!M108</f>
        <v>25.83</v>
      </c>
      <c r="M275" s="135">
        <f>'[2]SP Rates - Price G'!N108</f>
        <v>0</v>
      </c>
      <c r="N275" s="135">
        <f>'[2]SP Rates - Price G'!O108</f>
        <v>26.85</v>
      </c>
      <c r="O275" s="135">
        <f>'[2]SP Rates - Price G'!P108</f>
        <v>31.03</v>
      </c>
      <c r="P275" s="135">
        <f>'[2]SP Rates - Price G'!Q108</f>
        <v>0</v>
      </c>
      <c r="Q275" s="135">
        <f>'[2]SP Rates - Price G'!R108</f>
        <v>28.27</v>
      </c>
      <c r="R275" s="135">
        <f>'[2]SP Rates - Price G'!S108</f>
        <v>28.33</v>
      </c>
      <c r="S275" s="148">
        <f>'[2]SP Rates - Price G'!T108</f>
        <v>32.21</v>
      </c>
    </row>
    <row r="276" spans="1:19" ht="21.75" customHeight="1" x14ac:dyDescent="0.15">
      <c r="A276" s="147"/>
      <c r="B276" s="140" t="s">
        <v>20</v>
      </c>
      <c r="C276" s="140" t="s">
        <v>174</v>
      </c>
      <c r="D276" s="140" t="s">
        <v>153</v>
      </c>
      <c r="E276" s="141" t="s">
        <v>18</v>
      </c>
      <c r="F276" s="135">
        <f>'[2]SP Rates - Price G'!G109</f>
        <v>14.850000000000001</v>
      </c>
      <c r="G276" s="135">
        <f>'[2]SP Rates - Price G'!H109</f>
        <v>14.88</v>
      </c>
      <c r="H276" s="135">
        <f>'[2]SP Rates - Price G'!I109</f>
        <v>14.41</v>
      </c>
      <c r="I276" s="135">
        <f>'[2]SP Rates - Price G'!J109</f>
        <v>0</v>
      </c>
      <c r="J276" s="135">
        <f>'[2]SP Rates - Price G'!K109</f>
        <v>14.930000000000001</v>
      </c>
      <c r="K276" s="135">
        <f>'[2]SP Rates - Price G'!L109</f>
        <v>15.120000000000001</v>
      </c>
      <c r="L276" s="135">
        <f>'[2]SP Rates - Price G'!M109</f>
        <v>14.9</v>
      </c>
      <c r="M276" s="135">
        <f>'[2]SP Rates - Price G'!N109</f>
        <v>0</v>
      </c>
      <c r="N276" s="135">
        <f>'[2]SP Rates - Price G'!O109</f>
        <v>15.370000000000001</v>
      </c>
      <c r="O276" s="135">
        <f>'[2]SP Rates - Price G'!P109</f>
        <v>15.34</v>
      </c>
      <c r="P276" s="135">
        <f>'[2]SP Rates - Price G'!Q109</f>
        <v>0</v>
      </c>
      <c r="Q276" s="135">
        <f>'[2]SP Rates - Price G'!R109</f>
        <v>15.010000000000002</v>
      </c>
      <c r="R276" s="135">
        <f>'[2]SP Rates - Price G'!S109</f>
        <v>15.440000000000001</v>
      </c>
      <c r="S276" s="148">
        <f>'[2]SP Rates - Price G'!T109</f>
        <v>15.770000000000001</v>
      </c>
    </row>
    <row r="277" spans="1:19" ht="21.75" customHeight="1" x14ac:dyDescent="0.15">
      <c r="A277" s="147"/>
      <c r="B277" s="140" t="s">
        <v>20</v>
      </c>
      <c r="C277" s="140" t="s">
        <v>174</v>
      </c>
      <c r="D277" s="140" t="s">
        <v>154</v>
      </c>
      <c r="E277" s="141" t="s">
        <v>21</v>
      </c>
      <c r="F277" s="135">
        <f>'[2]SP Rates - Price G'!G110</f>
        <v>12.47</v>
      </c>
      <c r="G277" s="135">
        <f>'[2]SP Rates - Price G'!H110</f>
        <v>12.9</v>
      </c>
      <c r="H277" s="135">
        <f>'[2]SP Rates - Price G'!I110</f>
        <v>11.98</v>
      </c>
      <c r="I277" s="135">
        <f>'[2]SP Rates - Price G'!J110</f>
        <v>0</v>
      </c>
      <c r="J277" s="135">
        <f>'[2]SP Rates - Price G'!K110</f>
        <v>13.16</v>
      </c>
      <c r="K277" s="135">
        <f>'[2]SP Rates - Price G'!L110</f>
        <v>13.030000000000001</v>
      </c>
      <c r="L277" s="135">
        <f>'[2]SP Rates - Price G'!M110</f>
        <v>12.690000000000001</v>
      </c>
      <c r="M277" s="135">
        <f>'[2]SP Rates - Price G'!N110</f>
        <v>0</v>
      </c>
      <c r="N277" s="135">
        <f>'[2]SP Rates - Price G'!O110</f>
        <v>12.98</v>
      </c>
      <c r="O277" s="135">
        <f>'[2]SP Rates - Price G'!P110</f>
        <v>13.47</v>
      </c>
      <c r="P277" s="135">
        <f>'[2]SP Rates - Price G'!Q110</f>
        <v>0</v>
      </c>
      <c r="Q277" s="135">
        <f>'[2]SP Rates - Price G'!R110</f>
        <v>13.200000000000001</v>
      </c>
      <c r="R277" s="135">
        <f>'[2]SP Rates - Price G'!S110</f>
        <v>12.97</v>
      </c>
      <c r="S277" s="148">
        <f>'[2]SP Rates - Price G'!T110</f>
        <v>13.42</v>
      </c>
    </row>
    <row r="278" spans="1:19" ht="21.75" customHeight="1" x14ac:dyDescent="0.15">
      <c r="A278" s="147"/>
      <c r="B278" s="142" t="s">
        <v>22</v>
      </c>
      <c r="C278" s="140" t="s">
        <v>174</v>
      </c>
      <c r="D278" s="140" t="s">
        <v>155</v>
      </c>
      <c r="E278" s="141" t="s">
        <v>15</v>
      </c>
      <c r="F278" s="135">
        <f>'[2]SP Rates - Price G'!G111</f>
        <v>27.12</v>
      </c>
      <c r="G278" s="135">
        <f>'[2]SP Rates - Price G'!H111</f>
        <v>28.42</v>
      </c>
      <c r="H278" s="135">
        <f>'[2]SP Rates - Price G'!I111</f>
        <v>0</v>
      </c>
      <c r="I278" s="135">
        <f>'[2]SP Rates - Price G'!J111</f>
        <v>26.98</v>
      </c>
      <c r="J278" s="135">
        <f>'[2]SP Rates - Price G'!K111</f>
        <v>0</v>
      </c>
      <c r="K278" s="135">
        <f>'[2]SP Rates - Price G'!L111</f>
        <v>0</v>
      </c>
      <c r="L278" s="135">
        <f>'[2]SP Rates - Price G'!M111</f>
        <v>25.83</v>
      </c>
      <c r="M278" s="135">
        <f>'[2]SP Rates - Price G'!N111</f>
        <v>26.97</v>
      </c>
      <c r="N278" s="135">
        <f>'[2]SP Rates - Price G'!O111</f>
        <v>26.85</v>
      </c>
      <c r="O278" s="135">
        <f>'[2]SP Rates - Price G'!P111</f>
        <v>0</v>
      </c>
      <c r="P278" s="135">
        <f>'[2]SP Rates - Price G'!Q111</f>
        <v>31.54</v>
      </c>
      <c r="Q278" s="135">
        <f>'[2]SP Rates - Price G'!R111</f>
        <v>28.27</v>
      </c>
      <c r="R278" s="135">
        <f>'[2]SP Rates - Price G'!S111</f>
        <v>0</v>
      </c>
      <c r="S278" s="148">
        <f>'[2]SP Rates - Price G'!T111</f>
        <v>0</v>
      </c>
    </row>
    <row r="279" spans="1:19" ht="21.75" customHeight="1" x14ac:dyDescent="0.15">
      <c r="A279" s="147"/>
      <c r="B279" s="142" t="s">
        <v>22</v>
      </c>
      <c r="C279" s="140" t="s">
        <v>174</v>
      </c>
      <c r="D279" s="140" t="s">
        <v>156</v>
      </c>
      <c r="E279" s="141" t="s">
        <v>18</v>
      </c>
      <c r="F279" s="135">
        <f>'[2]SP Rates - Price G'!G112</f>
        <v>14.860000000000001</v>
      </c>
      <c r="G279" s="135">
        <f>'[2]SP Rates - Price G'!H112</f>
        <v>14.89</v>
      </c>
      <c r="H279" s="135">
        <f>'[2]SP Rates - Price G'!I112</f>
        <v>0</v>
      </c>
      <c r="I279" s="135">
        <f>'[2]SP Rates - Price G'!J112</f>
        <v>16.239999999999998</v>
      </c>
      <c r="J279" s="135">
        <f>'[2]SP Rates - Price G'!K112</f>
        <v>0</v>
      </c>
      <c r="K279" s="135">
        <f>'[2]SP Rates - Price G'!L112</f>
        <v>0</v>
      </c>
      <c r="L279" s="135">
        <f>'[2]SP Rates - Price G'!M112</f>
        <v>14.950000000000001</v>
      </c>
      <c r="M279" s="135">
        <f>'[2]SP Rates - Price G'!N112</f>
        <v>15.06</v>
      </c>
      <c r="N279" s="135">
        <f>'[2]SP Rates - Price G'!O112</f>
        <v>15.38</v>
      </c>
      <c r="O279" s="135">
        <f>'[2]SP Rates - Price G'!P112</f>
        <v>0</v>
      </c>
      <c r="P279" s="135">
        <f>'[2]SP Rates - Price G'!Q112</f>
        <v>15.520000000000001</v>
      </c>
      <c r="Q279" s="135">
        <f>'[2]SP Rates - Price G'!R112</f>
        <v>15.030000000000001</v>
      </c>
      <c r="R279" s="135">
        <f>'[2]SP Rates - Price G'!S112</f>
        <v>0</v>
      </c>
      <c r="S279" s="148">
        <f>'[2]SP Rates - Price G'!T112</f>
        <v>0</v>
      </c>
    </row>
    <row r="280" spans="1:19" ht="21.75" customHeight="1" x14ac:dyDescent="0.15">
      <c r="A280" s="147"/>
      <c r="B280" s="142" t="s">
        <v>22</v>
      </c>
      <c r="C280" s="140" t="s">
        <v>174</v>
      </c>
      <c r="D280" s="140" t="s">
        <v>157</v>
      </c>
      <c r="E280" s="141" t="s">
        <v>19</v>
      </c>
      <c r="F280" s="135">
        <f>'[2]SP Rates - Price G'!G113</f>
        <v>10.67</v>
      </c>
      <c r="G280" s="135">
        <f>'[2]SP Rates - Price G'!H113</f>
        <v>11.350000000000001</v>
      </c>
      <c r="H280" s="135">
        <f>'[2]SP Rates - Price G'!I113</f>
        <v>0</v>
      </c>
      <c r="I280" s="135">
        <f>'[2]SP Rates - Price G'!J113</f>
        <v>11.9</v>
      </c>
      <c r="J280" s="135">
        <f>'[2]SP Rates - Price G'!K113</f>
        <v>0</v>
      </c>
      <c r="K280" s="135">
        <f>'[2]SP Rates - Price G'!L113</f>
        <v>0</v>
      </c>
      <c r="L280" s="135">
        <f>'[2]SP Rates - Price G'!M113</f>
        <v>11.13</v>
      </c>
      <c r="M280" s="135">
        <f>'[2]SP Rates - Price G'!N113</f>
        <v>10.9</v>
      </c>
      <c r="N280" s="135">
        <f>'[2]SP Rates - Price G'!O113</f>
        <v>11.24</v>
      </c>
      <c r="O280" s="135">
        <f>'[2]SP Rates - Price G'!P113</f>
        <v>0</v>
      </c>
      <c r="P280" s="135">
        <f>'[2]SP Rates - Price G'!Q113</f>
        <v>11.8</v>
      </c>
      <c r="Q280" s="135">
        <f>'[2]SP Rates - Price G'!R113</f>
        <v>11.65</v>
      </c>
      <c r="R280" s="135">
        <f>'[2]SP Rates - Price G'!S113</f>
        <v>0</v>
      </c>
      <c r="S280" s="148">
        <f>'[2]SP Rates - Price G'!T113</f>
        <v>0</v>
      </c>
    </row>
    <row r="281" spans="1:19" ht="21.75" customHeight="1" x14ac:dyDescent="0.15">
      <c r="A281" s="147"/>
      <c r="B281" s="142" t="s">
        <v>22</v>
      </c>
      <c r="C281" s="140" t="s">
        <v>174</v>
      </c>
      <c r="D281" s="140" t="s">
        <v>158</v>
      </c>
      <c r="E281" s="141" t="s">
        <v>21</v>
      </c>
      <c r="F281" s="135">
        <f>'[2]SP Rates - Price G'!G114</f>
        <v>14.5</v>
      </c>
      <c r="G281" s="135">
        <f>'[2]SP Rates - Price G'!H114</f>
        <v>14.440000000000001</v>
      </c>
      <c r="H281" s="135">
        <f>'[2]SP Rates - Price G'!I114</f>
        <v>0</v>
      </c>
      <c r="I281" s="135">
        <f>'[2]SP Rates - Price G'!J114</f>
        <v>15.870000000000001</v>
      </c>
      <c r="J281" s="135">
        <f>'[2]SP Rates - Price G'!K114</f>
        <v>0</v>
      </c>
      <c r="K281" s="135">
        <f>'[2]SP Rates - Price G'!L114</f>
        <v>0</v>
      </c>
      <c r="L281" s="135">
        <f>'[2]SP Rates - Price G'!M114</f>
        <v>14.610000000000001</v>
      </c>
      <c r="M281" s="135">
        <f>'[2]SP Rates - Price G'!N114</f>
        <v>14.850000000000001</v>
      </c>
      <c r="N281" s="135">
        <f>'[2]SP Rates - Price G'!O114</f>
        <v>14.99</v>
      </c>
      <c r="O281" s="135">
        <f>'[2]SP Rates - Price G'!P114</f>
        <v>0</v>
      </c>
      <c r="P281" s="135">
        <f>'[2]SP Rates - Price G'!Q114</f>
        <v>15.08</v>
      </c>
      <c r="Q281" s="135">
        <f>'[2]SP Rates - Price G'!R114</f>
        <v>14.66</v>
      </c>
      <c r="R281" s="135">
        <f>'[2]SP Rates - Price G'!S114</f>
        <v>0</v>
      </c>
      <c r="S281" s="148">
        <f>'[2]SP Rates - Price G'!T114</f>
        <v>0</v>
      </c>
    </row>
    <row r="282" spans="1:19" ht="21.75" customHeight="1" x14ac:dyDescent="0.15">
      <c r="A282" s="147"/>
      <c r="B282" s="142" t="s">
        <v>23</v>
      </c>
      <c r="C282" s="140" t="s">
        <v>174</v>
      </c>
      <c r="D282" s="140" t="s">
        <v>159</v>
      </c>
      <c r="E282" s="141" t="s">
        <v>15</v>
      </c>
      <c r="F282" s="135">
        <f>'[2]SP Rates - Price G'!G117</f>
        <v>10</v>
      </c>
      <c r="G282" s="135">
        <f>'[2]SP Rates - Price G'!H117</f>
        <v>10</v>
      </c>
      <c r="H282" s="135">
        <f>'[2]SP Rates - Price G'!I117</f>
        <v>10</v>
      </c>
      <c r="I282" s="135">
        <f>'[2]SP Rates - Price G'!J117</f>
        <v>10</v>
      </c>
      <c r="J282" s="135">
        <f>'[2]SP Rates - Price G'!K117</f>
        <v>10</v>
      </c>
      <c r="K282" s="135">
        <f>'[2]SP Rates - Price G'!L117</f>
        <v>10</v>
      </c>
      <c r="L282" s="135">
        <f>'[2]SP Rates - Price G'!M117</f>
        <v>10</v>
      </c>
      <c r="M282" s="135">
        <f>'[2]SP Rates - Price G'!N117</f>
        <v>10</v>
      </c>
      <c r="N282" s="135">
        <f>'[2]SP Rates - Price G'!O117</f>
        <v>10</v>
      </c>
      <c r="O282" s="135">
        <f>'[2]SP Rates - Price G'!P117</f>
        <v>10</v>
      </c>
      <c r="P282" s="135">
        <f>'[2]SP Rates - Price G'!Q117</f>
        <v>10</v>
      </c>
      <c r="Q282" s="135">
        <f>'[2]SP Rates - Price G'!R117</f>
        <v>10</v>
      </c>
      <c r="R282" s="135">
        <f>'[2]SP Rates - Price G'!S117</f>
        <v>10</v>
      </c>
      <c r="S282" s="148">
        <f>'[2]SP Rates - Price G'!T117</f>
        <v>10</v>
      </c>
    </row>
    <row r="283" spans="1:19" ht="21.75" customHeight="1" thickBot="1" x14ac:dyDescent="0.2">
      <c r="A283" s="90"/>
      <c r="B283" s="149" t="s">
        <v>23</v>
      </c>
      <c r="C283" s="150" t="s">
        <v>174</v>
      </c>
      <c r="D283" s="150" t="s">
        <v>160</v>
      </c>
      <c r="E283" s="151" t="s">
        <v>16</v>
      </c>
      <c r="F283" s="152">
        <f>'[2]SP Rates - Price G'!G118</f>
        <v>12.93</v>
      </c>
      <c r="G283" s="152">
        <f>'[2]SP Rates - Price G'!H118</f>
        <v>12.93</v>
      </c>
      <c r="H283" s="152">
        <f>'[2]SP Rates - Price G'!I118</f>
        <v>12.93</v>
      </c>
      <c r="I283" s="152">
        <f>'[2]SP Rates - Price G'!J118</f>
        <v>12.93</v>
      </c>
      <c r="J283" s="152">
        <f>'[2]SP Rates - Price G'!K118</f>
        <v>12.93</v>
      </c>
      <c r="K283" s="152">
        <f>'[2]SP Rates - Price G'!L118</f>
        <v>12.93</v>
      </c>
      <c r="L283" s="152">
        <f>'[2]SP Rates - Price G'!M118</f>
        <v>12.93</v>
      </c>
      <c r="M283" s="152">
        <f>'[2]SP Rates - Price G'!N118</f>
        <v>12.93</v>
      </c>
      <c r="N283" s="152">
        <f>'[2]SP Rates - Price G'!O118</f>
        <v>12.93</v>
      </c>
      <c r="O283" s="152">
        <f>'[2]SP Rates - Price G'!P118</f>
        <v>12.93</v>
      </c>
      <c r="P283" s="152">
        <f>'[2]SP Rates - Price G'!Q118</f>
        <v>12.93</v>
      </c>
      <c r="Q283" s="152">
        <f>'[2]SP Rates - Price G'!R118</f>
        <v>12.93</v>
      </c>
      <c r="R283" s="152">
        <f>'[2]SP Rates - Price G'!S118</f>
        <v>12.93</v>
      </c>
      <c r="S283" s="153">
        <f>'[2]SP Rates - Price G'!T118</f>
        <v>12.93</v>
      </c>
    </row>
    <row r="284" spans="1:19" ht="21.75" customHeight="1" x14ac:dyDescent="0.15">
      <c r="A284" s="139" t="s">
        <v>14</v>
      </c>
      <c r="B284" s="143" t="s">
        <v>167</v>
      </c>
      <c r="C284" s="143" t="s">
        <v>174</v>
      </c>
      <c r="D284" s="143" t="s">
        <v>172</v>
      </c>
      <c r="E284" s="144" t="s">
        <v>15</v>
      </c>
      <c r="F284" s="145">
        <f>'[2]SP Rates - Price G'!G201</f>
        <v>27.18</v>
      </c>
      <c r="G284" s="145">
        <f>'[2]SP Rates - Price G'!H201</f>
        <v>28.45</v>
      </c>
      <c r="H284" s="145">
        <f>'[2]SP Rates - Price G'!I201</f>
        <v>26.48</v>
      </c>
      <c r="I284" s="145">
        <f>'[2]SP Rates - Price G'!J201</f>
        <v>26.99</v>
      </c>
      <c r="J284" s="145">
        <f>'[2]SP Rates - Price G'!K201</f>
        <v>29.84</v>
      </c>
      <c r="K284" s="145">
        <f>'[2]SP Rates - Price G'!L201</f>
        <v>28.13</v>
      </c>
      <c r="L284" s="145">
        <f>'[2]SP Rates - Price G'!M201</f>
        <v>25.87</v>
      </c>
      <c r="M284" s="145">
        <f>'[2]SP Rates - Price G'!N201</f>
        <v>27.01</v>
      </c>
      <c r="N284" s="145">
        <f>'[2]SP Rates - Price G'!O201</f>
        <v>26.87</v>
      </c>
      <c r="O284" s="145">
        <f>'[2]SP Rates - Price G'!P201</f>
        <v>31.25</v>
      </c>
      <c r="P284" s="145">
        <f>'[2]SP Rates - Price G'!Q201</f>
        <v>31.75</v>
      </c>
      <c r="Q284" s="145">
        <f>'[2]SP Rates - Price G'!R201</f>
        <v>28.32</v>
      </c>
      <c r="R284" s="145">
        <f>'[2]SP Rates - Price G'!S201</f>
        <v>28.31</v>
      </c>
      <c r="S284" s="146">
        <f>'[2]SP Rates - Price G'!T201</f>
        <v>32.08</v>
      </c>
    </row>
    <row r="285" spans="1:19" ht="21.75" customHeight="1" x14ac:dyDescent="0.15">
      <c r="A285" s="147" t="s">
        <v>38</v>
      </c>
      <c r="B285" s="140" t="s">
        <v>167</v>
      </c>
      <c r="C285" s="140" t="s">
        <v>174</v>
      </c>
      <c r="D285" s="140" t="s">
        <v>173</v>
      </c>
      <c r="E285" s="141" t="s">
        <v>16</v>
      </c>
      <c r="F285" s="135">
        <f>'[2]SP Rates - Price G'!G202</f>
        <v>14.65</v>
      </c>
      <c r="G285" s="135">
        <f>'[2]SP Rates - Price G'!H202</f>
        <v>14.81</v>
      </c>
      <c r="H285" s="135">
        <f>'[2]SP Rates - Price G'!I202</f>
        <v>13.94</v>
      </c>
      <c r="I285" s="135">
        <f>'[2]SP Rates - Price G'!J202</f>
        <v>16.149999999999999</v>
      </c>
      <c r="J285" s="135">
        <f>'[2]SP Rates - Price G'!K202</f>
        <v>14.78</v>
      </c>
      <c r="K285" s="135">
        <f>'[2]SP Rates - Price G'!L202</f>
        <v>14.95</v>
      </c>
      <c r="L285" s="135">
        <f>'[2]SP Rates - Price G'!M202</f>
        <v>14.85</v>
      </c>
      <c r="M285" s="135">
        <f>'[2]SP Rates - Price G'!N202</f>
        <v>14.69</v>
      </c>
      <c r="N285" s="135">
        <f>'[2]SP Rates - Price G'!O202</f>
        <v>14.7</v>
      </c>
      <c r="O285" s="135">
        <f>'[2]SP Rates - Price G'!P202</f>
        <v>15.02</v>
      </c>
      <c r="P285" s="135">
        <f>'[2]SP Rates - Price G'!Q202</f>
        <v>15.37</v>
      </c>
      <c r="Q285" s="135">
        <f>'[2]SP Rates - Price G'!R202</f>
        <v>14.88</v>
      </c>
      <c r="R285" s="135">
        <f>'[2]SP Rates - Price G'!S202</f>
        <v>14.92</v>
      </c>
      <c r="S285" s="148">
        <f>'[2]SP Rates - Price G'!T202</f>
        <v>15.53</v>
      </c>
    </row>
    <row r="286" spans="1:19" ht="21.75" customHeight="1" x14ac:dyDescent="0.15">
      <c r="A286" s="147"/>
      <c r="B286" s="140" t="s">
        <v>17</v>
      </c>
      <c r="C286" s="140" t="s">
        <v>174</v>
      </c>
      <c r="D286" s="140" t="s">
        <v>110</v>
      </c>
      <c r="E286" s="141" t="s">
        <v>15</v>
      </c>
      <c r="F286" s="135">
        <f>'[2]SP Rates - Price G'!G203</f>
        <v>27.18</v>
      </c>
      <c r="G286" s="135">
        <f>'[2]SP Rates - Price G'!H203</f>
        <v>28.51</v>
      </c>
      <c r="H286" s="135">
        <f>'[2]SP Rates - Price G'!I203</f>
        <v>26.48</v>
      </c>
      <c r="I286" s="135">
        <f>'[2]SP Rates - Price G'!J203</f>
        <v>26.99</v>
      </c>
      <c r="J286" s="135">
        <f>'[2]SP Rates - Price G'!K203</f>
        <v>29.84</v>
      </c>
      <c r="K286" s="135">
        <f>'[2]SP Rates - Price G'!L203</f>
        <v>28.13</v>
      </c>
      <c r="L286" s="135">
        <f>'[2]SP Rates - Price G'!M203</f>
        <v>25.87</v>
      </c>
      <c r="M286" s="135">
        <f>'[2]SP Rates - Price G'!N203</f>
        <v>27.01</v>
      </c>
      <c r="N286" s="135">
        <f>'[2]SP Rates - Price G'!O203</f>
        <v>26.87</v>
      </c>
      <c r="O286" s="135">
        <f>'[2]SP Rates - Price G'!P203</f>
        <v>31.25</v>
      </c>
      <c r="P286" s="135">
        <f>'[2]SP Rates - Price G'!Q203</f>
        <v>31.75</v>
      </c>
      <c r="Q286" s="135">
        <f>'[2]SP Rates - Price G'!R203</f>
        <v>28.32</v>
      </c>
      <c r="R286" s="135">
        <f>'[2]SP Rates - Price G'!S203</f>
        <v>28.31</v>
      </c>
      <c r="S286" s="148">
        <f>'[2]SP Rates - Price G'!T203</f>
        <v>32.08</v>
      </c>
    </row>
    <row r="287" spans="1:19" ht="21.75" customHeight="1" x14ac:dyDescent="0.15">
      <c r="A287" s="147"/>
      <c r="B287" s="140" t="s">
        <v>17</v>
      </c>
      <c r="C287" s="140" t="s">
        <v>174</v>
      </c>
      <c r="D287" s="140" t="s">
        <v>111</v>
      </c>
      <c r="E287" s="141" t="s">
        <v>18</v>
      </c>
      <c r="F287" s="135">
        <f>'[2]SP Rates - Price G'!G204</f>
        <v>15.22</v>
      </c>
      <c r="G287" s="135">
        <f>'[2]SP Rates - Price G'!H204</f>
        <v>15.17</v>
      </c>
      <c r="H287" s="135">
        <f>'[2]SP Rates - Price G'!I204</f>
        <v>14.69</v>
      </c>
      <c r="I287" s="135">
        <f>'[2]SP Rates - Price G'!J204</f>
        <v>16.61</v>
      </c>
      <c r="J287" s="135">
        <f>'[2]SP Rates - Price G'!K204</f>
        <v>15.27</v>
      </c>
      <c r="K287" s="135">
        <f>'[2]SP Rates - Price G'!L204</f>
        <v>15.45</v>
      </c>
      <c r="L287" s="135">
        <f>'[2]SP Rates - Price G'!M204</f>
        <v>15.25</v>
      </c>
      <c r="M287" s="135">
        <f>'[2]SP Rates - Price G'!N204</f>
        <v>15.56</v>
      </c>
      <c r="N287" s="135">
        <f>'[2]SP Rates - Price G'!O204</f>
        <v>15.78</v>
      </c>
      <c r="O287" s="135">
        <f>'[2]SP Rates - Price G'!P204</f>
        <v>15.65</v>
      </c>
      <c r="P287" s="135">
        <f>'[2]SP Rates - Price G'!Q204</f>
        <v>15.87</v>
      </c>
      <c r="Q287" s="135">
        <f>'[2]SP Rates - Price G'!R204</f>
        <v>15.33</v>
      </c>
      <c r="R287" s="135">
        <f>'[2]SP Rates - Price G'!S204</f>
        <v>15.74</v>
      </c>
      <c r="S287" s="148">
        <f>'[2]SP Rates - Price G'!T204</f>
        <v>16.07</v>
      </c>
    </row>
    <row r="288" spans="1:19" ht="21.75" customHeight="1" x14ac:dyDescent="0.15">
      <c r="A288" s="147"/>
      <c r="B288" s="140" t="s">
        <v>17</v>
      </c>
      <c r="C288" s="140" t="s">
        <v>174</v>
      </c>
      <c r="D288" s="140" t="s">
        <v>112</v>
      </c>
      <c r="E288" s="141" t="s">
        <v>19</v>
      </c>
      <c r="F288" s="135">
        <f>'[2]SP Rates - Price G'!G205</f>
        <v>10.9</v>
      </c>
      <c r="G288" s="135">
        <f>'[2]SP Rates - Price G'!H205</f>
        <v>11.57</v>
      </c>
      <c r="H288" s="135">
        <f>'[2]SP Rates - Price G'!I205</f>
        <v>10.68</v>
      </c>
      <c r="I288" s="135">
        <f>'[2]SP Rates - Price G'!J205</f>
        <v>12.2</v>
      </c>
      <c r="J288" s="135">
        <f>'[2]SP Rates - Price G'!K205</f>
        <v>11.73</v>
      </c>
      <c r="K288" s="135">
        <f>'[2]SP Rates - Price G'!L205</f>
        <v>11.92</v>
      </c>
      <c r="L288" s="135">
        <f>'[2]SP Rates - Price G'!M205</f>
        <v>11.37</v>
      </c>
      <c r="M288" s="135">
        <f>'[2]SP Rates - Price G'!N205</f>
        <v>11.17</v>
      </c>
      <c r="N288" s="135">
        <f>'[2]SP Rates - Price G'!O205</f>
        <v>11.49</v>
      </c>
      <c r="O288" s="135">
        <f>'[2]SP Rates - Price G'!P205</f>
        <v>12.23</v>
      </c>
      <c r="P288" s="135">
        <f>'[2]SP Rates - Price G'!Q205</f>
        <v>12.04</v>
      </c>
      <c r="Q288" s="135">
        <f>'[2]SP Rates - Price G'!R205</f>
        <v>11.91</v>
      </c>
      <c r="R288" s="135">
        <f>'[2]SP Rates - Price G'!S205</f>
        <v>12.09</v>
      </c>
      <c r="S288" s="148">
        <f>'[2]SP Rates - Price G'!T205</f>
        <v>12.68</v>
      </c>
    </row>
    <row r="289" spans="1:19" ht="21.75" customHeight="1" x14ac:dyDescent="0.15">
      <c r="A289" s="147"/>
      <c r="B289" s="140" t="s">
        <v>20</v>
      </c>
      <c r="C289" s="140" t="s">
        <v>174</v>
      </c>
      <c r="D289" s="140" t="s">
        <v>113</v>
      </c>
      <c r="E289" s="141" t="s">
        <v>15</v>
      </c>
      <c r="F289" s="135">
        <f>'[2]SP Rates - Price G'!G206</f>
        <v>27.18</v>
      </c>
      <c r="G289" s="135">
        <f>'[2]SP Rates - Price G'!H206</f>
        <v>28.51</v>
      </c>
      <c r="H289" s="135">
        <f>'[2]SP Rates - Price G'!I206</f>
        <v>26.48</v>
      </c>
      <c r="I289" s="135">
        <f>'[2]SP Rates - Price G'!J206</f>
        <v>0</v>
      </c>
      <c r="J289" s="135">
        <f>'[2]SP Rates - Price G'!K206</f>
        <v>29.84</v>
      </c>
      <c r="K289" s="135">
        <f>'[2]SP Rates - Price G'!L206</f>
        <v>28.13</v>
      </c>
      <c r="L289" s="135">
        <f>'[2]SP Rates - Price G'!M206</f>
        <v>25.87</v>
      </c>
      <c r="M289" s="135">
        <f>'[2]SP Rates - Price G'!N206</f>
        <v>0</v>
      </c>
      <c r="N289" s="135">
        <f>'[2]SP Rates - Price G'!O206</f>
        <v>26.87</v>
      </c>
      <c r="O289" s="135">
        <f>'[2]SP Rates - Price G'!P206</f>
        <v>31.25</v>
      </c>
      <c r="P289" s="135">
        <f>'[2]SP Rates - Price G'!Q206</f>
        <v>0</v>
      </c>
      <c r="Q289" s="135">
        <f>'[2]SP Rates - Price G'!R206</f>
        <v>28.32</v>
      </c>
      <c r="R289" s="135">
        <f>'[2]SP Rates - Price G'!S206</f>
        <v>28.31</v>
      </c>
      <c r="S289" s="148">
        <f>'[2]SP Rates - Price G'!T206</f>
        <v>32.08</v>
      </c>
    </row>
    <row r="290" spans="1:19" ht="21.75" customHeight="1" x14ac:dyDescent="0.15">
      <c r="A290" s="147"/>
      <c r="B290" s="140" t="s">
        <v>20</v>
      </c>
      <c r="C290" s="140" t="s">
        <v>174</v>
      </c>
      <c r="D290" s="140" t="s">
        <v>114</v>
      </c>
      <c r="E290" s="141" t="s">
        <v>18</v>
      </c>
      <c r="F290" s="135">
        <f>'[2]SP Rates - Price G'!G207</f>
        <v>15.2</v>
      </c>
      <c r="G290" s="135">
        <f>'[2]SP Rates - Price G'!H207</f>
        <v>15.2</v>
      </c>
      <c r="H290" s="135">
        <f>'[2]SP Rates - Price G'!I207</f>
        <v>14.75</v>
      </c>
      <c r="I290" s="135">
        <f>'[2]SP Rates - Price G'!J207</f>
        <v>0</v>
      </c>
      <c r="J290" s="135">
        <f>'[2]SP Rates - Price G'!K207</f>
        <v>15.25</v>
      </c>
      <c r="K290" s="135">
        <f>'[2]SP Rates - Price G'!L207</f>
        <v>15.47</v>
      </c>
      <c r="L290" s="135">
        <f>'[2]SP Rates - Price G'!M207</f>
        <v>15.22</v>
      </c>
      <c r="M290" s="135">
        <f>'[2]SP Rates - Price G'!N207</f>
        <v>0</v>
      </c>
      <c r="N290" s="135">
        <f>'[2]SP Rates - Price G'!O207</f>
        <v>15.77</v>
      </c>
      <c r="O290" s="135">
        <f>'[2]SP Rates - Price G'!P207</f>
        <v>15.65</v>
      </c>
      <c r="P290" s="135">
        <f>'[2]SP Rates - Price G'!Q207</f>
        <v>0</v>
      </c>
      <c r="Q290" s="135">
        <f>'[2]SP Rates - Price G'!R207</f>
        <v>15.34</v>
      </c>
      <c r="R290" s="135">
        <f>'[2]SP Rates - Price G'!S207</f>
        <v>15.76</v>
      </c>
      <c r="S290" s="148">
        <f>'[2]SP Rates - Price G'!T207</f>
        <v>16.079999999999998</v>
      </c>
    </row>
    <row r="291" spans="1:19" ht="21.75" customHeight="1" x14ac:dyDescent="0.15">
      <c r="A291" s="147"/>
      <c r="B291" s="140" t="s">
        <v>20</v>
      </c>
      <c r="C291" s="140" t="s">
        <v>174</v>
      </c>
      <c r="D291" s="140" t="s">
        <v>115</v>
      </c>
      <c r="E291" s="141" t="s">
        <v>21</v>
      </c>
      <c r="F291" s="135">
        <f>'[2]SP Rates - Price G'!G208</f>
        <v>12.76</v>
      </c>
      <c r="G291" s="135">
        <f>'[2]SP Rates - Price G'!H208</f>
        <v>13.17</v>
      </c>
      <c r="H291" s="135">
        <f>'[2]SP Rates - Price G'!I208</f>
        <v>12.26</v>
      </c>
      <c r="I291" s="135">
        <f>'[2]SP Rates - Price G'!J208</f>
        <v>0</v>
      </c>
      <c r="J291" s="135">
        <f>'[2]SP Rates - Price G'!K208</f>
        <v>13.44</v>
      </c>
      <c r="K291" s="135">
        <f>'[2]SP Rates - Price G'!L208</f>
        <v>13.35</v>
      </c>
      <c r="L291" s="135">
        <f>'[2]SP Rates - Price G'!M208</f>
        <v>12.97</v>
      </c>
      <c r="M291" s="135">
        <f>'[2]SP Rates - Price G'!N208</f>
        <v>0</v>
      </c>
      <c r="N291" s="135">
        <f>'[2]SP Rates - Price G'!O208</f>
        <v>13.28</v>
      </c>
      <c r="O291" s="135">
        <f>'[2]SP Rates - Price G'!P208</f>
        <v>13.75</v>
      </c>
      <c r="P291" s="135">
        <f>'[2]SP Rates - Price G'!Q208</f>
        <v>0</v>
      </c>
      <c r="Q291" s="135">
        <f>'[2]SP Rates - Price G'!R208</f>
        <v>13.5</v>
      </c>
      <c r="R291" s="135">
        <f>'[2]SP Rates - Price G'!S208</f>
        <v>13.24</v>
      </c>
      <c r="S291" s="148">
        <f>'[2]SP Rates - Price G'!T208</f>
        <v>13.68</v>
      </c>
    </row>
    <row r="292" spans="1:19" ht="21.75" customHeight="1" x14ac:dyDescent="0.15">
      <c r="A292" s="147"/>
      <c r="B292" s="142" t="s">
        <v>22</v>
      </c>
      <c r="C292" s="140" t="s">
        <v>174</v>
      </c>
      <c r="D292" s="140" t="s">
        <v>116</v>
      </c>
      <c r="E292" s="141" t="s">
        <v>15</v>
      </c>
      <c r="F292" s="135">
        <f>'[2]SP Rates - Price G'!G209</f>
        <v>27.18</v>
      </c>
      <c r="G292" s="135">
        <f>'[2]SP Rates - Price G'!H209</f>
        <v>28.51</v>
      </c>
      <c r="H292" s="135">
        <f>'[2]SP Rates - Price G'!I209</f>
        <v>0</v>
      </c>
      <c r="I292" s="135">
        <f>'[2]SP Rates - Price G'!J209</f>
        <v>26.99</v>
      </c>
      <c r="J292" s="135">
        <f>'[2]SP Rates - Price G'!K209</f>
        <v>0</v>
      </c>
      <c r="K292" s="135">
        <f>'[2]SP Rates - Price G'!L209</f>
        <v>0</v>
      </c>
      <c r="L292" s="135">
        <f>'[2]SP Rates - Price G'!M209</f>
        <v>25.87</v>
      </c>
      <c r="M292" s="135">
        <f>'[2]SP Rates - Price G'!N209</f>
        <v>27.01</v>
      </c>
      <c r="N292" s="135">
        <f>'[2]SP Rates - Price G'!O209</f>
        <v>26.87</v>
      </c>
      <c r="O292" s="135">
        <f>'[2]SP Rates - Price G'!P209</f>
        <v>0</v>
      </c>
      <c r="P292" s="135">
        <f>'[2]SP Rates - Price G'!Q209</f>
        <v>31.75</v>
      </c>
      <c r="Q292" s="135">
        <f>'[2]SP Rates - Price G'!R209</f>
        <v>28.32</v>
      </c>
      <c r="R292" s="135">
        <f>'[2]SP Rates - Price G'!S209</f>
        <v>0</v>
      </c>
      <c r="S292" s="148">
        <f>'[2]SP Rates - Price G'!T209</f>
        <v>0</v>
      </c>
    </row>
    <row r="293" spans="1:19" ht="21.75" customHeight="1" x14ac:dyDescent="0.15">
      <c r="A293" s="147"/>
      <c r="B293" s="142" t="s">
        <v>22</v>
      </c>
      <c r="C293" s="140" t="s">
        <v>174</v>
      </c>
      <c r="D293" s="140" t="s">
        <v>117</v>
      </c>
      <c r="E293" s="141" t="s">
        <v>18</v>
      </c>
      <c r="F293" s="135">
        <f>'[2]SP Rates - Price G'!G210</f>
        <v>15.21</v>
      </c>
      <c r="G293" s="135">
        <f>'[2]SP Rates - Price G'!H210</f>
        <v>15.21</v>
      </c>
      <c r="H293" s="135">
        <f>'[2]SP Rates - Price G'!I210</f>
        <v>0</v>
      </c>
      <c r="I293" s="135">
        <f>'[2]SP Rates - Price G'!J210</f>
        <v>16.63</v>
      </c>
      <c r="J293" s="135">
        <f>'[2]SP Rates - Price G'!K210</f>
        <v>0</v>
      </c>
      <c r="K293" s="135">
        <f>'[2]SP Rates - Price G'!L210</f>
        <v>0</v>
      </c>
      <c r="L293" s="135">
        <f>'[2]SP Rates - Price G'!M210</f>
        <v>15.27</v>
      </c>
      <c r="M293" s="135">
        <f>'[2]SP Rates - Price G'!N210</f>
        <v>15.46</v>
      </c>
      <c r="N293" s="135">
        <f>'[2]SP Rates - Price G'!O210</f>
        <v>15.78</v>
      </c>
      <c r="O293" s="135">
        <f>'[2]SP Rates - Price G'!P210</f>
        <v>0</v>
      </c>
      <c r="P293" s="135">
        <f>'[2]SP Rates - Price G'!Q210</f>
        <v>15.85</v>
      </c>
      <c r="Q293" s="135">
        <f>'[2]SP Rates - Price G'!R210</f>
        <v>15.36</v>
      </c>
      <c r="R293" s="135">
        <f>'[2]SP Rates - Price G'!S210</f>
        <v>0</v>
      </c>
      <c r="S293" s="148">
        <f>'[2]SP Rates - Price G'!T210</f>
        <v>0</v>
      </c>
    </row>
    <row r="294" spans="1:19" ht="21.75" customHeight="1" x14ac:dyDescent="0.15">
      <c r="A294" s="147"/>
      <c r="B294" s="142" t="s">
        <v>22</v>
      </c>
      <c r="C294" s="140" t="s">
        <v>174</v>
      </c>
      <c r="D294" s="140" t="s">
        <v>118</v>
      </c>
      <c r="E294" s="141" t="s">
        <v>19</v>
      </c>
      <c r="F294" s="135">
        <f>'[2]SP Rates - Price G'!G211</f>
        <v>10.9</v>
      </c>
      <c r="G294" s="135">
        <f>'[2]SP Rates - Price G'!H211</f>
        <v>11.57</v>
      </c>
      <c r="H294" s="135">
        <f>'[2]SP Rates - Price G'!I211</f>
        <v>0</v>
      </c>
      <c r="I294" s="135">
        <f>'[2]SP Rates - Price G'!J211</f>
        <v>12.2</v>
      </c>
      <c r="J294" s="135">
        <f>'[2]SP Rates - Price G'!K211</f>
        <v>0</v>
      </c>
      <c r="K294" s="135">
        <f>'[2]SP Rates - Price G'!L211</f>
        <v>0</v>
      </c>
      <c r="L294" s="135">
        <f>'[2]SP Rates - Price G'!M211</f>
        <v>11.37</v>
      </c>
      <c r="M294" s="135">
        <f>'[2]SP Rates - Price G'!N211</f>
        <v>11.17</v>
      </c>
      <c r="N294" s="135">
        <f>'[2]SP Rates - Price G'!O211</f>
        <v>11.49</v>
      </c>
      <c r="O294" s="135">
        <f>'[2]SP Rates - Price G'!P211</f>
        <v>0</v>
      </c>
      <c r="P294" s="135">
        <f>'[2]SP Rates - Price G'!Q211</f>
        <v>12.04</v>
      </c>
      <c r="Q294" s="135">
        <f>'[2]SP Rates - Price G'!R211</f>
        <v>11.91</v>
      </c>
      <c r="R294" s="135">
        <f>'[2]SP Rates - Price G'!S211</f>
        <v>0</v>
      </c>
      <c r="S294" s="148">
        <f>'[2]SP Rates - Price G'!T211</f>
        <v>0</v>
      </c>
    </row>
    <row r="295" spans="1:19" ht="21.75" customHeight="1" x14ac:dyDescent="0.15">
      <c r="A295" s="147"/>
      <c r="B295" s="142" t="s">
        <v>22</v>
      </c>
      <c r="C295" s="140" t="s">
        <v>174</v>
      </c>
      <c r="D295" s="140" t="s">
        <v>119</v>
      </c>
      <c r="E295" s="141" t="s">
        <v>21</v>
      </c>
      <c r="F295" s="135">
        <f>'[2]SP Rates - Price G'!G212</f>
        <v>14.82</v>
      </c>
      <c r="G295" s="135">
        <f>'[2]SP Rates - Price G'!H212</f>
        <v>14.74</v>
      </c>
      <c r="H295" s="135">
        <f>'[2]SP Rates - Price G'!I212</f>
        <v>0</v>
      </c>
      <c r="I295" s="135">
        <f>'[2]SP Rates - Price G'!J212</f>
        <v>16.23</v>
      </c>
      <c r="J295" s="135">
        <f>'[2]SP Rates - Price G'!K212</f>
        <v>0</v>
      </c>
      <c r="K295" s="135">
        <f>'[2]SP Rates - Price G'!L212</f>
        <v>0</v>
      </c>
      <c r="L295" s="135">
        <f>'[2]SP Rates - Price G'!M212</f>
        <v>14.91</v>
      </c>
      <c r="M295" s="135">
        <f>'[2]SP Rates - Price G'!N212</f>
        <v>15.22</v>
      </c>
      <c r="N295" s="135">
        <f>'[2]SP Rates - Price G'!O212</f>
        <v>15.37</v>
      </c>
      <c r="O295" s="135">
        <f>'[2]SP Rates - Price G'!P212</f>
        <v>0</v>
      </c>
      <c r="P295" s="135">
        <f>'[2]SP Rates - Price G'!Q212</f>
        <v>15.39</v>
      </c>
      <c r="Q295" s="135">
        <f>'[2]SP Rates - Price G'!R212</f>
        <v>14.96</v>
      </c>
      <c r="R295" s="135">
        <f>'[2]SP Rates - Price G'!S212</f>
        <v>0</v>
      </c>
      <c r="S295" s="148">
        <f>'[2]SP Rates - Price G'!T212</f>
        <v>0</v>
      </c>
    </row>
    <row r="296" spans="1:19" ht="21.75" customHeight="1" x14ac:dyDescent="0.15">
      <c r="A296" s="147"/>
      <c r="B296" s="142" t="s">
        <v>23</v>
      </c>
      <c r="C296" s="140" t="s">
        <v>174</v>
      </c>
      <c r="D296" s="140" t="s">
        <v>120</v>
      </c>
      <c r="E296" s="141" t="s">
        <v>15</v>
      </c>
      <c r="F296" s="135">
        <f>'[2]SP Rates - Price G'!G215</f>
        <v>10</v>
      </c>
      <c r="G296" s="135">
        <f>'[2]SP Rates - Price G'!H215</f>
        <v>10</v>
      </c>
      <c r="H296" s="135">
        <f>'[2]SP Rates - Price G'!I215</f>
        <v>10</v>
      </c>
      <c r="I296" s="135">
        <f>'[2]SP Rates - Price G'!J215</f>
        <v>10</v>
      </c>
      <c r="J296" s="135">
        <f>'[2]SP Rates - Price G'!K215</f>
        <v>10</v>
      </c>
      <c r="K296" s="135">
        <f>'[2]SP Rates - Price G'!L215</f>
        <v>10</v>
      </c>
      <c r="L296" s="135">
        <f>'[2]SP Rates - Price G'!M215</f>
        <v>10</v>
      </c>
      <c r="M296" s="135">
        <f>'[2]SP Rates - Price G'!N215</f>
        <v>10</v>
      </c>
      <c r="N296" s="135">
        <f>'[2]SP Rates - Price G'!O215</f>
        <v>10</v>
      </c>
      <c r="O296" s="135">
        <f>'[2]SP Rates - Price G'!P215</f>
        <v>10</v>
      </c>
      <c r="P296" s="135">
        <f>'[2]SP Rates - Price G'!Q215</f>
        <v>10</v>
      </c>
      <c r="Q296" s="135">
        <f>'[2]SP Rates - Price G'!R215</f>
        <v>10</v>
      </c>
      <c r="R296" s="135">
        <f>'[2]SP Rates - Price G'!S215</f>
        <v>10</v>
      </c>
      <c r="S296" s="148">
        <f>'[2]SP Rates - Price G'!T215</f>
        <v>10</v>
      </c>
    </row>
    <row r="297" spans="1:19" ht="21.75" customHeight="1" thickBot="1" x14ac:dyDescent="0.2">
      <c r="A297" s="90"/>
      <c r="B297" s="149" t="s">
        <v>23</v>
      </c>
      <c r="C297" s="150" t="s">
        <v>174</v>
      </c>
      <c r="D297" s="150" t="s">
        <v>121</v>
      </c>
      <c r="E297" s="151" t="s">
        <v>16</v>
      </c>
      <c r="F297" s="152">
        <f>'[2]SP Rates - Price G'!G216</f>
        <v>13.36</v>
      </c>
      <c r="G297" s="152">
        <f>'[2]SP Rates - Price G'!H216</f>
        <v>13.36</v>
      </c>
      <c r="H297" s="152">
        <f>'[2]SP Rates - Price G'!I216</f>
        <v>13.36</v>
      </c>
      <c r="I297" s="152">
        <f>'[2]SP Rates - Price G'!J216</f>
        <v>13.36</v>
      </c>
      <c r="J297" s="152">
        <f>'[2]SP Rates - Price G'!K216</f>
        <v>13.36</v>
      </c>
      <c r="K297" s="152">
        <f>'[2]SP Rates - Price G'!L216</f>
        <v>13.36</v>
      </c>
      <c r="L297" s="152">
        <f>'[2]SP Rates - Price G'!M216</f>
        <v>13.36</v>
      </c>
      <c r="M297" s="152">
        <f>'[2]SP Rates - Price G'!N216</f>
        <v>13.36</v>
      </c>
      <c r="N297" s="152">
        <f>'[2]SP Rates - Price G'!O216</f>
        <v>13.36</v>
      </c>
      <c r="O297" s="152">
        <f>'[2]SP Rates - Price G'!P216</f>
        <v>13.36</v>
      </c>
      <c r="P297" s="152">
        <f>'[2]SP Rates - Price G'!Q216</f>
        <v>13.36</v>
      </c>
      <c r="Q297" s="152">
        <f>'[2]SP Rates - Price G'!R216</f>
        <v>13.36</v>
      </c>
      <c r="R297" s="152">
        <f>'[2]SP Rates - Price G'!S216</f>
        <v>13.36</v>
      </c>
      <c r="S297" s="153">
        <f>'[2]SP Rates - Price G'!T216</f>
        <v>13.36</v>
      </c>
    </row>
    <row r="298" spans="1:19" ht="21.75" customHeight="1" x14ac:dyDescent="0.15">
      <c r="A298" s="139" t="s">
        <v>14</v>
      </c>
      <c r="B298" s="143" t="s">
        <v>167</v>
      </c>
      <c r="C298" s="143" t="s">
        <v>175</v>
      </c>
      <c r="D298" s="143" t="s">
        <v>168</v>
      </c>
      <c r="E298" s="144" t="s">
        <v>15</v>
      </c>
      <c r="F298" s="145">
        <f>'[2]SP Rates - Price H'!G5</f>
        <v>27.06</v>
      </c>
      <c r="G298" s="145">
        <f>'[2]SP Rates - Price H'!H5</f>
        <v>28.14</v>
      </c>
      <c r="H298" s="145">
        <f>'[2]SP Rates - Price H'!I5</f>
        <v>26.55</v>
      </c>
      <c r="I298" s="145">
        <f>'[2]SP Rates - Price H'!J5</f>
        <v>26.97</v>
      </c>
      <c r="J298" s="145">
        <f>'[2]SP Rates - Price H'!K5</f>
        <v>29.33</v>
      </c>
      <c r="K298" s="145">
        <f>'[2]SP Rates - Price H'!L5</f>
        <v>28.11</v>
      </c>
      <c r="L298" s="145">
        <f>'[2]SP Rates - Price H'!M5</f>
        <v>25.74</v>
      </c>
      <c r="M298" s="145">
        <f>'[2]SP Rates - Price H'!N5</f>
        <v>26.96</v>
      </c>
      <c r="N298" s="145">
        <f>'[2]SP Rates - Price H'!O5</f>
        <v>26.9</v>
      </c>
      <c r="O298" s="145">
        <f>'[2]SP Rates - Price H'!P5</f>
        <v>30.69</v>
      </c>
      <c r="P298" s="145">
        <f>'[2]SP Rates - Price H'!Q5</f>
        <v>31.21</v>
      </c>
      <c r="Q298" s="145">
        <f>'[2]SP Rates - Price H'!R5</f>
        <v>28.12</v>
      </c>
      <c r="R298" s="145">
        <f>'[2]SP Rates - Price H'!S5</f>
        <v>28.46</v>
      </c>
      <c r="S298" s="146">
        <f>'[2]SP Rates - Price H'!T5</f>
        <v>32.909999999999997</v>
      </c>
    </row>
    <row r="299" spans="1:19" ht="21.75" customHeight="1" x14ac:dyDescent="0.15">
      <c r="A299" s="147" t="s">
        <v>37</v>
      </c>
      <c r="B299" s="140" t="s">
        <v>167</v>
      </c>
      <c r="C299" s="140" t="s">
        <v>175</v>
      </c>
      <c r="D299" s="140" t="s">
        <v>169</v>
      </c>
      <c r="E299" s="141" t="s">
        <v>16</v>
      </c>
      <c r="F299" s="135">
        <f>'[2]SP Rates - Price H'!G6</f>
        <v>14.22</v>
      </c>
      <c r="G299" s="135">
        <f>'[2]SP Rates - Price H'!H6</f>
        <v>14.45</v>
      </c>
      <c r="H299" s="135">
        <f>'[2]SP Rates - Price H'!I6</f>
        <v>13.6</v>
      </c>
      <c r="I299" s="135">
        <f>'[2]SP Rates - Price H'!J6</f>
        <v>15.63</v>
      </c>
      <c r="J299" s="135">
        <f>'[2]SP Rates - Price H'!K6</f>
        <v>14.45</v>
      </c>
      <c r="K299" s="135">
        <f>'[2]SP Rates - Price H'!L6</f>
        <v>14.51</v>
      </c>
      <c r="L299" s="135">
        <f>'[2]SP Rates - Price H'!M6</f>
        <v>14.51</v>
      </c>
      <c r="M299" s="135">
        <f>'[2]SP Rates - Price H'!N6</f>
        <v>14.2</v>
      </c>
      <c r="N299" s="135">
        <f>'[2]SP Rates - Price H'!O6</f>
        <v>14.3</v>
      </c>
      <c r="O299" s="135">
        <f>'[2]SP Rates - Price H'!P6</f>
        <v>14.74</v>
      </c>
      <c r="P299" s="135">
        <f>'[2]SP Rates - Price H'!Q6</f>
        <v>15.02</v>
      </c>
      <c r="Q299" s="135">
        <f>'[2]SP Rates - Price H'!R6</f>
        <v>14.51</v>
      </c>
      <c r="R299" s="135">
        <f>'[2]SP Rates - Price H'!S6</f>
        <v>14.57</v>
      </c>
      <c r="S299" s="148">
        <f>'[2]SP Rates - Price H'!T6</f>
        <v>15.18</v>
      </c>
    </row>
    <row r="300" spans="1:19" ht="21.75" customHeight="1" x14ac:dyDescent="0.15">
      <c r="A300" s="147"/>
      <c r="B300" s="140" t="s">
        <v>17</v>
      </c>
      <c r="C300" s="140" t="s">
        <v>175</v>
      </c>
      <c r="D300" s="140" t="s">
        <v>74</v>
      </c>
      <c r="E300" s="141" t="s">
        <v>15</v>
      </c>
      <c r="F300" s="135">
        <f>'[2]SP Rates - Price H'!G7</f>
        <v>27.06</v>
      </c>
      <c r="G300" s="135">
        <f>'[2]SP Rates - Price H'!H7</f>
        <v>28.3</v>
      </c>
      <c r="H300" s="135">
        <f>'[2]SP Rates - Price H'!I7</f>
        <v>26.55</v>
      </c>
      <c r="I300" s="135">
        <f>'[2]SP Rates - Price H'!J7</f>
        <v>26.97</v>
      </c>
      <c r="J300" s="135">
        <f>'[2]SP Rates - Price H'!K7</f>
        <v>29.33</v>
      </c>
      <c r="K300" s="135">
        <f>'[2]SP Rates - Price H'!L7</f>
        <v>28.11</v>
      </c>
      <c r="L300" s="135">
        <f>'[2]SP Rates - Price H'!M7</f>
        <v>25.74</v>
      </c>
      <c r="M300" s="135">
        <f>'[2]SP Rates - Price H'!N7</f>
        <v>26.96</v>
      </c>
      <c r="N300" s="135">
        <f>'[2]SP Rates - Price H'!O7</f>
        <v>26.9</v>
      </c>
      <c r="O300" s="135">
        <f>'[2]SP Rates - Price H'!P7</f>
        <v>30.69</v>
      </c>
      <c r="P300" s="135">
        <f>'[2]SP Rates - Price H'!Q7</f>
        <v>31.21</v>
      </c>
      <c r="Q300" s="135">
        <f>'[2]SP Rates - Price H'!R7</f>
        <v>28.12</v>
      </c>
      <c r="R300" s="135">
        <f>'[2]SP Rates - Price H'!S7</f>
        <v>28.46</v>
      </c>
      <c r="S300" s="148">
        <f>'[2]SP Rates - Price H'!T7</f>
        <v>32.909999999999997</v>
      </c>
    </row>
    <row r="301" spans="1:19" ht="21.75" customHeight="1" x14ac:dyDescent="0.15">
      <c r="A301" s="147"/>
      <c r="B301" s="140" t="s">
        <v>17</v>
      </c>
      <c r="C301" s="140" t="s">
        <v>175</v>
      </c>
      <c r="D301" s="140" t="s">
        <v>75</v>
      </c>
      <c r="E301" s="141" t="s">
        <v>18</v>
      </c>
      <c r="F301" s="135">
        <f>'[2]SP Rates - Price H'!G8</f>
        <v>14.8</v>
      </c>
      <c r="G301" s="135">
        <f>'[2]SP Rates - Price H'!H8</f>
        <v>14.81</v>
      </c>
      <c r="H301" s="135">
        <f>'[2]SP Rates - Price H'!I8</f>
        <v>14.3</v>
      </c>
      <c r="I301" s="135">
        <f>'[2]SP Rates - Price H'!J8</f>
        <v>16.060000000000002</v>
      </c>
      <c r="J301" s="135">
        <f>'[2]SP Rates - Price H'!K8</f>
        <v>14.93</v>
      </c>
      <c r="K301" s="135">
        <f>'[2]SP Rates - Price H'!L8</f>
        <v>15.01</v>
      </c>
      <c r="L301" s="135">
        <f>'[2]SP Rates - Price H'!M8</f>
        <v>14.89</v>
      </c>
      <c r="M301" s="135">
        <f>'[2]SP Rates - Price H'!N8</f>
        <v>15</v>
      </c>
      <c r="N301" s="135">
        <f>'[2]SP Rates - Price H'!O8</f>
        <v>15.26</v>
      </c>
      <c r="O301" s="135">
        <f>'[2]SP Rates - Price H'!P8</f>
        <v>15.33</v>
      </c>
      <c r="P301" s="135">
        <f>'[2]SP Rates - Price H'!Q8</f>
        <v>15.52</v>
      </c>
      <c r="Q301" s="135">
        <f>'[2]SP Rates - Price H'!R8</f>
        <v>14.96</v>
      </c>
      <c r="R301" s="135">
        <f>'[2]SP Rates - Price H'!S8</f>
        <v>15.39</v>
      </c>
      <c r="S301" s="148">
        <f>'[2]SP Rates - Price H'!T8</f>
        <v>15.74</v>
      </c>
    </row>
    <row r="302" spans="1:19" ht="21.75" customHeight="1" x14ac:dyDescent="0.15">
      <c r="A302" s="147"/>
      <c r="B302" s="140" t="s">
        <v>17</v>
      </c>
      <c r="C302" s="140" t="s">
        <v>175</v>
      </c>
      <c r="D302" s="140" t="s">
        <v>76</v>
      </c>
      <c r="E302" s="141" t="s">
        <v>19</v>
      </c>
      <c r="F302" s="135">
        <f>'[2]SP Rates - Price H'!G9</f>
        <v>10.69</v>
      </c>
      <c r="G302" s="135">
        <f>'[2]SP Rates - Price H'!H9</f>
        <v>11.37</v>
      </c>
      <c r="H302" s="135">
        <f>'[2]SP Rates - Price H'!I9</f>
        <v>10.47</v>
      </c>
      <c r="I302" s="135">
        <f>'[2]SP Rates - Price H'!J9</f>
        <v>11.82</v>
      </c>
      <c r="J302" s="135">
        <f>'[2]SP Rates - Price H'!K9</f>
        <v>11.54</v>
      </c>
      <c r="K302" s="135">
        <f>'[2]SP Rates - Price H'!L9</f>
        <v>11.58</v>
      </c>
      <c r="L302" s="135">
        <f>'[2]SP Rates - Price H'!M9</f>
        <v>11.16</v>
      </c>
      <c r="M302" s="135">
        <f>'[2]SP Rates - Price H'!N9</f>
        <v>10.89</v>
      </c>
      <c r="N302" s="135">
        <f>'[2]SP Rates - Price H'!O9</f>
        <v>11.29</v>
      </c>
      <c r="O302" s="135">
        <f>'[2]SP Rates - Price H'!P9</f>
        <v>12.03</v>
      </c>
      <c r="P302" s="135">
        <f>'[2]SP Rates - Price H'!Q9</f>
        <v>11.85</v>
      </c>
      <c r="Q302" s="135">
        <f>'[2]SP Rates - Price H'!R9</f>
        <v>11.66</v>
      </c>
      <c r="R302" s="135">
        <f>'[2]SP Rates - Price H'!S9</f>
        <v>11.82</v>
      </c>
      <c r="S302" s="148">
        <f>'[2]SP Rates - Price H'!T9</f>
        <v>12.43</v>
      </c>
    </row>
    <row r="303" spans="1:19" ht="21.75" customHeight="1" x14ac:dyDescent="0.15">
      <c r="A303" s="147"/>
      <c r="B303" s="140" t="s">
        <v>20</v>
      </c>
      <c r="C303" s="140" t="s">
        <v>175</v>
      </c>
      <c r="D303" s="140" t="s">
        <v>77</v>
      </c>
      <c r="E303" s="141" t="s">
        <v>15</v>
      </c>
      <c r="F303" s="135">
        <f>'[2]SP Rates - Price H'!G10</f>
        <v>27.06</v>
      </c>
      <c r="G303" s="135">
        <f>'[2]SP Rates - Price H'!H10</f>
        <v>28.3</v>
      </c>
      <c r="H303" s="135">
        <f>'[2]SP Rates - Price H'!I10</f>
        <v>26.55</v>
      </c>
      <c r="I303" s="135">
        <f>'[2]SP Rates - Price H'!J10</f>
        <v>0</v>
      </c>
      <c r="J303" s="135">
        <f>'[2]SP Rates - Price H'!K10</f>
        <v>29.33</v>
      </c>
      <c r="K303" s="135">
        <f>'[2]SP Rates - Price H'!L10</f>
        <v>28.11</v>
      </c>
      <c r="L303" s="135">
        <f>'[2]SP Rates - Price H'!M10</f>
        <v>25.74</v>
      </c>
      <c r="M303" s="135">
        <f>'[2]SP Rates - Price H'!N10</f>
        <v>0</v>
      </c>
      <c r="N303" s="135">
        <f>'[2]SP Rates - Price H'!O10</f>
        <v>26.9</v>
      </c>
      <c r="O303" s="135">
        <f>'[2]SP Rates - Price H'!P10</f>
        <v>30.69</v>
      </c>
      <c r="P303" s="135">
        <f>'[2]SP Rates - Price H'!Q10</f>
        <v>0</v>
      </c>
      <c r="Q303" s="135">
        <f>'[2]SP Rates - Price H'!R10</f>
        <v>28.12</v>
      </c>
      <c r="R303" s="135">
        <f>'[2]SP Rates - Price H'!S10</f>
        <v>28.46</v>
      </c>
      <c r="S303" s="148">
        <f>'[2]SP Rates - Price H'!T10</f>
        <v>32.909999999999997</v>
      </c>
    </row>
    <row r="304" spans="1:19" ht="21.75" customHeight="1" x14ac:dyDescent="0.15">
      <c r="A304" s="147"/>
      <c r="B304" s="140" t="s">
        <v>20</v>
      </c>
      <c r="C304" s="140" t="s">
        <v>175</v>
      </c>
      <c r="D304" s="140" t="s">
        <v>78</v>
      </c>
      <c r="E304" s="141" t="s">
        <v>18</v>
      </c>
      <c r="F304" s="135">
        <f>'[2]SP Rates - Price H'!G11</f>
        <v>14.76</v>
      </c>
      <c r="G304" s="135">
        <f>'[2]SP Rates - Price H'!H11</f>
        <v>14.82</v>
      </c>
      <c r="H304" s="135">
        <f>'[2]SP Rates - Price H'!I11</f>
        <v>14.34</v>
      </c>
      <c r="I304" s="135">
        <f>'[2]SP Rates - Price H'!J11</f>
        <v>0</v>
      </c>
      <c r="J304" s="135">
        <f>'[2]SP Rates - Price H'!K11</f>
        <v>14.89</v>
      </c>
      <c r="K304" s="135">
        <f>'[2]SP Rates - Price H'!L11</f>
        <v>15</v>
      </c>
      <c r="L304" s="135">
        <f>'[2]SP Rates - Price H'!M11</f>
        <v>14.85</v>
      </c>
      <c r="M304" s="135">
        <f>'[2]SP Rates - Price H'!N11</f>
        <v>0</v>
      </c>
      <c r="N304" s="135">
        <f>'[2]SP Rates - Price H'!O11</f>
        <v>15.22</v>
      </c>
      <c r="O304" s="135">
        <f>'[2]SP Rates - Price H'!P11</f>
        <v>15.31</v>
      </c>
      <c r="P304" s="135">
        <f>'[2]SP Rates - Price H'!Q11</f>
        <v>0</v>
      </c>
      <c r="Q304" s="135">
        <f>'[2]SP Rates - Price H'!R11</f>
        <v>14.94</v>
      </c>
      <c r="R304" s="135">
        <f>'[2]SP Rates - Price H'!S11</f>
        <v>15.38</v>
      </c>
      <c r="S304" s="148">
        <f>'[2]SP Rates - Price H'!T11</f>
        <v>15.72</v>
      </c>
    </row>
    <row r="305" spans="1:19" ht="21.75" customHeight="1" x14ac:dyDescent="0.15">
      <c r="A305" s="147"/>
      <c r="B305" s="140" t="s">
        <v>20</v>
      </c>
      <c r="C305" s="140" t="s">
        <v>175</v>
      </c>
      <c r="D305" s="140" t="s">
        <v>79</v>
      </c>
      <c r="E305" s="141" t="s">
        <v>21</v>
      </c>
      <c r="F305" s="135">
        <f>'[2]SP Rates - Price H'!G12</f>
        <v>12.47</v>
      </c>
      <c r="G305" s="135">
        <f>'[2]SP Rates - Price H'!H12</f>
        <v>12.9</v>
      </c>
      <c r="H305" s="135">
        <f>'[2]SP Rates - Price H'!I12</f>
        <v>11.99</v>
      </c>
      <c r="I305" s="135">
        <f>'[2]SP Rates - Price H'!J12</f>
        <v>0</v>
      </c>
      <c r="J305" s="135">
        <f>'[2]SP Rates - Price H'!K12</f>
        <v>13.17</v>
      </c>
      <c r="K305" s="135">
        <f>'[2]SP Rates - Price H'!L12</f>
        <v>12.96</v>
      </c>
      <c r="L305" s="135">
        <f>'[2]SP Rates - Price H'!M12</f>
        <v>12.71</v>
      </c>
      <c r="M305" s="135">
        <f>'[2]SP Rates - Price H'!N12</f>
        <v>0</v>
      </c>
      <c r="N305" s="135">
        <f>'[2]SP Rates - Price H'!O12</f>
        <v>13</v>
      </c>
      <c r="O305" s="135">
        <f>'[2]SP Rates - Price H'!P12</f>
        <v>13.48</v>
      </c>
      <c r="P305" s="135">
        <f>'[2]SP Rates - Price H'!Q12</f>
        <v>0</v>
      </c>
      <c r="Q305" s="135">
        <f>'[2]SP Rates - Price H'!R12</f>
        <v>13.19</v>
      </c>
      <c r="R305" s="135">
        <f>'[2]SP Rates - Price H'!S12</f>
        <v>12.95</v>
      </c>
      <c r="S305" s="148">
        <f>'[2]SP Rates - Price H'!T12</f>
        <v>13.43</v>
      </c>
    </row>
    <row r="306" spans="1:19" ht="21.75" customHeight="1" x14ac:dyDescent="0.15">
      <c r="A306" s="147"/>
      <c r="B306" s="142" t="s">
        <v>22</v>
      </c>
      <c r="C306" s="140" t="s">
        <v>175</v>
      </c>
      <c r="D306" s="140" t="s">
        <v>80</v>
      </c>
      <c r="E306" s="141" t="s">
        <v>15</v>
      </c>
      <c r="F306" s="135">
        <f>'[2]SP Rates - Price H'!G13</f>
        <v>27.06</v>
      </c>
      <c r="G306" s="135">
        <f>'[2]SP Rates - Price H'!H13</f>
        <v>28.3</v>
      </c>
      <c r="H306" s="135">
        <f>'[2]SP Rates - Price H'!I13</f>
        <v>0</v>
      </c>
      <c r="I306" s="135">
        <f>'[2]SP Rates - Price H'!J13</f>
        <v>26.97</v>
      </c>
      <c r="J306" s="135">
        <f>'[2]SP Rates - Price H'!K13</f>
        <v>0</v>
      </c>
      <c r="K306" s="135">
        <f>'[2]SP Rates - Price H'!L13</f>
        <v>0</v>
      </c>
      <c r="L306" s="135">
        <f>'[2]SP Rates - Price H'!M13</f>
        <v>25.74</v>
      </c>
      <c r="M306" s="135">
        <f>'[2]SP Rates - Price H'!N13</f>
        <v>26.96</v>
      </c>
      <c r="N306" s="135">
        <f>'[2]SP Rates - Price H'!O13</f>
        <v>26.9</v>
      </c>
      <c r="O306" s="135">
        <f>'[2]SP Rates - Price H'!P13</f>
        <v>0</v>
      </c>
      <c r="P306" s="135">
        <f>'[2]SP Rates - Price H'!Q13</f>
        <v>31.21</v>
      </c>
      <c r="Q306" s="135">
        <f>'[2]SP Rates - Price H'!R13</f>
        <v>28.12</v>
      </c>
      <c r="R306" s="135">
        <f>'[2]SP Rates - Price H'!S13</f>
        <v>0</v>
      </c>
      <c r="S306" s="148">
        <f>'[2]SP Rates - Price H'!T13</f>
        <v>0</v>
      </c>
    </row>
    <row r="307" spans="1:19" ht="21.75" customHeight="1" x14ac:dyDescent="0.15">
      <c r="A307" s="147"/>
      <c r="B307" s="142" t="s">
        <v>22</v>
      </c>
      <c r="C307" s="140" t="s">
        <v>175</v>
      </c>
      <c r="D307" s="140" t="s">
        <v>81</v>
      </c>
      <c r="E307" s="141" t="s">
        <v>18</v>
      </c>
      <c r="F307" s="135">
        <f>'[2]SP Rates - Price H'!G14</f>
        <v>14.77</v>
      </c>
      <c r="G307" s="135">
        <f>'[2]SP Rates - Price H'!H14</f>
        <v>14.84</v>
      </c>
      <c r="H307" s="135">
        <f>'[2]SP Rates - Price H'!I14</f>
        <v>0</v>
      </c>
      <c r="I307" s="135">
        <f>'[2]SP Rates - Price H'!J14</f>
        <v>16.060000000000002</v>
      </c>
      <c r="J307" s="135">
        <f>'[2]SP Rates - Price H'!K14</f>
        <v>0</v>
      </c>
      <c r="K307" s="135">
        <f>'[2]SP Rates - Price H'!L14</f>
        <v>0</v>
      </c>
      <c r="L307" s="135">
        <f>'[2]SP Rates - Price H'!M14</f>
        <v>14.9</v>
      </c>
      <c r="M307" s="135">
        <f>'[2]SP Rates - Price H'!N14</f>
        <v>14.89</v>
      </c>
      <c r="N307" s="135">
        <f>'[2]SP Rates - Price H'!O14</f>
        <v>15.24</v>
      </c>
      <c r="O307" s="135">
        <f>'[2]SP Rates - Price H'!P14</f>
        <v>0</v>
      </c>
      <c r="P307" s="135">
        <f>'[2]SP Rates - Price H'!Q14</f>
        <v>15.49</v>
      </c>
      <c r="Q307" s="135">
        <f>'[2]SP Rates - Price H'!R14</f>
        <v>14.96</v>
      </c>
      <c r="R307" s="135">
        <f>'[2]SP Rates - Price H'!S14</f>
        <v>0</v>
      </c>
      <c r="S307" s="148">
        <f>'[2]SP Rates - Price H'!T14</f>
        <v>0</v>
      </c>
    </row>
    <row r="308" spans="1:19" ht="21.75" customHeight="1" x14ac:dyDescent="0.15">
      <c r="A308" s="147"/>
      <c r="B308" s="142" t="s">
        <v>22</v>
      </c>
      <c r="C308" s="140" t="s">
        <v>175</v>
      </c>
      <c r="D308" s="140" t="s">
        <v>82</v>
      </c>
      <c r="E308" s="141" t="s">
        <v>19</v>
      </c>
      <c r="F308" s="135">
        <f>'[2]SP Rates - Price H'!G15</f>
        <v>10.69</v>
      </c>
      <c r="G308" s="135">
        <f>'[2]SP Rates - Price H'!H15</f>
        <v>11.37</v>
      </c>
      <c r="H308" s="135">
        <f>'[2]SP Rates - Price H'!I15</f>
        <v>0</v>
      </c>
      <c r="I308" s="135">
        <f>'[2]SP Rates - Price H'!J15</f>
        <v>11.82</v>
      </c>
      <c r="J308" s="135">
        <f>'[2]SP Rates - Price H'!K15</f>
        <v>0</v>
      </c>
      <c r="K308" s="135">
        <f>'[2]SP Rates - Price H'!L15</f>
        <v>0</v>
      </c>
      <c r="L308" s="135">
        <f>'[2]SP Rates - Price H'!M15</f>
        <v>11.16</v>
      </c>
      <c r="M308" s="135">
        <f>'[2]SP Rates - Price H'!N15</f>
        <v>10.89</v>
      </c>
      <c r="N308" s="135">
        <f>'[2]SP Rates - Price H'!O15</f>
        <v>11.29</v>
      </c>
      <c r="O308" s="135">
        <f>'[2]SP Rates - Price H'!P15</f>
        <v>0</v>
      </c>
      <c r="P308" s="135">
        <f>'[2]SP Rates - Price H'!Q15</f>
        <v>11.85</v>
      </c>
      <c r="Q308" s="135">
        <f>'[2]SP Rates - Price H'!R15</f>
        <v>11.66</v>
      </c>
      <c r="R308" s="135">
        <f>'[2]SP Rates - Price H'!S15</f>
        <v>0</v>
      </c>
      <c r="S308" s="148">
        <f>'[2]SP Rates - Price H'!T15</f>
        <v>0</v>
      </c>
    </row>
    <row r="309" spans="1:19" ht="21.75" customHeight="1" x14ac:dyDescent="0.15">
      <c r="A309" s="147"/>
      <c r="B309" s="142" t="s">
        <v>22</v>
      </c>
      <c r="C309" s="140" t="s">
        <v>175</v>
      </c>
      <c r="D309" s="140" t="s">
        <v>83</v>
      </c>
      <c r="E309" s="141" t="s">
        <v>21</v>
      </c>
      <c r="F309" s="135">
        <f>'[2]SP Rates - Price H'!G16</f>
        <v>14.45</v>
      </c>
      <c r="G309" s="135">
        <f>'[2]SP Rates - Price H'!H16</f>
        <v>14.43</v>
      </c>
      <c r="H309" s="135">
        <f>'[2]SP Rates - Price H'!I16</f>
        <v>0</v>
      </c>
      <c r="I309" s="135">
        <f>'[2]SP Rates - Price H'!J16</f>
        <v>15.74</v>
      </c>
      <c r="J309" s="135">
        <f>'[2]SP Rates - Price H'!K16</f>
        <v>0</v>
      </c>
      <c r="K309" s="135">
        <f>'[2]SP Rates - Price H'!L16</f>
        <v>0</v>
      </c>
      <c r="L309" s="135">
        <f>'[2]SP Rates - Price H'!M16</f>
        <v>14.6</v>
      </c>
      <c r="M309" s="135">
        <f>'[2]SP Rates - Price H'!N16</f>
        <v>14.73</v>
      </c>
      <c r="N309" s="135">
        <f>'[2]SP Rates - Price H'!O16</f>
        <v>14.89</v>
      </c>
      <c r="O309" s="135">
        <f>'[2]SP Rates - Price H'!P16</f>
        <v>0</v>
      </c>
      <c r="P309" s="135">
        <f>'[2]SP Rates - Price H'!Q16</f>
        <v>15.09</v>
      </c>
      <c r="Q309" s="135">
        <f>'[2]SP Rates - Price H'!R16</f>
        <v>14.64</v>
      </c>
      <c r="R309" s="135">
        <f>'[2]SP Rates - Price H'!S16</f>
        <v>0</v>
      </c>
      <c r="S309" s="148">
        <f>'[2]SP Rates - Price H'!T16</f>
        <v>0</v>
      </c>
    </row>
    <row r="310" spans="1:19" ht="21.75" customHeight="1" x14ac:dyDescent="0.15">
      <c r="A310" s="147"/>
      <c r="B310" s="142" t="s">
        <v>23</v>
      </c>
      <c r="C310" s="140" t="s">
        <v>175</v>
      </c>
      <c r="D310" s="140" t="s">
        <v>84</v>
      </c>
      <c r="E310" s="141" t="s">
        <v>15</v>
      </c>
      <c r="F310" s="135">
        <f>'[2]SP Rates - Price H'!G19</f>
        <v>10</v>
      </c>
      <c r="G310" s="135">
        <f>'[2]SP Rates - Price H'!H19</f>
        <v>10</v>
      </c>
      <c r="H310" s="135">
        <f>'[2]SP Rates - Price H'!I19</f>
        <v>10</v>
      </c>
      <c r="I310" s="135">
        <f>'[2]SP Rates - Price H'!J19</f>
        <v>10</v>
      </c>
      <c r="J310" s="135">
        <f>'[2]SP Rates - Price H'!K19</f>
        <v>10</v>
      </c>
      <c r="K310" s="135">
        <f>'[2]SP Rates - Price H'!L19</f>
        <v>10</v>
      </c>
      <c r="L310" s="135">
        <f>'[2]SP Rates - Price H'!M19</f>
        <v>10</v>
      </c>
      <c r="M310" s="135">
        <f>'[2]SP Rates - Price H'!N19</f>
        <v>10</v>
      </c>
      <c r="N310" s="135">
        <f>'[2]SP Rates - Price H'!O19</f>
        <v>10</v>
      </c>
      <c r="O310" s="135">
        <f>'[2]SP Rates - Price H'!P19</f>
        <v>10</v>
      </c>
      <c r="P310" s="135">
        <f>'[2]SP Rates - Price H'!Q19</f>
        <v>10</v>
      </c>
      <c r="Q310" s="135">
        <f>'[2]SP Rates - Price H'!R19</f>
        <v>10</v>
      </c>
      <c r="R310" s="135">
        <f>'[2]SP Rates - Price H'!S19</f>
        <v>10</v>
      </c>
      <c r="S310" s="148">
        <f>'[2]SP Rates - Price H'!T19</f>
        <v>10</v>
      </c>
    </row>
    <row r="311" spans="1:19" ht="21.75" customHeight="1" thickBot="1" x14ac:dyDescent="0.2">
      <c r="A311" s="90"/>
      <c r="B311" s="149" t="s">
        <v>23</v>
      </c>
      <c r="C311" s="150" t="s">
        <v>175</v>
      </c>
      <c r="D311" s="150" t="s">
        <v>85</v>
      </c>
      <c r="E311" s="151" t="s">
        <v>16</v>
      </c>
      <c r="F311" s="152">
        <f>'[2]SP Rates - Price H'!G20</f>
        <v>12.89</v>
      </c>
      <c r="G311" s="152">
        <f>'[2]SP Rates - Price H'!H20</f>
        <v>12.89</v>
      </c>
      <c r="H311" s="152">
        <f>'[2]SP Rates - Price H'!I20</f>
        <v>12.89</v>
      </c>
      <c r="I311" s="152">
        <f>'[2]SP Rates - Price H'!J20</f>
        <v>12.89</v>
      </c>
      <c r="J311" s="152">
        <f>'[2]SP Rates - Price H'!K20</f>
        <v>12.89</v>
      </c>
      <c r="K311" s="152">
        <f>'[2]SP Rates - Price H'!L20</f>
        <v>12.89</v>
      </c>
      <c r="L311" s="152">
        <f>'[2]SP Rates - Price H'!M20</f>
        <v>12.89</v>
      </c>
      <c r="M311" s="152">
        <f>'[2]SP Rates - Price H'!N20</f>
        <v>12.89</v>
      </c>
      <c r="N311" s="152">
        <f>'[2]SP Rates - Price H'!O20</f>
        <v>12.89</v>
      </c>
      <c r="O311" s="152">
        <f>'[2]SP Rates - Price H'!P20</f>
        <v>12.89</v>
      </c>
      <c r="P311" s="152">
        <f>'[2]SP Rates - Price H'!Q20</f>
        <v>12.89</v>
      </c>
      <c r="Q311" s="152">
        <f>'[2]SP Rates - Price H'!R20</f>
        <v>12.89</v>
      </c>
      <c r="R311" s="152">
        <f>'[2]SP Rates - Price H'!S20</f>
        <v>12.89</v>
      </c>
      <c r="S311" s="153">
        <f>'[2]SP Rates - Price H'!T20</f>
        <v>12.89</v>
      </c>
    </row>
    <row r="312" spans="1:19" ht="21.75" customHeight="1" x14ac:dyDescent="0.15">
      <c r="A312" s="139" t="s">
        <v>14</v>
      </c>
      <c r="B312" s="143" t="s">
        <v>167</v>
      </c>
      <c r="C312" s="143" t="s">
        <v>175</v>
      </c>
      <c r="D312" s="143" t="s">
        <v>170</v>
      </c>
      <c r="E312" s="144" t="s">
        <v>15</v>
      </c>
      <c r="F312" s="145">
        <f>'[2]SP Rates - Price H'!G103</f>
        <v>27.12</v>
      </c>
      <c r="G312" s="145">
        <f>'[2]SP Rates - Price H'!H103</f>
        <v>28.34</v>
      </c>
      <c r="H312" s="145">
        <f>'[2]SP Rates - Price H'!I103</f>
        <v>26.47</v>
      </c>
      <c r="I312" s="145">
        <f>'[2]SP Rates - Price H'!J103</f>
        <v>26.98</v>
      </c>
      <c r="J312" s="145">
        <f>'[2]SP Rates - Price H'!K103</f>
        <v>29.65</v>
      </c>
      <c r="K312" s="145">
        <f>'[2]SP Rates - Price H'!L103</f>
        <v>28.13</v>
      </c>
      <c r="L312" s="145">
        <f>'[2]SP Rates - Price H'!M103</f>
        <v>25.83</v>
      </c>
      <c r="M312" s="145">
        <f>'[2]SP Rates - Price H'!N103</f>
        <v>26.97</v>
      </c>
      <c r="N312" s="145">
        <f>'[2]SP Rates - Price H'!O103</f>
        <v>26.85</v>
      </c>
      <c r="O312" s="145">
        <f>'[2]SP Rates - Price H'!P103</f>
        <v>31.03</v>
      </c>
      <c r="P312" s="145">
        <f>'[2]SP Rates - Price H'!Q103</f>
        <v>31.54</v>
      </c>
      <c r="Q312" s="145">
        <f>'[2]SP Rates - Price H'!R103</f>
        <v>28.27</v>
      </c>
      <c r="R312" s="145">
        <f>'[2]SP Rates - Price H'!S103</f>
        <v>28.33</v>
      </c>
      <c r="S312" s="146">
        <f>'[2]SP Rates - Price H'!T103</f>
        <v>32.21</v>
      </c>
    </row>
    <row r="313" spans="1:19" ht="21.75" customHeight="1" x14ac:dyDescent="0.15">
      <c r="A313" s="147" t="s">
        <v>148</v>
      </c>
      <c r="B313" s="140" t="s">
        <v>167</v>
      </c>
      <c r="C313" s="140" t="s">
        <v>175</v>
      </c>
      <c r="D313" s="140" t="s">
        <v>171</v>
      </c>
      <c r="E313" s="141" t="s">
        <v>16</v>
      </c>
      <c r="F313" s="135">
        <f>'[2]SP Rates - Price H'!G104</f>
        <v>14.5</v>
      </c>
      <c r="G313" s="135">
        <f>'[2]SP Rates - Price H'!H104</f>
        <v>14.7</v>
      </c>
      <c r="H313" s="135">
        <f>'[2]SP Rates - Price H'!I104</f>
        <v>13.83</v>
      </c>
      <c r="I313" s="135">
        <f>'[2]SP Rates - Price H'!J104</f>
        <v>15.98</v>
      </c>
      <c r="J313" s="135">
        <f>'[2]SP Rates - Price H'!K104</f>
        <v>14.67</v>
      </c>
      <c r="K313" s="135">
        <f>'[2]SP Rates - Price H'!L104</f>
        <v>14.81</v>
      </c>
      <c r="L313" s="135">
        <f>'[2]SP Rates - Price H'!M104</f>
        <v>14.74</v>
      </c>
      <c r="M313" s="135">
        <f>'[2]SP Rates - Price H'!N104</f>
        <v>14.51</v>
      </c>
      <c r="N313" s="135">
        <f>'[2]SP Rates - Price H'!O104</f>
        <v>14.55</v>
      </c>
      <c r="O313" s="135">
        <f>'[2]SP Rates - Price H'!P104</f>
        <v>14.93</v>
      </c>
      <c r="P313" s="135">
        <f>'[2]SP Rates - Price H'!Q104</f>
        <v>15.25</v>
      </c>
      <c r="Q313" s="135">
        <f>'[2]SP Rates - Price H'!R104</f>
        <v>14.76</v>
      </c>
      <c r="R313" s="135">
        <f>'[2]SP Rates - Price H'!S104</f>
        <v>14.82</v>
      </c>
      <c r="S313" s="148">
        <f>'[2]SP Rates - Price H'!T104</f>
        <v>15.43</v>
      </c>
    </row>
    <row r="314" spans="1:19" ht="21.75" customHeight="1" x14ac:dyDescent="0.15">
      <c r="A314" s="147"/>
      <c r="B314" s="140" t="s">
        <v>17</v>
      </c>
      <c r="C314" s="140" t="s">
        <v>175</v>
      </c>
      <c r="D314" s="140" t="s">
        <v>149</v>
      </c>
      <c r="E314" s="141" t="s">
        <v>15</v>
      </c>
      <c r="F314" s="135">
        <f>'[2]SP Rates - Price H'!G105</f>
        <v>27.12</v>
      </c>
      <c r="G314" s="135">
        <f>'[2]SP Rates - Price H'!H105</f>
        <v>28.42</v>
      </c>
      <c r="H314" s="135">
        <f>'[2]SP Rates - Price H'!I105</f>
        <v>26.47</v>
      </c>
      <c r="I314" s="135">
        <f>'[2]SP Rates - Price H'!J105</f>
        <v>26.98</v>
      </c>
      <c r="J314" s="135">
        <f>'[2]SP Rates - Price H'!K105</f>
        <v>29.65</v>
      </c>
      <c r="K314" s="135">
        <f>'[2]SP Rates - Price H'!L105</f>
        <v>28.13</v>
      </c>
      <c r="L314" s="135">
        <f>'[2]SP Rates - Price H'!M105</f>
        <v>25.83</v>
      </c>
      <c r="M314" s="135">
        <f>'[2]SP Rates - Price H'!N105</f>
        <v>26.97</v>
      </c>
      <c r="N314" s="135">
        <f>'[2]SP Rates - Price H'!O105</f>
        <v>26.85</v>
      </c>
      <c r="O314" s="135">
        <f>'[2]SP Rates - Price H'!P105</f>
        <v>31.03</v>
      </c>
      <c r="P314" s="135">
        <f>'[2]SP Rates - Price H'!Q105</f>
        <v>31.54</v>
      </c>
      <c r="Q314" s="135">
        <f>'[2]SP Rates - Price H'!R105</f>
        <v>28.27</v>
      </c>
      <c r="R314" s="135">
        <f>'[2]SP Rates - Price H'!S105</f>
        <v>28.33</v>
      </c>
      <c r="S314" s="148">
        <f>'[2]SP Rates - Price H'!T105</f>
        <v>32.21</v>
      </c>
    </row>
    <row r="315" spans="1:19" ht="21.75" customHeight="1" x14ac:dyDescent="0.15">
      <c r="A315" s="147"/>
      <c r="B315" s="140" t="s">
        <v>17</v>
      </c>
      <c r="C315" s="140" t="s">
        <v>175</v>
      </c>
      <c r="D315" s="140" t="s">
        <v>150</v>
      </c>
      <c r="E315" s="141" t="s">
        <v>18</v>
      </c>
      <c r="F315" s="135">
        <f>'[2]SP Rates - Price H'!G106</f>
        <v>15.07</v>
      </c>
      <c r="G315" s="135">
        <f>'[2]SP Rates - Price H'!H106</f>
        <v>15.05</v>
      </c>
      <c r="H315" s="135">
        <f>'[2]SP Rates - Price H'!I106</f>
        <v>14.56</v>
      </c>
      <c r="I315" s="135">
        <f>'[2]SP Rates - Price H'!J106</f>
        <v>16.420000000000002</v>
      </c>
      <c r="J315" s="135">
        <f>'[2]SP Rates - Price H'!K106</f>
        <v>15.15</v>
      </c>
      <c r="K315" s="135">
        <f>'[2]SP Rates - Price H'!L106</f>
        <v>15.31</v>
      </c>
      <c r="L315" s="135">
        <f>'[2]SP Rates - Price H'!M106</f>
        <v>15.13</v>
      </c>
      <c r="M315" s="135">
        <f>'[2]SP Rates - Price H'!N106</f>
        <v>15.36</v>
      </c>
      <c r="N315" s="135">
        <f>'[2]SP Rates - Price H'!O106</f>
        <v>15.59</v>
      </c>
      <c r="O315" s="135">
        <f>'[2]SP Rates - Price H'!P106</f>
        <v>15.54</v>
      </c>
      <c r="P315" s="135">
        <f>'[2]SP Rates - Price H'!Q106</f>
        <v>15.74</v>
      </c>
      <c r="Q315" s="135">
        <f>'[2]SP Rates - Price H'!R106</f>
        <v>15.21</v>
      </c>
      <c r="R315" s="135">
        <f>'[2]SP Rates - Price H'!S106</f>
        <v>15.63</v>
      </c>
      <c r="S315" s="148">
        <f>'[2]SP Rates - Price H'!T106</f>
        <v>15.97</v>
      </c>
    </row>
    <row r="316" spans="1:19" ht="21.75" customHeight="1" x14ac:dyDescent="0.15">
      <c r="A316" s="147"/>
      <c r="B316" s="140" t="s">
        <v>17</v>
      </c>
      <c r="C316" s="140" t="s">
        <v>175</v>
      </c>
      <c r="D316" s="140" t="s">
        <v>151</v>
      </c>
      <c r="E316" s="141" t="s">
        <v>19</v>
      </c>
      <c r="F316" s="135">
        <f>'[2]SP Rates - Price H'!G107</f>
        <v>10.87</v>
      </c>
      <c r="G316" s="135">
        <f>'[2]SP Rates - Price H'!H107</f>
        <v>11.55</v>
      </c>
      <c r="H316" s="135">
        <f>'[2]SP Rates - Price H'!I107</f>
        <v>10.64</v>
      </c>
      <c r="I316" s="135">
        <f>'[2]SP Rates - Price H'!J107</f>
        <v>12.1</v>
      </c>
      <c r="J316" s="135">
        <f>'[2]SP Rates - Price H'!K107</f>
        <v>11.7</v>
      </c>
      <c r="K316" s="135">
        <f>'[2]SP Rates - Price H'!L107</f>
        <v>11.83</v>
      </c>
      <c r="L316" s="135">
        <f>'[2]SP Rates - Price H'!M107</f>
        <v>11.33</v>
      </c>
      <c r="M316" s="135">
        <f>'[2]SP Rates - Price H'!N107</f>
        <v>11.1</v>
      </c>
      <c r="N316" s="135">
        <f>'[2]SP Rates - Price H'!O107</f>
        <v>11.44</v>
      </c>
      <c r="O316" s="135">
        <f>'[2]SP Rates - Price H'!P107</f>
        <v>12.2</v>
      </c>
      <c r="P316" s="135">
        <f>'[2]SP Rates - Price H'!Q107</f>
        <v>12</v>
      </c>
      <c r="Q316" s="135">
        <f>'[2]SP Rates - Price H'!R107</f>
        <v>11.85</v>
      </c>
      <c r="R316" s="135">
        <f>'[2]SP Rates - Price H'!S107</f>
        <v>12.04</v>
      </c>
      <c r="S316" s="148">
        <f>'[2]SP Rates - Price H'!T107</f>
        <v>12.64</v>
      </c>
    </row>
    <row r="317" spans="1:19" ht="21.75" customHeight="1" x14ac:dyDescent="0.15">
      <c r="A317" s="147"/>
      <c r="B317" s="140" t="s">
        <v>20</v>
      </c>
      <c r="C317" s="140" t="s">
        <v>175</v>
      </c>
      <c r="D317" s="140" t="s">
        <v>152</v>
      </c>
      <c r="E317" s="141" t="s">
        <v>15</v>
      </c>
      <c r="F317" s="135">
        <f>'[2]SP Rates - Price H'!G108</f>
        <v>27.12</v>
      </c>
      <c r="G317" s="135">
        <f>'[2]SP Rates - Price H'!H108</f>
        <v>28.42</v>
      </c>
      <c r="H317" s="135">
        <f>'[2]SP Rates - Price H'!I108</f>
        <v>26.47</v>
      </c>
      <c r="I317" s="135">
        <f>'[2]SP Rates - Price H'!J108</f>
        <v>0</v>
      </c>
      <c r="J317" s="135">
        <f>'[2]SP Rates - Price H'!K108</f>
        <v>29.65</v>
      </c>
      <c r="K317" s="135">
        <f>'[2]SP Rates - Price H'!L108</f>
        <v>28.13</v>
      </c>
      <c r="L317" s="135">
        <f>'[2]SP Rates - Price H'!M108</f>
        <v>25.83</v>
      </c>
      <c r="M317" s="135">
        <f>'[2]SP Rates - Price H'!N108</f>
        <v>0</v>
      </c>
      <c r="N317" s="135">
        <f>'[2]SP Rates - Price H'!O108</f>
        <v>26.85</v>
      </c>
      <c r="O317" s="135">
        <f>'[2]SP Rates - Price H'!P108</f>
        <v>31.03</v>
      </c>
      <c r="P317" s="135">
        <f>'[2]SP Rates - Price H'!Q108</f>
        <v>0</v>
      </c>
      <c r="Q317" s="135">
        <f>'[2]SP Rates - Price H'!R108</f>
        <v>28.27</v>
      </c>
      <c r="R317" s="135">
        <f>'[2]SP Rates - Price H'!S108</f>
        <v>28.33</v>
      </c>
      <c r="S317" s="148">
        <f>'[2]SP Rates - Price H'!T108</f>
        <v>32.21</v>
      </c>
    </row>
    <row r="318" spans="1:19" ht="21.75" customHeight="1" x14ac:dyDescent="0.15">
      <c r="A318" s="147"/>
      <c r="B318" s="140" t="s">
        <v>20</v>
      </c>
      <c r="C318" s="140" t="s">
        <v>175</v>
      </c>
      <c r="D318" s="140" t="s">
        <v>153</v>
      </c>
      <c r="E318" s="141" t="s">
        <v>18</v>
      </c>
      <c r="F318" s="135">
        <f>'[2]SP Rates - Price H'!G109</f>
        <v>15.05</v>
      </c>
      <c r="G318" s="135">
        <f>'[2]SP Rates - Price H'!H109</f>
        <v>15.08</v>
      </c>
      <c r="H318" s="135">
        <f>'[2]SP Rates - Price H'!I109</f>
        <v>14.61</v>
      </c>
      <c r="I318" s="135">
        <f>'[2]SP Rates - Price H'!J109</f>
        <v>0</v>
      </c>
      <c r="J318" s="135">
        <f>'[2]SP Rates - Price H'!K109</f>
        <v>15.13</v>
      </c>
      <c r="K318" s="135">
        <f>'[2]SP Rates - Price H'!L109</f>
        <v>15.32</v>
      </c>
      <c r="L318" s="135">
        <f>'[2]SP Rates - Price H'!M109</f>
        <v>15.1</v>
      </c>
      <c r="M318" s="135">
        <f>'[2]SP Rates - Price H'!N109</f>
        <v>0</v>
      </c>
      <c r="N318" s="135">
        <f>'[2]SP Rates - Price H'!O109</f>
        <v>15.57</v>
      </c>
      <c r="O318" s="135">
        <f>'[2]SP Rates - Price H'!P109</f>
        <v>15.54</v>
      </c>
      <c r="P318" s="135">
        <f>'[2]SP Rates - Price H'!Q109</f>
        <v>0</v>
      </c>
      <c r="Q318" s="135">
        <f>'[2]SP Rates - Price H'!R109</f>
        <v>15.21</v>
      </c>
      <c r="R318" s="135">
        <f>'[2]SP Rates - Price H'!S109</f>
        <v>15.64</v>
      </c>
      <c r="S318" s="148">
        <f>'[2]SP Rates - Price H'!T109</f>
        <v>15.97</v>
      </c>
    </row>
    <row r="319" spans="1:19" ht="21.75" customHeight="1" x14ac:dyDescent="0.15">
      <c r="A319" s="147"/>
      <c r="B319" s="140" t="s">
        <v>20</v>
      </c>
      <c r="C319" s="140" t="s">
        <v>175</v>
      </c>
      <c r="D319" s="140" t="s">
        <v>154</v>
      </c>
      <c r="E319" s="141" t="s">
        <v>21</v>
      </c>
      <c r="F319" s="135">
        <f>'[2]SP Rates - Price H'!G110</f>
        <v>12.67</v>
      </c>
      <c r="G319" s="135">
        <f>'[2]SP Rates - Price H'!H110</f>
        <v>13.1</v>
      </c>
      <c r="H319" s="135">
        <f>'[2]SP Rates - Price H'!I110</f>
        <v>12.18</v>
      </c>
      <c r="I319" s="135">
        <f>'[2]SP Rates - Price H'!J110</f>
        <v>0</v>
      </c>
      <c r="J319" s="135">
        <f>'[2]SP Rates - Price H'!K110</f>
        <v>13.36</v>
      </c>
      <c r="K319" s="135">
        <f>'[2]SP Rates - Price H'!L110</f>
        <v>13.23</v>
      </c>
      <c r="L319" s="135">
        <f>'[2]SP Rates - Price H'!M110</f>
        <v>12.89</v>
      </c>
      <c r="M319" s="135">
        <f>'[2]SP Rates - Price H'!N110</f>
        <v>0</v>
      </c>
      <c r="N319" s="135">
        <f>'[2]SP Rates - Price H'!O110</f>
        <v>13.18</v>
      </c>
      <c r="O319" s="135">
        <f>'[2]SP Rates - Price H'!P110</f>
        <v>13.67</v>
      </c>
      <c r="P319" s="135">
        <f>'[2]SP Rates - Price H'!Q110</f>
        <v>0</v>
      </c>
      <c r="Q319" s="135">
        <f>'[2]SP Rates - Price H'!R110</f>
        <v>13.4</v>
      </c>
      <c r="R319" s="135">
        <f>'[2]SP Rates - Price H'!S110</f>
        <v>13.17</v>
      </c>
      <c r="S319" s="148">
        <f>'[2]SP Rates - Price H'!T110</f>
        <v>13.62</v>
      </c>
    </row>
    <row r="320" spans="1:19" ht="21.75" customHeight="1" x14ac:dyDescent="0.15">
      <c r="A320" s="147"/>
      <c r="B320" s="142" t="s">
        <v>22</v>
      </c>
      <c r="C320" s="140" t="s">
        <v>175</v>
      </c>
      <c r="D320" s="140" t="s">
        <v>155</v>
      </c>
      <c r="E320" s="141" t="s">
        <v>15</v>
      </c>
      <c r="F320" s="135">
        <f>'[2]SP Rates - Price H'!G111</f>
        <v>27.12</v>
      </c>
      <c r="G320" s="135">
        <f>'[2]SP Rates - Price H'!H111</f>
        <v>28.42</v>
      </c>
      <c r="H320" s="135">
        <f>'[2]SP Rates - Price H'!I111</f>
        <v>0</v>
      </c>
      <c r="I320" s="135">
        <f>'[2]SP Rates - Price H'!J111</f>
        <v>26.98</v>
      </c>
      <c r="J320" s="135">
        <f>'[2]SP Rates - Price H'!K111</f>
        <v>0</v>
      </c>
      <c r="K320" s="135">
        <f>'[2]SP Rates - Price H'!L111</f>
        <v>0</v>
      </c>
      <c r="L320" s="135">
        <f>'[2]SP Rates - Price H'!M111</f>
        <v>25.83</v>
      </c>
      <c r="M320" s="135">
        <f>'[2]SP Rates - Price H'!N111</f>
        <v>26.97</v>
      </c>
      <c r="N320" s="135">
        <f>'[2]SP Rates - Price H'!O111</f>
        <v>26.85</v>
      </c>
      <c r="O320" s="135">
        <f>'[2]SP Rates - Price H'!P111</f>
        <v>0</v>
      </c>
      <c r="P320" s="135">
        <f>'[2]SP Rates - Price H'!Q111</f>
        <v>31.54</v>
      </c>
      <c r="Q320" s="135">
        <f>'[2]SP Rates - Price H'!R111</f>
        <v>28.27</v>
      </c>
      <c r="R320" s="135">
        <f>'[2]SP Rates - Price H'!S111</f>
        <v>0</v>
      </c>
      <c r="S320" s="148">
        <f>'[2]SP Rates - Price H'!T111</f>
        <v>0</v>
      </c>
    </row>
    <row r="321" spans="1:19" ht="21.75" customHeight="1" x14ac:dyDescent="0.15">
      <c r="A321" s="147"/>
      <c r="B321" s="142" t="s">
        <v>22</v>
      </c>
      <c r="C321" s="140" t="s">
        <v>175</v>
      </c>
      <c r="D321" s="140" t="s">
        <v>156</v>
      </c>
      <c r="E321" s="141" t="s">
        <v>18</v>
      </c>
      <c r="F321" s="135">
        <f>'[2]SP Rates - Price H'!G112</f>
        <v>15.06</v>
      </c>
      <c r="G321" s="135">
        <f>'[2]SP Rates - Price H'!H112</f>
        <v>15.09</v>
      </c>
      <c r="H321" s="135">
        <f>'[2]SP Rates - Price H'!I112</f>
        <v>0</v>
      </c>
      <c r="I321" s="135">
        <f>'[2]SP Rates - Price H'!J112</f>
        <v>16.439999999999998</v>
      </c>
      <c r="J321" s="135">
        <f>'[2]SP Rates - Price H'!K112</f>
        <v>0</v>
      </c>
      <c r="K321" s="135">
        <f>'[2]SP Rates - Price H'!L112</f>
        <v>0</v>
      </c>
      <c r="L321" s="135">
        <f>'[2]SP Rates - Price H'!M112</f>
        <v>15.15</v>
      </c>
      <c r="M321" s="135">
        <f>'[2]SP Rates - Price H'!N112</f>
        <v>15.26</v>
      </c>
      <c r="N321" s="135">
        <f>'[2]SP Rates - Price H'!O112</f>
        <v>15.58</v>
      </c>
      <c r="O321" s="135">
        <f>'[2]SP Rates - Price H'!P112</f>
        <v>0</v>
      </c>
      <c r="P321" s="135">
        <f>'[2]SP Rates - Price H'!Q112</f>
        <v>15.72</v>
      </c>
      <c r="Q321" s="135">
        <f>'[2]SP Rates - Price H'!R112</f>
        <v>15.23</v>
      </c>
      <c r="R321" s="135">
        <f>'[2]SP Rates - Price H'!S112</f>
        <v>0</v>
      </c>
      <c r="S321" s="148">
        <f>'[2]SP Rates - Price H'!T112</f>
        <v>0</v>
      </c>
    </row>
    <row r="322" spans="1:19" ht="21.75" customHeight="1" x14ac:dyDescent="0.15">
      <c r="A322" s="147"/>
      <c r="B322" s="142" t="s">
        <v>22</v>
      </c>
      <c r="C322" s="140" t="s">
        <v>175</v>
      </c>
      <c r="D322" s="140" t="s">
        <v>157</v>
      </c>
      <c r="E322" s="141" t="s">
        <v>19</v>
      </c>
      <c r="F322" s="135">
        <f>'[2]SP Rates - Price H'!G113</f>
        <v>10.87</v>
      </c>
      <c r="G322" s="135">
        <f>'[2]SP Rates - Price H'!H113</f>
        <v>11.55</v>
      </c>
      <c r="H322" s="135">
        <f>'[2]SP Rates - Price H'!I113</f>
        <v>0</v>
      </c>
      <c r="I322" s="135">
        <f>'[2]SP Rates - Price H'!J113</f>
        <v>12.1</v>
      </c>
      <c r="J322" s="135">
        <f>'[2]SP Rates - Price H'!K113</f>
        <v>0</v>
      </c>
      <c r="K322" s="135">
        <f>'[2]SP Rates - Price H'!L113</f>
        <v>0</v>
      </c>
      <c r="L322" s="135">
        <f>'[2]SP Rates - Price H'!M113</f>
        <v>11.33</v>
      </c>
      <c r="M322" s="135">
        <f>'[2]SP Rates - Price H'!N113</f>
        <v>11.1</v>
      </c>
      <c r="N322" s="135">
        <f>'[2]SP Rates - Price H'!O113</f>
        <v>11.44</v>
      </c>
      <c r="O322" s="135">
        <f>'[2]SP Rates - Price H'!P113</f>
        <v>0</v>
      </c>
      <c r="P322" s="135">
        <f>'[2]SP Rates - Price H'!Q113</f>
        <v>12</v>
      </c>
      <c r="Q322" s="135">
        <f>'[2]SP Rates - Price H'!R113</f>
        <v>11.85</v>
      </c>
      <c r="R322" s="135">
        <f>'[2]SP Rates - Price H'!S113</f>
        <v>0</v>
      </c>
      <c r="S322" s="148">
        <f>'[2]SP Rates - Price H'!T113</f>
        <v>0</v>
      </c>
    </row>
    <row r="323" spans="1:19" ht="21.75" customHeight="1" x14ac:dyDescent="0.15">
      <c r="A323" s="147"/>
      <c r="B323" s="142" t="s">
        <v>22</v>
      </c>
      <c r="C323" s="140" t="s">
        <v>175</v>
      </c>
      <c r="D323" s="140" t="s">
        <v>158</v>
      </c>
      <c r="E323" s="141" t="s">
        <v>21</v>
      </c>
      <c r="F323" s="135">
        <f>'[2]SP Rates - Price H'!G114</f>
        <v>14.7</v>
      </c>
      <c r="G323" s="135">
        <f>'[2]SP Rates - Price H'!H114</f>
        <v>14.64</v>
      </c>
      <c r="H323" s="135">
        <f>'[2]SP Rates - Price H'!I114</f>
        <v>0</v>
      </c>
      <c r="I323" s="135">
        <f>'[2]SP Rates - Price H'!J114</f>
        <v>16.07</v>
      </c>
      <c r="J323" s="135">
        <f>'[2]SP Rates - Price H'!K114</f>
        <v>0</v>
      </c>
      <c r="K323" s="135">
        <f>'[2]SP Rates - Price H'!L114</f>
        <v>0</v>
      </c>
      <c r="L323" s="135">
        <f>'[2]SP Rates - Price H'!M114</f>
        <v>14.81</v>
      </c>
      <c r="M323" s="135">
        <f>'[2]SP Rates - Price H'!N114</f>
        <v>15.05</v>
      </c>
      <c r="N323" s="135">
        <f>'[2]SP Rates - Price H'!O114</f>
        <v>15.19</v>
      </c>
      <c r="O323" s="135">
        <f>'[2]SP Rates - Price H'!P114</f>
        <v>0</v>
      </c>
      <c r="P323" s="135">
        <f>'[2]SP Rates - Price H'!Q114</f>
        <v>15.28</v>
      </c>
      <c r="Q323" s="135">
        <f>'[2]SP Rates - Price H'!R114</f>
        <v>14.86</v>
      </c>
      <c r="R323" s="135">
        <f>'[2]SP Rates - Price H'!S114</f>
        <v>0</v>
      </c>
      <c r="S323" s="148">
        <f>'[2]SP Rates - Price H'!T114</f>
        <v>0</v>
      </c>
    </row>
    <row r="324" spans="1:19" ht="21.75" customHeight="1" x14ac:dyDescent="0.15">
      <c r="A324" s="147"/>
      <c r="B324" s="142" t="s">
        <v>23</v>
      </c>
      <c r="C324" s="140" t="s">
        <v>175</v>
      </c>
      <c r="D324" s="140" t="s">
        <v>159</v>
      </c>
      <c r="E324" s="141" t="s">
        <v>15</v>
      </c>
      <c r="F324" s="135">
        <f>'[2]SP Rates - Price H'!G117</f>
        <v>10</v>
      </c>
      <c r="G324" s="135">
        <f>'[2]SP Rates - Price H'!H117</f>
        <v>10</v>
      </c>
      <c r="H324" s="135">
        <f>'[2]SP Rates - Price H'!I117</f>
        <v>10</v>
      </c>
      <c r="I324" s="135">
        <f>'[2]SP Rates - Price H'!J117</f>
        <v>10</v>
      </c>
      <c r="J324" s="135">
        <f>'[2]SP Rates - Price H'!K117</f>
        <v>10</v>
      </c>
      <c r="K324" s="135">
        <f>'[2]SP Rates - Price H'!L117</f>
        <v>10</v>
      </c>
      <c r="L324" s="135">
        <f>'[2]SP Rates - Price H'!M117</f>
        <v>10</v>
      </c>
      <c r="M324" s="135">
        <f>'[2]SP Rates - Price H'!N117</f>
        <v>10</v>
      </c>
      <c r="N324" s="135">
        <f>'[2]SP Rates - Price H'!O117</f>
        <v>10</v>
      </c>
      <c r="O324" s="135">
        <f>'[2]SP Rates - Price H'!P117</f>
        <v>10</v>
      </c>
      <c r="P324" s="135">
        <f>'[2]SP Rates - Price H'!Q117</f>
        <v>10</v>
      </c>
      <c r="Q324" s="135">
        <f>'[2]SP Rates - Price H'!R117</f>
        <v>10</v>
      </c>
      <c r="R324" s="135">
        <f>'[2]SP Rates - Price H'!S117</f>
        <v>10</v>
      </c>
      <c r="S324" s="148">
        <f>'[2]SP Rates - Price H'!T117</f>
        <v>10</v>
      </c>
    </row>
    <row r="325" spans="1:19" ht="21.75" customHeight="1" thickBot="1" x14ac:dyDescent="0.2">
      <c r="A325" s="90"/>
      <c r="B325" s="149" t="s">
        <v>23</v>
      </c>
      <c r="C325" s="150" t="s">
        <v>175</v>
      </c>
      <c r="D325" s="150" t="s">
        <v>160</v>
      </c>
      <c r="E325" s="151" t="s">
        <v>16</v>
      </c>
      <c r="F325" s="152">
        <f>'[2]SP Rates - Price H'!G118</f>
        <v>13.129999999999999</v>
      </c>
      <c r="G325" s="152">
        <f>'[2]SP Rates - Price H'!H118</f>
        <v>13.129999999999999</v>
      </c>
      <c r="H325" s="152">
        <f>'[2]SP Rates - Price H'!I118</f>
        <v>13.129999999999999</v>
      </c>
      <c r="I325" s="152">
        <f>'[2]SP Rates - Price H'!J118</f>
        <v>13.129999999999999</v>
      </c>
      <c r="J325" s="152">
        <f>'[2]SP Rates - Price H'!K118</f>
        <v>13.129999999999999</v>
      </c>
      <c r="K325" s="152">
        <f>'[2]SP Rates - Price H'!L118</f>
        <v>13.129999999999999</v>
      </c>
      <c r="L325" s="152">
        <f>'[2]SP Rates - Price H'!M118</f>
        <v>13.129999999999999</v>
      </c>
      <c r="M325" s="152">
        <f>'[2]SP Rates - Price H'!N118</f>
        <v>13.129999999999999</v>
      </c>
      <c r="N325" s="152">
        <f>'[2]SP Rates - Price H'!O118</f>
        <v>13.129999999999999</v>
      </c>
      <c r="O325" s="152">
        <f>'[2]SP Rates - Price H'!P118</f>
        <v>13.129999999999999</v>
      </c>
      <c r="P325" s="152">
        <f>'[2]SP Rates - Price H'!Q118</f>
        <v>13.129999999999999</v>
      </c>
      <c r="Q325" s="152">
        <f>'[2]SP Rates - Price H'!R118</f>
        <v>13.129999999999999</v>
      </c>
      <c r="R325" s="152">
        <f>'[2]SP Rates - Price H'!S118</f>
        <v>13.129999999999999</v>
      </c>
      <c r="S325" s="153">
        <f>'[2]SP Rates - Price H'!T118</f>
        <v>13.129999999999999</v>
      </c>
    </row>
    <row r="326" spans="1:19" ht="21.75" customHeight="1" x14ac:dyDescent="0.15">
      <c r="A326" s="139" t="s">
        <v>14</v>
      </c>
      <c r="B326" s="143" t="s">
        <v>167</v>
      </c>
      <c r="C326" s="143" t="s">
        <v>175</v>
      </c>
      <c r="D326" s="143" t="s">
        <v>172</v>
      </c>
      <c r="E326" s="144" t="s">
        <v>15</v>
      </c>
      <c r="F326" s="145">
        <f>'[2]SP Rates - Price H'!G201</f>
        <v>27.18</v>
      </c>
      <c r="G326" s="145">
        <f>'[2]SP Rates - Price H'!H201</f>
        <v>28.45</v>
      </c>
      <c r="H326" s="145">
        <f>'[2]SP Rates - Price H'!I201</f>
        <v>26.48</v>
      </c>
      <c r="I326" s="145">
        <f>'[2]SP Rates - Price H'!J201</f>
        <v>26.99</v>
      </c>
      <c r="J326" s="145">
        <f>'[2]SP Rates - Price H'!K201</f>
        <v>29.84</v>
      </c>
      <c r="K326" s="145">
        <f>'[2]SP Rates - Price H'!L201</f>
        <v>28.13</v>
      </c>
      <c r="L326" s="145">
        <f>'[2]SP Rates - Price H'!M201</f>
        <v>25.87</v>
      </c>
      <c r="M326" s="145">
        <f>'[2]SP Rates - Price H'!N201</f>
        <v>27.01</v>
      </c>
      <c r="N326" s="145">
        <f>'[2]SP Rates - Price H'!O201</f>
        <v>26.87</v>
      </c>
      <c r="O326" s="145">
        <f>'[2]SP Rates - Price H'!P201</f>
        <v>31.25</v>
      </c>
      <c r="P326" s="145">
        <f>'[2]SP Rates - Price H'!Q201</f>
        <v>31.75</v>
      </c>
      <c r="Q326" s="145">
        <f>'[2]SP Rates - Price H'!R201</f>
        <v>28.32</v>
      </c>
      <c r="R326" s="145">
        <f>'[2]SP Rates - Price H'!S201</f>
        <v>28.31</v>
      </c>
      <c r="S326" s="146">
        <f>'[2]SP Rates - Price H'!T201</f>
        <v>32.08</v>
      </c>
    </row>
    <row r="327" spans="1:19" ht="21.75" customHeight="1" x14ac:dyDescent="0.15">
      <c r="A327" s="147" t="s">
        <v>38</v>
      </c>
      <c r="B327" s="140" t="s">
        <v>167</v>
      </c>
      <c r="C327" s="140" t="s">
        <v>175</v>
      </c>
      <c r="D327" s="140" t="s">
        <v>173</v>
      </c>
      <c r="E327" s="141" t="s">
        <v>16</v>
      </c>
      <c r="F327" s="135">
        <f>'[2]SP Rates - Price H'!G202</f>
        <v>14.85</v>
      </c>
      <c r="G327" s="135">
        <f>'[2]SP Rates - Price H'!H202</f>
        <v>15.01</v>
      </c>
      <c r="H327" s="135">
        <f>'[2]SP Rates - Price H'!I202</f>
        <v>14.14</v>
      </c>
      <c r="I327" s="135">
        <f>'[2]SP Rates - Price H'!J202</f>
        <v>16.350000000000001</v>
      </c>
      <c r="J327" s="135">
        <f>'[2]SP Rates - Price H'!K202</f>
        <v>14.98</v>
      </c>
      <c r="K327" s="135">
        <f>'[2]SP Rates - Price H'!L202</f>
        <v>15.15</v>
      </c>
      <c r="L327" s="135">
        <f>'[2]SP Rates - Price H'!M202</f>
        <v>15.05</v>
      </c>
      <c r="M327" s="135">
        <f>'[2]SP Rates - Price H'!N202</f>
        <v>14.89</v>
      </c>
      <c r="N327" s="135">
        <f>'[2]SP Rates - Price H'!O202</f>
        <v>14.9</v>
      </c>
      <c r="O327" s="135">
        <f>'[2]SP Rates - Price H'!P202</f>
        <v>15.22</v>
      </c>
      <c r="P327" s="135">
        <f>'[2]SP Rates - Price H'!Q202</f>
        <v>15.57</v>
      </c>
      <c r="Q327" s="135">
        <f>'[2]SP Rates - Price H'!R202</f>
        <v>15.08</v>
      </c>
      <c r="R327" s="135">
        <f>'[2]SP Rates - Price H'!S202</f>
        <v>15.12</v>
      </c>
      <c r="S327" s="148">
        <f>'[2]SP Rates - Price H'!T202</f>
        <v>15.73</v>
      </c>
    </row>
    <row r="328" spans="1:19" ht="21.75" customHeight="1" x14ac:dyDescent="0.15">
      <c r="A328" s="147"/>
      <c r="B328" s="140" t="s">
        <v>17</v>
      </c>
      <c r="C328" s="140" t="s">
        <v>175</v>
      </c>
      <c r="D328" s="140" t="s">
        <v>110</v>
      </c>
      <c r="E328" s="141" t="s">
        <v>15</v>
      </c>
      <c r="F328" s="135">
        <f>'[2]SP Rates - Price H'!G203</f>
        <v>27.18</v>
      </c>
      <c r="G328" s="135">
        <f>'[2]SP Rates - Price H'!H203</f>
        <v>28.51</v>
      </c>
      <c r="H328" s="135">
        <f>'[2]SP Rates - Price H'!I203</f>
        <v>26.48</v>
      </c>
      <c r="I328" s="135">
        <f>'[2]SP Rates - Price H'!J203</f>
        <v>26.99</v>
      </c>
      <c r="J328" s="135">
        <f>'[2]SP Rates - Price H'!K203</f>
        <v>29.84</v>
      </c>
      <c r="K328" s="135">
        <f>'[2]SP Rates - Price H'!L203</f>
        <v>28.13</v>
      </c>
      <c r="L328" s="135">
        <f>'[2]SP Rates - Price H'!M203</f>
        <v>25.87</v>
      </c>
      <c r="M328" s="135">
        <f>'[2]SP Rates - Price H'!N203</f>
        <v>27.01</v>
      </c>
      <c r="N328" s="135">
        <f>'[2]SP Rates - Price H'!O203</f>
        <v>26.87</v>
      </c>
      <c r="O328" s="135">
        <f>'[2]SP Rates - Price H'!P203</f>
        <v>31.25</v>
      </c>
      <c r="P328" s="135">
        <f>'[2]SP Rates - Price H'!Q203</f>
        <v>31.75</v>
      </c>
      <c r="Q328" s="135">
        <f>'[2]SP Rates - Price H'!R203</f>
        <v>28.32</v>
      </c>
      <c r="R328" s="135">
        <f>'[2]SP Rates - Price H'!S203</f>
        <v>28.31</v>
      </c>
      <c r="S328" s="148">
        <f>'[2]SP Rates - Price H'!T203</f>
        <v>32.08</v>
      </c>
    </row>
    <row r="329" spans="1:19" ht="21.75" customHeight="1" x14ac:dyDescent="0.15">
      <c r="A329" s="147"/>
      <c r="B329" s="140" t="s">
        <v>17</v>
      </c>
      <c r="C329" s="140" t="s">
        <v>175</v>
      </c>
      <c r="D329" s="140" t="s">
        <v>111</v>
      </c>
      <c r="E329" s="141" t="s">
        <v>18</v>
      </c>
      <c r="F329" s="135">
        <f>'[2]SP Rates - Price H'!G204</f>
        <v>15.42</v>
      </c>
      <c r="G329" s="135">
        <f>'[2]SP Rates - Price H'!H204</f>
        <v>15.37</v>
      </c>
      <c r="H329" s="135">
        <f>'[2]SP Rates - Price H'!I204</f>
        <v>14.89</v>
      </c>
      <c r="I329" s="135">
        <f>'[2]SP Rates - Price H'!J204</f>
        <v>16.809999999999999</v>
      </c>
      <c r="J329" s="135">
        <f>'[2]SP Rates - Price H'!K204</f>
        <v>15.47</v>
      </c>
      <c r="K329" s="135">
        <f>'[2]SP Rates - Price H'!L204</f>
        <v>15.65</v>
      </c>
      <c r="L329" s="135">
        <f>'[2]SP Rates - Price H'!M204</f>
        <v>15.45</v>
      </c>
      <c r="M329" s="135">
        <f>'[2]SP Rates - Price H'!N204</f>
        <v>15.76</v>
      </c>
      <c r="N329" s="135">
        <f>'[2]SP Rates - Price H'!O204</f>
        <v>15.98</v>
      </c>
      <c r="O329" s="135">
        <f>'[2]SP Rates - Price H'!P204</f>
        <v>15.85</v>
      </c>
      <c r="P329" s="135">
        <f>'[2]SP Rates - Price H'!Q204</f>
        <v>16.07</v>
      </c>
      <c r="Q329" s="135">
        <f>'[2]SP Rates - Price H'!R204</f>
        <v>15.53</v>
      </c>
      <c r="R329" s="135">
        <f>'[2]SP Rates - Price H'!S204</f>
        <v>15.94</v>
      </c>
      <c r="S329" s="148">
        <f>'[2]SP Rates - Price H'!T204</f>
        <v>16.27</v>
      </c>
    </row>
    <row r="330" spans="1:19" ht="21.75" customHeight="1" x14ac:dyDescent="0.15">
      <c r="A330" s="147"/>
      <c r="B330" s="140" t="s">
        <v>17</v>
      </c>
      <c r="C330" s="140" t="s">
        <v>175</v>
      </c>
      <c r="D330" s="140" t="s">
        <v>112</v>
      </c>
      <c r="E330" s="141" t="s">
        <v>19</v>
      </c>
      <c r="F330" s="135">
        <f>'[2]SP Rates - Price H'!G205</f>
        <v>11.1</v>
      </c>
      <c r="G330" s="135">
        <f>'[2]SP Rates - Price H'!H205</f>
        <v>11.77</v>
      </c>
      <c r="H330" s="135">
        <f>'[2]SP Rates - Price H'!I205</f>
        <v>10.88</v>
      </c>
      <c r="I330" s="135">
        <f>'[2]SP Rates - Price H'!J205</f>
        <v>12.4</v>
      </c>
      <c r="J330" s="135">
        <f>'[2]SP Rates - Price H'!K205</f>
        <v>11.93</v>
      </c>
      <c r="K330" s="135">
        <f>'[2]SP Rates - Price H'!L205</f>
        <v>12.12</v>
      </c>
      <c r="L330" s="135">
        <f>'[2]SP Rates - Price H'!M205</f>
        <v>11.57</v>
      </c>
      <c r="M330" s="135">
        <f>'[2]SP Rates - Price H'!N205</f>
        <v>11.37</v>
      </c>
      <c r="N330" s="135">
        <f>'[2]SP Rates - Price H'!O205</f>
        <v>11.69</v>
      </c>
      <c r="O330" s="135">
        <f>'[2]SP Rates - Price H'!P205</f>
        <v>12.43</v>
      </c>
      <c r="P330" s="135">
        <f>'[2]SP Rates - Price H'!Q205</f>
        <v>12.24</v>
      </c>
      <c r="Q330" s="135">
        <f>'[2]SP Rates - Price H'!R205</f>
        <v>12.11</v>
      </c>
      <c r="R330" s="135">
        <f>'[2]SP Rates - Price H'!S205</f>
        <v>12.29</v>
      </c>
      <c r="S330" s="148">
        <f>'[2]SP Rates - Price H'!T205</f>
        <v>12.88</v>
      </c>
    </row>
    <row r="331" spans="1:19" ht="21.75" customHeight="1" x14ac:dyDescent="0.15">
      <c r="A331" s="147"/>
      <c r="B331" s="140" t="s">
        <v>20</v>
      </c>
      <c r="C331" s="140" t="s">
        <v>175</v>
      </c>
      <c r="D331" s="140" t="s">
        <v>113</v>
      </c>
      <c r="E331" s="141" t="s">
        <v>15</v>
      </c>
      <c r="F331" s="135">
        <f>'[2]SP Rates - Price H'!G206</f>
        <v>27.18</v>
      </c>
      <c r="G331" s="135">
        <f>'[2]SP Rates - Price H'!H206</f>
        <v>28.51</v>
      </c>
      <c r="H331" s="135">
        <f>'[2]SP Rates - Price H'!I206</f>
        <v>26.48</v>
      </c>
      <c r="I331" s="135">
        <f>'[2]SP Rates - Price H'!J206</f>
        <v>0</v>
      </c>
      <c r="J331" s="135">
        <f>'[2]SP Rates - Price H'!K206</f>
        <v>29.84</v>
      </c>
      <c r="K331" s="135">
        <f>'[2]SP Rates - Price H'!L206</f>
        <v>28.13</v>
      </c>
      <c r="L331" s="135">
        <f>'[2]SP Rates - Price H'!M206</f>
        <v>25.87</v>
      </c>
      <c r="M331" s="135">
        <f>'[2]SP Rates - Price H'!N206</f>
        <v>0</v>
      </c>
      <c r="N331" s="135">
        <f>'[2]SP Rates - Price H'!O206</f>
        <v>26.87</v>
      </c>
      <c r="O331" s="135">
        <f>'[2]SP Rates - Price H'!P206</f>
        <v>31.25</v>
      </c>
      <c r="P331" s="135">
        <f>'[2]SP Rates - Price H'!Q206</f>
        <v>0</v>
      </c>
      <c r="Q331" s="135">
        <f>'[2]SP Rates - Price H'!R206</f>
        <v>28.32</v>
      </c>
      <c r="R331" s="135">
        <f>'[2]SP Rates - Price H'!S206</f>
        <v>28.31</v>
      </c>
      <c r="S331" s="148">
        <f>'[2]SP Rates - Price H'!T206</f>
        <v>32.08</v>
      </c>
    </row>
    <row r="332" spans="1:19" ht="21.75" customHeight="1" x14ac:dyDescent="0.15">
      <c r="A332" s="147"/>
      <c r="B332" s="140" t="s">
        <v>20</v>
      </c>
      <c r="C332" s="140" t="s">
        <v>175</v>
      </c>
      <c r="D332" s="140" t="s">
        <v>114</v>
      </c>
      <c r="E332" s="141" t="s">
        <v>18</v>
      </c>
      <c r="F332" s="135">
        <f>'[2]SP Rates - Price H'!G207</f>
        <v>15.4</v>
      </c>
      <c r="G332" s="135">
        <f>'[2]SP Rates - Price H'!H207</f>
        <v>15.4</v>
      </c>
      <c r="H332" s="135">
        <f>'[2]SP Rates - Price H'!I207</f>
        <v>14.95</v>
      </c>
      <c r="I332" s="135">
        <f>'[2]SP Rates - Price H'!J207</f>
        <v>0</v>
      </c>
      <c r="J332" s="135">
        <f>'[2]SP Rates - Price H'!K207</f>
        <v>15.45</v>
      </c>
      <c r="K332" s="135">
        <f>'[2]SP Rates - Price H'!L207</f>
        <v>15.67</v>
      </c>
      <c r="L332" s="135">
        <f>'[2]SP Rates - Price H'!M207</f>
        <v>15.42</v>
      </c>
      <c r="M332" s="135">
        <f>'[2]SP Rates - Price H'!N207</f>
        <v>0</v>
      </c>
      <c r="N332" s="135">
        <f>'[2]SP Rates - Price H'!O207</f>
        <v>15.97</v>
      </c>
      <c r="O332" s="135">
        <f>'[2]SP Rates - Price H'!P207</f>
        <v>15.85</v>
      </c>
      <c r="P332" s="135">
        <f>'[2]SP Rates - Price H'!Q207</f>
        <v>0</v>
      </c>
      <c r="Q332" s="135">
        <f>'[2]SP Rates - Price H'!R207</f>
        <v>15.54</v>
      </c>
      <c r="R332" s="135">
        <f>'[2]SP Rates - Price H'!S207</f>
        <v>15.96</v>
      </c>
      <c r="S332" s="148">
        <f>'[2]SP Rates - Price H'!T207</f>
        <v>16.28</v>
      </c>
    </row>
    <row r="333" spans="1:19" ht="21.75" customHeight="1" x14ac:dyDescent="0.15">
      <c r="A333" s="147"/>
      <c r="B333" s="140" t="s">
        <v>20</v>
      </c>
      <c r="C333" s="140" t="s">
        <v>175</v>
      </c>
      <c r="D333" s="140" t="s">
        <v>115</v>
      </c>
      <c r="E333" s="141" t="s">
        <v>21</v>
      </c>
      <c r="F333" s="135">
        <f>'[2]SP Rates - Price H'!G208</f>
        <v>12.96</v>
      </c>
      <c r="G333" s="135">
        <f>'[2]SP Rates - Price H'!H208</f>
        <v>13.37</v>
      </c>
      <c r="H333" s="135">
        <f>'[2]SP Rates - Price H'!I208</f>
        <v>12.46</v>
      </c>
      <c r="I333" s="135">
        <f>'[2]SP Rates - Price H'!J208</f>
        <v>0</v>
      </c>
      <c r="J333" s="135">
        <f>'[2]SP Rates - Price H'!K208</f>
        <v>13.64</v>
      </c>
      <c r="K333" s="135">
        <f>'[2]SP Rates - Price H'!L208</f>
        <v>13.55</v>
      </c>
      <c r="L333" s="135">
        <f>'[2]SP Rates - Price H'!M208</f>
        <v>13.17</v>
      </c>
      <c r="M333" s="135">
        <f>'[2]SP Rates - Price H'!N208</f>
        <v>0</v>
      </c>
      <c r="N333" s="135">
        <f>'[2]SP Rates - Price H'!O208</f>
        <v>13.48</v>
      </c>
      <c r="O333" s="135">
        <f>'[2]SP Rates - Price H'!P208</f>
        <v>13.95</v>
      </c>
      <c r="P333" s="135">
        <f>'[2]SP Rates - Price H'!Q208</f>
        <v>0</v>
      </c>
      <c r="Q333" s="135">
        <f>'[2]SP Rates - Price H'!R208</f>
        <v>13.7</v>
      </c>
      <c r="R333" s="135">
        <f>'[2]SP Rates - Price H'!S208</f>
        <v>13.44</v>
      </c>
      <c r="S333" s="148">
        <f>'[2]SP Rates - Price H'!T208</f>
        <v>13.88</v>
      </c>
    </row>
    <row r="334" spans="1:19" ht="21.75" customHeight="1" x14ac:dyDescent="0.15">
      <c r="A334" s="147"/>
      <c r="B334" s="142" t="s">
        <v>22</v>
      </c>
      <c r="C334" s="140" t="s">
        <v>175</v>
      </c>
      <c r="D334" s="140" t="s">
        <v>116</v>
      </c>
      <c r="E334" s="141" t="s">
        <v>15</v>
      </c>
      <c r="F334" s="135">
        <f>'[2]SP Rates - Price H'!G209</f>
        <v>27.18</v>
      </c>
      <c r="G334" s="135">
        <f>'[2]SP Rates - Price H'!H209</f>
        <v>28.51</v>
      </c>
      <c r="H334" s="135">
        <f>'[2]SP Rates - Price H'!I209</f>
        <v>0</v>
      </c>
      <c r="I334" s="135">
        <f>'[2]SP Rates - Price H'!J209</f>
        <v>26.99</v>
      </c>
      <c r="J334" s="135">
        <f>'[2]SP Rates - Price H'!K209</f>
        <v>0</v>
      </c>
      <c r="K334" s="135">
        <f>'[2]SP Rates - Price H'!L209</f>
        <v>0</v>
      </c>
      <c r="L334" s="135">
        <f>'[2]SP Rates - Price H'!M209</f>
        <v>25.87</v>
      </c>
      <c r="M334" s="135">
        <f>'[2]SP Rates - Price H'!N209</f>
        <v>27.01</v>
      </c>
      <c r="N334" s="135">
        <f>'[2]SP Rates - Price H'!O209</f>
        <v>26.87</v>
      </c>
      <c r="O334" s="135">
        <f>'[2]SP Rates - Price H'!P209</f>
        <v>0</v>
      </c>
      <c r="P334" s="135">
        <f>'[2]SP Rates - Price H'!Q209</f>
        <v>31.75</v>
      </c>
      <c r="Q334" s="135">
        <f>'[2]SP Rates - Price H'!R209</f>
        <v>28.32</v>
      </c>
      <c r="R334" s="135">
        <f>'[2]SP Rates - Price H'!S209</f>
        <v>0</v>
      </c>
      <c r="S334" s="148">
        <f>'[2]SP Rates - Price H'!T209</f>
        <v>0</v>
      </c>
    </row>
    <row r="335" spans="1:19" ht="21.75" customHeight="1" x14ac:dyDescent="0.15">
      <c r="A335" s="147"/>
      <c r="B335" s="142" t="s">
        <v>22</v>
      </c>
      <c r="C335" s="140" t="s">
        <v>175</v>
      </c>
      <c r="D335" s="140" t="s">
        <v>117</v>
      </c>
      <c r="E335" s="141" t="s">
        <v>18</v>
      </c>
      <c r="F335" s="135">
        <f>'[2]SP Rates - Price H'!G210</f>
        <v>15.41</v>
      </c>
      <c r="G335" s="135">
        <f>'[2]SP Rates - Price H'!H210</f>
        <v>15.41</v>
      </c>
      <c r="H335" s="135">
        <f>'[2]SP Rates - Price H'!I210</f>
        <v>0</v>
      </c>
      <c r="I335" s="135">
        <f>'[2]SP Rates - Price H'!J210</f>
        <v>16.829999999999998</v>
      </c>
      <c r="J335" s="135">
        <f>'[2]SP Rates - Price H'!K210</f>
        <v>0</v>
      </c>
      <c r="K335" s="135">
        <f>'[2]SP Rates - Price H'!L210</f>
        <v>0</v>
      </c>
      <c r="L335" s="135">
        <f>'[2]SP Rates - Price H'!M210</f>
        <v>15.47</v>
      </c>
      <c r="M335" s="135">
        <f>'[2]SP Rates - Price H'!N210</f>
        <v>15.66</v>
      </c>
      <c r="N335" s="135">
        <f>'[2]SP Rates - Price H'!O210</f>
        <v>15.98</v>
      </c>
      <c r="O335" s="135">
        <f>'[2]SP Rates - Price H'!P210</f>
        <v>0</v>
      </c>
      <c r="P335" s="135">
        <f>'[2]SP Rates - Price H'!Q210</f>
        <v>16.05</v>
      </c>
      <c r="Q335" s="135">
        <f>'[2]SP Rates - Price H'!R210</f>
        <v>15.56</v>
      </c>
      <c r="R335" s="135">
        <f>'[2]SP Rates - Price H'!S210</f>
        <v>0</v>
      </c>
      <c r="S335" s="148">
        <f>'[2]SP Rates - Price H'!T210</f>
        <v>0</v>
      </c>
    </row>
    <row r="336" spans="1:19" ht="21.75" customHeight="1" x14ac:dyDescent="0.15">
      <c r="A336" s="147"/>
      <c r="B336" s="142" t="s">
        <v>22</v>
      </c>
      <c r="C336" s="140" t="s">
        <v>175</v>
      </c>
      <c r="D336" s="140" t="s">
        <v>118</v>
      </c>
      <c r="E336" s="141" t="s">
        <v>19</v>
      </c>
      <c r="F336" s="135">
        <f>'[2]SP Rates - Price H'!G211</f>
        <v>11.1</v>
      </c>
      <c r="G336" s="135">
        <f>'[2]SP Rates - Price H'!H211</f>
        <v>11.77</v>
      </c>
      <c r="H336" s="135">
        <f>'[2]SP Rates - Price H'!I211</f>
        <v>0</v>
      </c>
      <c r="I336" s="135">
        <f>'[2]SP Rates - Price H'!J211</f>
        <v>12.4</v>
      </c>
      <c r="J336" s="135">
        <f>'[2]SP Rates - Price H'!K211</f>
        <v>0</v>
      </c>
      <c r="K336" s="135">
        <f>'[2]SP Rates - Price H'!L211</f>
        <v>0</v>
      </c>
      <c r="L336" s="135">
        <f>'[2]SP Rates - Price H'!M211</f>
        <v>11.57</v>
      </c>
      <c r="M336" s="135">
        <f>'[2]SP Rates - Price H'!N211</f>
        <v>11.37</v>
      </c>
      <c r="N336" s="135">
        <f>'[2]SP Rates - Price H'!O211</f>
        <v>11.69</v>
      </c>
      <c r="O336" s="135">
        <f>'[2]SP Rates - Price H'!P211</f>
        <v>0</v>
      </c>
      <c r="P336" s="135">
        <f>'[2]SP Rates - Price H'!Q211</f>
        <v>12.24</v>
      </c>
      <c r="Q336" s="135">
        <f>'[2]SP Rates - Price H'!R211</f>
        <v>12.11</v>
      </c>
      <c r="R336" s="135">
        <f>'[2]SP Rates - Price H'!S211</f>
        <v>0</v>
      </c>
      <c r="S336" s="148">
        <f>'[2]SP Rates - Price H'!T211</f>
        <v>0</v>
      </c>
    </row>
    <row r="337" spans="1:19" ht="21.75" customHeight="1" x14ac:dyDescent="0.15">
      <c r="A337" s="147"/>
      <c r="B337" s="142" t="s">
        <v>22</v>
      </c>
      <c r="C337" s="140" t="s">
        <v>175</v>
      </c>
      <c r="D337" s="140" t="s">
        <v>119</v>
      </c>
      <c r="E337" s="141" t="s">
        <v>21</v>
      </c>
      <c r="F337" s="135">
        <f>'[2]SP Rates - Price H'!G212</f>
        <v>15.02</v>
      </c>
      <c r="G337" s="135">
        <f>'[2]SP Rates - Price H'!H212</f>
        <v>14.94</v>
      </c>
      <c r="H337" s="135">
        <f>'[2]SP Rates - Price H'!I212</f>
        <v>0</v>
      </c>
      <c r="I337" s="135">
        <f>'[2]SP Rates - Price H'!J212</f>
        <v>16.43</v>
      </c>
      <c r="J337" s="135">
        <f>'[2]SP Rates - Price H'!K212</f>
        <v>0</v>
      </c>
      <c r="K337" s="135">
        <f>'[2]SP Rates - Price H'!L212</f>
        <v>0</v>
      </c>
      <c r="L337" s="135">
        <f>'[2]SP Rates - Price H'!M212</f>
        <v>15.11</v>
      </c>
      <c r="M337" s="135">
        <f>'[2]SP Rates - Price H'!N212</f>
        <v>15.42</v>
      </c>
      <c r="N337" s="135">
        <f>'[2]SP Rates - Price H'!O212</f>
        <v>15.57</v>
      </c>
      <c r="O337" s="135">
        <f>'[2]SP Rates - Price H'!P212</f>
        <v>0</v>
      </c>
      <c r="P337" s="135">
        <f>'[2]SP Rates - Price H'!Q212</f>
        <v>15.59</v>
      </c>
      <c r="Q337" s="135">
        <f>'[2]SP Rates - Price H'!R212</f>
        <v>15.16</v>
      </c>
      <c r="R337" s="135">
        <f>'[2]SP Rates - Price H'!S212</f>
        <v>0</v>
      </c>
      <c r="S337" s="148">
        <f>'[2]SP Rates - Price H'!T212</f>
        <v>0</v>
      </c>
    </row>
    <row r="338" spans="1:19" ht="21.75" customHeight="1" x14ac:dyDescent="0.15">
      <c r="A338" s="147"/>
      <c r="B338" s="142" t="s">
        <v>23</v>
      </c>
      <c r="C338" s="140" t="s">
        <v>175</v>
      </c>
      <c r="D338" s="140" t="s">
        <v>120</v>
      </c>
      <c r="E338" s="141" t="s">
        <v>15</v>
      </c>
      <c r="F338" s="135">
        <f>'[2]SP Rates - Price H'!G215</f>
        <v>10</v>
      </c>
      <c r="G338" s="135">
        <f>'[2]SP Rates - Price H'!H215</f>
        <v>10</v>
      </c>
      <c r="H338" s="135">
        <f>'[2]SP Rates - Price H'!I215</f>
        <v>10</v>
      </c>
      <c r="I338" s="135">
        <f>'[2]SP Rates - Price H'!J215</f>
        <v>10</v>
      </c>
      <c r="J338" s="135">
        <f>'[2]SP Rates - Price H'!K215</f>
        <v>10</v>
      </c>
      <c r="K338" s="135">
        <f>'[2]SP Rates - Price H'!L215</f>
        <v>10</v>
      </c>
      <c r="L338" s="135">
        <f>'[2]SP Rates - Price H'!M215</f>
        <v>10</v>
      </c>
      <c r="M338" s="135">
        <f>'[2]SP Rates - Price H'!N215</f>
        <v>10</v>
      </c>
      <c r="N338" s="135">
        <f>'[2]SP Rates - Price H'!O215</f>
        <v>10</v>
      </c>
      <c r="O338" s="135">
        <f>'[2]SP Rates - Price H'!P215</f>
        <v>10</v>
      </c>
      <c r="P338" s="135">
        <f>'[2]SP Rates - Price H'!Q215</f>
        <v>10</v>
      </c>
      <c r="Q338" s="135">
        <f>'[2]SP Rates - Price H'!R215</f>
        <v>10</v>
      </c>
      <c r="R338" s="135">
        <f>'[2]SP Rates - Price H'!S215</f>
        <v>10</v>
      </c>
      <c r="S338" s="148">
        <f>'[2]SP Rates - Price H'!T215</f>
        <v>10</v>
      </c>
    </row>
    <row r="339" spans="1:19" ht="21.75" customHeight="1" thickBot="1" x14ac:dyDescent="0.2">
      <c r="A339" s="90"/>
      <c r="B339" s="149" t="s">
        <v>23</v>
      </c>
      <c r="C339" s="150" t="s">
        <v>175</v>
      </c>
      <c r="D339" s="150" t="s">
        <v>121</v>
      </c>
      <c r="E339" s="151" t="s">
        <v>16</v>
      </c>
      <c r="F339" s="152">
        <f>'[2]SP Rates - Price H'!G216</f>
        <v>13.56</v>
      </c>
      <c r="G339" s="152">
        <f>'[2]SP Rates - Price H'!H216</f>
        <v>13.56</v>
      </c>
      <c r="H339" s="152">
        <f>'[2]SP Rates - Price H'!I216</f>
        <v>13.56</v>
      </c>
      <c r="I339" s="152">
        <f>'[2]SP Rates - Price H'!J216</f>
        <v>13.56</v>
      </c>
      <c r="J339" s="152">
        <f>'[2]SP Rates - Price H'!K216</f>
        <v>13.56</v>
      </c>
      <c r="K339" s="152">
        <f>'[2]SP Rates - Price H'!L216</f>
        <v>13.56</v>
      </c>
      <c r="L339" s="152">
        <f>'[2]SP Rates - Price H'!M216</f>
        <v>13.56</v>
      </c>
      <c r="M339" s="152">
        <f>'[2]SP Rates - Price H'!N216</f>
        <v>13.56</v>
      </c>
      <c r="N339" s="152">
        <f>'[2]SP Rates - Price H'!O216</f>
        <v>13.56</v>
      </c>
      <c r="O339" s="152">
        <f>'[2]SP Rates - Price H'!P216</f>
        <v>13.56</v>
      </c>
      <c r="P339" s="152">
        <f>'[2]SP Rates - Price H'!Q216</f>
        <v>13.56</v>
      </c>
      <c r="Q339" s="152">
        <f>'[2]SP Rates - Price H'!R216</f>
        <v>13.56</v>
      </c>
      <c r="R339" s="152">
        <f>'[2]SP Rates - Price H'!S216</f>
        <v>13.56</v>
      </c>
      <c r="S339" s="153">
        <f>'[2]SP Rates - Price H'!T216</f>
        <v>13.56</v>
      </c>
    </row>
    <row r="340" spans="1:19" ht="21.75" customHeight="1" x14ac:dyDescent="0.15">
      <c r="A340" s="139" t="s">
        <v>14</v>
      </c>
      <c r="B340" s="143" t="s">
        <v>167</v>
      </c>
      <c r="C340" s="143" t="s">
        <v>203</v>
      </c>
      <c r="D340" s="143" t="s">
        <v>168</v>
      </c>
      <c r="E340" s="144" t="s">
        <v>15</v>
      </c>
      <c r="F340" s="145">
        <f>'[2]SP Rates - Price I'!G5</f>
        <v>27.06</v>
      </c>
      <c r="G340" s="145">
        <f>'[2]SP Rates - Price I'!H5</f>
        <v>28.14</v>
      </c>
      <c r="H340" s="145">
        <f>'[2]SP Rates - Price I'!I5</f>
        <v>26.55</v>
      </c>
      <c r="I340" s="145">
        <f>'[2]SP Rates - Price I'!J5</f>
        <v>26.97</v>
      </c>
      <c r="J340" s="145">
        <f>'[2]SP Rates - Price I'!K5</f>
        <v>29.33</v>
      </c>
      <c r="K340" s="145">
        <f>'[2]SP Rates - Price I'!L5</f>
        <v>28.11</v>
      </c>
      <c r="L340" s="145">
        <f>'[2]SP Rates - Price I'!M5</f>
        <v>25.74</v>
      </c>
      <c r="M340" s="145">
        <f>'[2]SP Rates - Price I'!N5</f>
        <v>26.96</v>
      </c>
      <c r="N340" s="145">
        <f>'[2]SP Rates - Price I'!O5</f>
        <v>26.9</v>
      </c>
      <c r="O340" s="145">
        <f>'[2]SP Rates - Price I'!P5</f>
        <v>30.69</v>
      </c>
      <c r="P340" s="145">
        <f>'[2]SP Rates - Price I'!Q5</f>
        <v>31.21</v>
      </c>
      <c r="Q340" s="145">
        <f>'[2]SP Rates - Price I'!R5</f>
        <v>28.12</v>
      </c>
      <c r="R340" s="145">
        <f>'[2]SP Rates - Price I'!S5</f>
        <v>28.46</v>
      </c>
      <c r="S340" s="146">
        <f>'[2]SP Rates - Price I'!T5</f>
        <v>32.909999999999997</v>
      </c>
    </row>
    <row r="341" spans="1:19" ht="21.75" customHeight="1" x14ac:dyDescent="0.15">
      <c r="A341" s="147" t="s">
        <v>37</v>
      </c>
      <c r="B341" s="140" t="s">
        <v>167</v>
      </c>
      <c r="C341" s="140" t="s">
        <v>203</v>
      </c>
      <c r="D341" s="140" t="s">
        <v>169</v>
      </c>
      <c r="E341" s="141" t="s">
        <v>16</v>
      </c>
      <c r="F341" s="135">
        <f>'[2]SP Rates - Price I'!G6</f>
        <v>14.770000000000001</v>
      </c>
      <c r="G341" s="135">
        <f>'[2]SP Rates - Price I'!H6</f>
        <v>15</v>
      </c>
      <c r="H341" s="135">
        <f>'[2]SP Rates - Price I'!I6</f>
        <v>14.15</v>
      </c>
      <c r="I341" s="135">
        <f>'[2]SP Rates - Price I'!J6</f>
        <v>16.18</v>
      </c>
      <c r="J341" s="135">
        <f>'[2]SP Rates - Price I'!K6</f>
        <v>15</v>
      </c>
      <c r="K341" s="135">
        <f>'[2]SP Rates - Price I'!L6</f>
        <v>15.06</v>
      </c>
      <c r="L341" s="135">
        <f>'[2]SP Rates - Price I'!M6</f>
        <v>15.06</v>
      </c>
      <c r="M341" s="135">
        <f>'[2]SP Rates - Price I'!N6</f>
        <v>14.75</v>
      </c>
      <c r="N341" s="135">
        <f>'[2]SP Rates - Price I'!O6</f>
        <v>14.850000000000001</v>
      </c>
      <c r="O341" s="135">
        <f>'[2]SP Rates - Price I'!P6</f>
        <v>15.290000000000001</v>
      </c>
      <c r="P341" s="135">
        <f>'[2]SP Rates - Price I'!Q6</f>
        <v>15.57</v>
      </c>
      <c r="Q341" s="135">
        <f>'[2]SP Rates - Price I'!R6</f>
        <v>15.06</v>
      </c>
      <c r="R341" s="135">
        <f>'[2]SP Rates - Price I'!S6</f>
        <v>15.120000000000001</v>
      </c>
      <c r="S341" s="148">
        <f>'[2]SP Rates - Price I'!T6</f>
        <v>15.73</v>
      </c>
    </row>
    <row r="342" spans="1:19" ht="21.75" customHeight="1" x14ac:dyDescent="0.15">
      <c r="A342" s="147"/>
      <c r="B342" s="140" t="s">
        <v>17</v>
      </c>
      <c r="C342" s="140" t="s">
        <v>203</v>
      </c>
      <c r="D342" s="140" t="s">
        <v>74</v>
      </c>
      <c r="E342" s="141" t="s">
        <v>15</v>
      </c>
      <c r="F342" s="135">
        <f>'[2]SP Rates - Price I'!G7</f>
        <v>27.06</v>
      </c>
      <c r="G342" s="135">
        <f>'[2]SP Rates - Price I'!H7</f>
        <v>28.3</v>
      </c>
      <c r="H342" s="135">
        <f>'[2]SP Rates - Price I'!I7</f>
        <v>26.55</v>
      </c>
      <c r="I342" s="135">
        <f>'[2]SP Rates - Price I'!J7</f>
        <v>26.97</v>
      </c>
      <c r="J342" s="135">
        <f>'[2]SP Rates - Price I'!K7</f>
        <v>29.33</v>
      </c>
      <c r="K342" s="135">
        <f>'[2]SP Rates - Price I'!L7</f>
        <v>28.11</v>
      </c>
      <c r="L342" s="135">
        <f>'[2]SP Rates - Price I'!M7</f>
        <v>25.74</v>
      </c>
      <c r="M342" s="135">
        <f>'[2]SP Rates - Price I'!N7</f>
        <v>26.96</v>
      </c>
      <c r="N342" s="135">
        <f>'[2]SP Rates - Price I'!O7</f>
        <v>26.9</v>
      </c>
      <c r="O342" s="135">
        <f>'[2]SP Rates - Price I'!P7</f>
        <v>30.69</v>
      </c>
      <c r="P342" s="135">
        <f>'[2]SP Rates - Price I'!Q7</f>
        <v>31.21</v>
      </c>
      <c r="Q342" s="135">
        <f>'[2]SP Rates - Price I'!R7</f>
        <v>28.12</v>
      </c>
      <c r="R342" s="135">
        <f>'[2]SP Rates - Price I'!S7</f>
        <v>28.46</v>
      </c>
      <c r="S342" s="148">
        <f>'[2]SP Rates - Price I'!T7</f>
        <v>32.909999999999997</v>
      </c>
    </row>
    <row r="343" spans="1:19" ht="21.75" customHeight="1" x14ac:dyDescent="0.15">
      <c r="A343" s="147"/>
      <c r="B343" s="140" t="s">
        <v>17</v>
      </c>
      <c r="C343" s="140" t="s">
        <v>203</v>
      </c>
      <c r="D343" s="140" t="s">
        <v>75</v>
      </c>
      <c r="E343" s="141" t="s">
        <v>18</v>
      </c>
      <c r="F343" s="135">
        <f>'[2]SP Rates - Price I'!G8</f>
        <v>15.350000000000001</v>
      </c>
      <c r="G343" s="135">
        <f>'[2]SP Rates - Price I'!H8</f>
        <v>15.360000000000001</v>
      </c>
      <c r="H343" s="135">
        <f>'[2]SP Rates - Price I'!I8</f>
        <v>14.850000000000001</v>
      </c>
      <c r="I343" s="135">
        <f>'[2]SP Rates - Price I'!J8</f>
        <v>16.61</v>
      </c>
      <c r="J343" s="135">
        <f>'[2]SP Rates - Price I'!K8</f>
        <v>15.48</v>
      </c>
      <c r="K343" s="135">
        <f>'[2]SP Rates - Price I'!L8</f>
        <v>15.56</v>
      </c>
      <c r="L343" s="135">
        <f>'[2]SP Rates - Price I'!M8</f>
        <v>15.440000000000001</v>
      </c>
      <c r="M343" s="135">
        <f>'[2]SP Rates - Price I'!N8</f>
        <v>15.55</v>
      </c>
      <c r="N343" s="135">
        <f>'[2]SP Rates - Price I'!O8</f>
        <v>15.81</v>
      </c>
      <c r="O343" s="135">
        <f>'[2]SP Rates - Price I'!P8</f>
        <v>15.88</v>
      </c>
      <c r="P343" s="135">
        <f>'[2]SP Rates - Price I'!Q8</f>
        <v>16.07</v>
      </c>
      <c r="Q343" s="135">
        <f>'[2]SP Rates - Price I'!R8</f>
        <v>15.510000000000002</v>
      </c>
      <c r="R343" s="135">
        <f>'[2]SP Rates - Price I'!S8</f>
        <v>15.940000000000001</v>
      </c>
      <c r="S343" s="148">
        <f>'[2]SP Rates - Price I'!T8</f>
        <v>16.29</v>
      </c>
    </row>
    <row r="344" spans="1:19" ht="21.75" customHeight="1" x14ac:dyDescent="0.15">
      <c r="A344" s="147"/>
      <c r="B344" s="140" t="s">
        <v>17</v>
      </c>
      <c r="C344" s="140" t="s">
        <v>203</v>
      </c>
      <c r="D344" s="140" t="s">
        <v>76</v>
      </c>
      <c r="E344" s="141" t="s">
        <v>19</v>
      </c>
      <c r="F344" s="135">
        <f>'[2]SP Rates - Price I'!G9</f>
        <v>11.24</v>
      </c>
      <c r="G344" s="135">
        <f>'[2]SP Rates - Price I'!H9</f>
        <v>11.92</v>
      </c>
      <c r="H344" s="135">
        <f>'[2]SP Rates - Price I'!I9</f>
        <v>11.020000000000001</v>
      </c>
      <c r="I344" s="135">
        <f>'[2]SP Rates - Price I'!J9</f>
        <v>12.370000000000001</v>
      </c>
      <c r="J344" s="135">
        <f>'[2]SP Rates - Price I'!K9</f>
        <v>12.09</v>
      </c>
      <c r="K344" s="135">
        <f>'[2]SP Rates - Price I'!L9</f>
        <v>12.13</v>
      </c>
      <c r="L344" s="135">
        <f>'[2]SP Rates - Price I'!M9</f>
        <v>11.71</v>
      </c>
      <c r="M344" s="135">
        <f>'[2]SP Rates - Price I'!N9</f>
        <v>11.440000000000001</v>
      </c>
      <c r="N344" s="135">
        <f>'[2]SP Rates - Price I'!O9</f>
        <v>11.84</v>
      </c>
      <c r="O344" s="135">
        <f>'[2]SP Rates - Price I'!P9</f>
        <v>12.58</v>
      </c>
      <c r="P344" s="135">
        <f>'[2]SP Rates - Price I'!Q9</f>
        <v>12.4</v>
      </c>
      <c r="Q344" s="135">
        <f>'[2]SP Rates - Price I'!R9</f>
        <v>12.21</v>
      </c>
      <c r="R344" s="135">
        <f>'[2]SP Rates - Price I'!S9</f>
        <v>12.370000000000001</v>
      </c>
      <c r="S344" s="148">
        <f>'[2]SP Rates - Price I'!T9</f>
        <v>12.98</v>
      </c>
    </row>
    <row r="345" spans="1:19" ht="21.75" customHeight="1" x14ac:dyDescent="0.15">
      <c r="A345" s="147"/>
      <c r="B345" s="140" t="s">
        <v>20</v>
      </c>
      <c r="C345" s="140" t="s">
        <v>203</v>
      </c>
      <c r="D345" s="140" t="s">
        <v>77</v>
      </c>
      <c r="E345" s="141" t="s">
        <v>15</v>
      </c>
      <c r="F345" s="135">
        <f>'[2]SP Rates - Price I'!G10</f>
        <v>27.06</v>
      </c>
      <c r="G345" s="135">
        <f>'[2]SP Rates - Price I'!H10</f>
        <v>28.3</v>
      </c>
      <c r="H345" s="135">
        <f>'[2]SP Rates - Price I'!I10</f>
        <v>26.55</v>
      </c>
      <c r="I345" s="135">
        <f>'[2]SP Rates - Price I'!J10</f>
        <v>0</v>
      </c>
      <c r="J345" s="135">
        <f>'[2]SP Rates - Price I'!K10</f>
        <v>29.33</v>
      </c>
      <c r="K345" s="135">
        <f>'[2]SP Rates - Price I'!L10</f>
        <v>28.11</v>
      </c>
      <c r="L345" s="135">
        <f>'[2]SP Rates - Price I'!M10</f>
        <v>25.74</v>
      </c>
      <c r="M345" s="135">
        <f>'[2]SP Rates - Price I'!N10</f>
        <v>0</v>
      </c>
      <c r="N345" s="135">
        <f>'[2]SP Rates - Price I'!O10</f>
        <v>26.9</v>
      </c>
      <c r="O345" s="135">
        <f>'[2]SP Rates - Price I'!P10</f>
        <v>30.69</v>
      </c>
      <c r="P345" s="135">
        <f>'[2]SP Rates - Price I'!Q10</f>
        <v>0</v>
      </c>
      <c r="Q345" s="135">
        <f>'[2]SP Rates - Price I'!R10</f>
        <v>28.12</v>
      </c>
      <c r="R345" s="135">
        <f>'[2]SP Rates - Price I'!S10</f>
        <v>28.46</v>
      </c>
      <c r="S345" s="148">
        <f>'[2]SP Rates - Price I'!T10</f>
        <v>32.909999999999997</v>
      </c>
    </row>
    <row r="346" spans="1:19" ht="21.75" customHeight="1" x14ac:dyDescent="0.15">
      <c r="A346" s="147"/>
      <c r="B346" s="140" t="s">
        <v>20</v>
      </c>
      <c r="C346" s="140" t="s">
        <v>203</v>
      </c>
      <c r="D346" s="140" t="s">
        <v>78</v>
      </c>
      <c r="E346" s="141" t="s">
        <v>18</v>
      </c>
      <c r="F346" s="135">
        <f>'[2]SP Rates - Price I'!G11</f>
        <v>15.31</v>
      </c>
      <c r="G346" s="135">
        <f>'[2]SP Rates - Price I'!H11</f>
        <v>15.370000000000001</v>
      </c>
      <c r="H346" s="135">
        <f>'[2]SP Rates - Price I'!I11</f>
        <v>14.89</v>
      </c>
      <c r="I346" s="135">
        <f>'[2]SP Rates - Price I'!J11</f>
        <v>0</v>
      </c>
      <c r="J346" s="135">
        <f>'[2]SP Rates - Price I'!K11</f>
        <v>15.440000000000001</v>
      </c>
      <c r="K346" s="135">
        <f>'[2]SP Rates - Price I'!L11</f>
        <v>15.55</v>
      </c>
      <c r="L346" s="135">
        <f>'[2]SP Rates - Price I'!M11</f>
        <v>15.4</v>
      </c>
      <c r="M346" s="135">
        <f>'[2]SP Rates - Price I'!N11</f>
        <v>0</v>
      </c>
      <c r="N346" s="135">
        <f>'[2]SP Rates - Price I'!O11</f>
        <v>15.770000000000001</v>
      </c>
      <c r="O346" s="135">
        <f>'[2]SP Rates - Price I'!P11</f>
        <v>15.860000000000001</v>
      </c>
      <c r="P346" s="135">
        <f>'[2]SP Rates - Price I'!Q11</f>
        <v>0</v>
      </c>
      <c r="Q346" s="135">
        <f>'[2]SP Rates - Price I'!R11</f>
        <v>15.49</v>
      </c>
      <c r="R346" s="135">
        <f>'[2]SP Rates - Price I'!S11</f>
        <v>15.930000000000001</v>
      </c>
      <c r="S346" s="148">
        <f>'[2]SP Rates - Price I'!T11</f>
        <v>16.27</v>
      </c>
    </row>
    <row r="347" spans="1:19" ht="21.75" customHeight="1" x14ac:dyDescent="0.15">
      <c r="A347" s="147"/>
      <c r="B347" s="140" t="s">
        <v>20</v>
      </c>
      <c r="C347" s="140" t="s">
        <v>203</v>
      </c>
      <c r="D347" s="140" t="s">
        <v>79</v>
      </c>
      <c r="E347" s="141" t="s">
        <v>21</v>
      </c>
      <c r="F347" s="135">
        <f>'[2]SP Rates - Price I'!G12</f>
        <v>13.020000000000001</v>
      </c>
      <c r="G347" s="135">
        <f>'[2]SP Rates - Price I'!H12</f>
        <v>13.450000000000001</v>
      </c>
      <c r="H347" s="135">
        <f>'[2]SP Rates - Price I'!I12</f>
        <v>12.540000000000001</v>
      </c>
      <c r="I347" s="135">
        <f>'[2]SP Rates - Price I'!J12</f>
        <v>0</v>
      </c>
      <c r="J347" s="135">
        <f>'[2]SP Rates - Price I'!K12</f>
        <v>13.72</v>
      </c>
      <c r="K347" s="135">
        <f>'[2]SP Rates - Price I'!L12</f>
        <v>13.510000000000002</v>
      </c>
      <c r="L347" s="135">
        <f>'[2]SP Rates - Price I'!M12</f>
        <v>13.260000000000002</v>
      </c>
      <c r="M347" s="135">
        <f>'[2]SP Rates - Price I'!N12</f>
        <v>0</v>
      </c>
      <c r="N347" s="135">
        <f>'[2]SP Rates - Price I'!O12</f>
        <v>13.55</v>
      </c>
      <c r="O347" s="135">
        <f>'[2]SP Rates - Price I'!P12</f>
        <v>14.030000000000001</v>
      </c>
      <c r="P347" s="135">
        <f>'[2]SP Rates - Price I'!Q12</f>
        <v>0</v>
      </c>
      <c r="Q347" s="135">
        <f>'[2]SP Rates - Price I'!R12</f>
        <v>13.74</v>
      </c>
      <c r="R347" s="135">
        <f>'[2]SP Rates - Price I'!S12</f>
        <v>13.5</v>
      </c>
      <c r="S347" s="148">
        <f>'[2]SP Rates - Price I'!T12</f>
        <v>13.98</v>
      </c>
    </row>
    <row r="348" spans="1:19" ht="21.75" customHeight="1" x14ac:dyDescent="0.15">
      <c r="A348" s="147"/>
      <c r="B348" s="142" t="s">
        <v>22</v>
      </c>
      <c r="C348" s="140" t="s">
        <v>203</v>
      </c>
      <c r="D348" s="140" t="s">
        <v>80</v>
      </c>
      <c r="E348" s="141" t="s">
        <v>15</v>
      </c>
      <c r="F348" s="135">
        <f>'[2]SP Rates - Price I'!G13</f>
        <v>27.06</v>
      </c>
      <c r="G348" s="135">
        <f>'[2]SP Rates - Price I'!H13</f>
        <v>28.3</v>
      </c>
      <c r="H348" s="135">
        <f>'[2]SP Rates - Price I'!I13</f>
        <v>0</v>
      </c>
      <c r="I348" s="135">
        <f>'[2]SP Rates - Price I'!J13</f>
        <v>26.97</v>
      </c>
      <c r="J348" s="135">
        <f>'[2]SP Rates - Price I'!K13</f>
        <v>0</v>
      </c>
      <c r="K348" s="135">
        <f>'[2]SP Rates - Price I'!L13</f>
        <v>0</v>
      </c>
      <c r="L348" s="135">
        <f>'[2]SP Rates - Price I'!M13</f>
        <v>25.74</v>
      </c>
      <c r="M348" s="135">
        <f>'[2]SP Rates - Price I'!N13</f>
        <v>26.96</v>
      </c>
      <c r="N348" s="135">
        <f>'[2]SP Rates - Price I'!O13</f>
        <v>26.9</v>
      </c>
      <c r="O348" s="135">
        <f>'[2]SP Rates - Price I'!P13</f>
        <v>0</v>
      </c>
      <c r="P348" s="135">
        <f>'[2]SP Rates - Price I'!Q13</f>
        <v>31.21</v>
      </c>
      <c r="Q348" s="135">
        <f>'[2]SP Rates - Price I'!R13</f>
        <v>28.12</v>
      </c>
      <c r="R348" s="135">
        <f>'[2]SP Rates - Price I'!S13</f>
        <v>0</v>
      </c>
      <c r="S348" s="148">
        <f>'[2]SP Rates - Price I'!T13</f>
        <v>0</v>
      </c>
    </row>
    <row r="349" spans="1:19" ht="21.75" customHeight="1" x14ac:dyDescent="0.15">
      <c r="A349" s="147"/>
      <c r="B349" s="142" t="s">
        <v>22</v>
      </c>
      <c r="C349" s="140" t="s">
        <v>203</v>
      </c>
      <c r="D349" s="140" t="s">
        <v>81</v>
      </c>
      <c r="E349" s="141" t="s">
        <v>18</v>
      </c>
      <c r="F349" s="135">
        <f>'[2]SP Rates - Price I'!G14</f>
        <v>15.32</v>
      </c>
      <c r="G349" s="135">
        <f>'[2]SP Rates - Price I'!H14</f>
        <v>15.39</v>
      </c>
      <c r="H349" s="135">
        <f>'[2]SP Rates - Price I'!I14</f>
        <v>0</v>
      </c>
      <c r="I349" s="135">
        <f>'[2]SP Rates - Price I'!J14</f>
        <v>16.61</v>
      </c>
      <c r="J349" s="135">
        <f>'[2]SP Rates - Price I'!K14</f>
        <v>0</v>
      </c>
      <c r="K349" s="135">
        <f>'[2]SP Rates - Price I'!L14</f>
        <v>0</v>
      </c>
      <c r="L349" s="135">
        <f>'[2]SP Rates - Price I'!M14</f>
        <v>15.450000000000001</v>
      </c>
      <c r="M349" s="135">
        <f>'[2]SP Rates - Price I'!N14</f>
        <v>15.440000000000001</v>
      </c>
      <c r="N349" s="135">
        <f>'[2]SP Rates - Price I'!O14</f>
        <v>15.790000000000001</v>
      </c>
      <c r="O349" s="135">
        <f>'[2]SP Rates - Price I'!P14</f>
        <v>0</v>
      </c>
      <c r="P349" s="135">
        <f>'[2]SP Rates - Price I'!Q14</f>
        <v>16.04</v>
      </c>
      <c r="Q349" s="135">
        <f>'[2]SP Rates - Price I'!R14</f>
        <v>15.510000000000002</v>
      </c>
      <c r="R349" s="135">
        <f>'[2]SP Rates - Price I'!S14</f>
        <v>0</v>
      </c>
      <c r="S349" s="148">
        <f>'[2]SP Rates - Price I'!T14</f>
        <v>0</v>
      </c>
    </row>
    <row r="350" spans="1:19" ht="21.75" customHeight="1" x14ac:dyDescent="0.15">
      <c r="A350" s="147"/>
      <c r="B350" s="142" t="s">
        <v>22</v>
      </c>
      <c r="C350" s="140" t="s">
        <v>203</v>
      </c>
      <c r="D350" s="140" t="s">
        <v>82</v>
      </c>
      <c r="E350" s="141" t="s">
        <v>19</v>
      </c>
      <c r="F350" s="135">
        <f>'[2]SP Rates - Price I'!G15</f>
        <v>11.24</v>
      </c>
      <c r="G350" s="135">
        <f>'[2]SP Rates - Price I'!H15</f>
        <v>11.92</v>
      </c>
      <c r="H350" s="135">
        <f>'[2]SP Rates - Price I'!I15</f>
        <v>0</v>
      </c>
      <c r="I350" s="135">
        <f>'[2]SP Rates - Price I'!J15</f>
        <v>12.370000000000001</v>
      </c>
      <c r="J350" s="135">
        <f>'[2]SP Rates - Price I'!K15</f>
        <v>0</v>
      </c>
      <c r="K350" s="135">
        <f>'[2]SP Rates - Price I'!L15</f>
        <v>0</v>
      </c>
      <c r="L350" s="135">
        <f>'[2]SP Rates - Price I'!M15</f>
        <v>11.71</v>
      </c>
      <c r="M350" s="135">
        <f>'[2]SP Rates - Price I'!N15</f>
        <v>11.440000000000001</v>
      </c>
      <c r="N350" s="135">
        <f>'[2]SP Rates - Price I'!O15</f>
        <v>11.84</v>
      </c>
      <c r="O350" s="135">
        <f>'[2]SP Rates - Price I'!P15</f>
        <v>0</v>
      </c>
      <c r="P350" s="135">
        <f>'[2]SP Rates - Price I'!Q15</f>
        <v>12.4</v>
      </c>
      <c r="Q350" s="135">
        <f>'[2]SP Rates - Price I'!R15</f>
        <v>12.21</v>
      </c>
      <c r="R350" s="135">
        <f>'[2]SP Rates - Price I'!S15</f>
        <v>0</v>
      </c>
      <c r="S350" s="148">
        <f>'[2]SP Rates - Price I'!T15</f>
        <v>0</v>
      </c>
    </row>
    <row r="351" spans="1:19" ht="21.75" customHeight="1" x14ac:dyDescent="0.15">
      <c r="A351" s="147"/>
      <c r="B351" s="142" t="s">
        <v>22</v>
      </c>
      <c r="C351" s="140" t="s">
        <v>203</v>
      </c>
      <c r="D351" s="140" t="s">
        <v>83</v>
      </c>
      <c r="E351" s="141" t="s">
        <v>21</v>
      </c>
      <c r="F351" s="135">
        <f>'[2]SP Rates - Price I'!G16</f>
        <v>15</v>
      </c>
      <c r="G351" s="135">
        <f>'[2]SP Rates - Price I'!H16</f>
        <v>14.98</v>
      </c>
      <c r="H351" s="135">
        <f>'[2]SP Rates - Price I'!I16</f>
        <v>0</v>
      </c>
      <c r="I351" s="135">
        <f>'[2]SP Rates - Price I'!J16</f>
        <v>16.29</v>
      </c>
      <c r="J351" s="135">
        <f>'[2]SP Rates - Price I'!K16</f>
        <v>0</v>
      </c>
      <c r="K351" s="135">
        <f>'[2]SP Rates - Price I'!L16</f>
        <v>0</v>
      </c>
      <c r="L351" s="135">
        <f>'[2]SP Rates - Price I'!M16</f>
        <v>15.15</v>
      </c>
      <c r="M351" s="135">
        <f>'[2]SP Rates - Price I'!N16</f>
        <v>15.280000000000001</v>
      </c>
      <c r="N351" s="135">
        <f>'[2]SP Rates - Price I'!O16</f>
        <v>15.440000000000001</v>
      </c>
      <c r="O351" s="135">
        <f>'[2]SP Rates - Price I'!P16</f>
        <v>0</v>
      </c>
      <c r="P351" s="135">
        <f>'[2]SP Rates - Price I'!Q16</f>
        <v>15.64</v>
      </c>
      <c r="Q351" s="135">
        <f>'[2]SP Rates - Price I'!R16</f>
        <v>15.190000000000001</v>
      </c>
      <c r="R351" s="135">
        <f>'[2]SP Rates - Price I'!S16</f>
        <v>0</v>
      </c>
      <c r="S351" s="148">
        <f>'[2]SP Rates - Price I'!T16</f>
        <v>0</v>
      </c>
    </row>
    <row r="352" spans="1:19" ht="21.75" customHeight="1" x14ac:dyDescent="0.15">
      <c r="A352" s="147"/>
      <c r="B352" s="142" t="s">
        <v>23</v>
      </c>
      <c r="C352" s="140" t="s">
        <v>203</v>
      </c>
      <c r="D352" s="140" t="s">
        <v>84</v>
      </c>
      <c r="E352" s="141" t="s">
        <v>15</v>
      </c>
      <c r="F352" s="135">
        <f>'[2]SP Rates - Price I'!G19</f>
        <v>10</v>
      </c>
      <c r="G352" s="135">
        <f>'[2]SP Rates - Price I'!H19</f>
        <v>10</v>
      </c>
      <c r="H352" s="135">
        <f>'[2]SP Rates - Price I'!I19</f>
        <v>10</v>
      </c>
      <c r="I352" s="135">
        <f>'[2]SP Rates - Price I'!J19</f>
        <v>10</v>
      </c>
      <c r="J352" s="135">
        <f>'[2]SP Rates - Price I'!K19</f>
        <v>10</v>
      </c>
      <c r="K352" s="135">
        <f>'[2]SP Rates - Price I'!L19</f>
        <v>10</v>
      </c>
      <c r="L352" s="135">
        <f>'[2]SP Rates - Price I'!M19</f>
        <v>10</v>
      </c>
      <c r="M352" s="135">
        <f>'[2]SP Rates - Price I'!N19</f>
        <v>10</v>
      </c>
      <c r="N352" s="135">
        <f>'[2]SP Rates - Price I'!O19</f>
        <v>10</v>
      </c>
      <c r="O352" s="135">
        <f>'[2]SP Rates - Price I'!P19</f>
        <v>10</v>
      </c>
      <c r="P352" s="135">
        <f>'[2]SP Rates - Price I'!Q19</f>
        <v>10</v>
      </c>
      <c r="Q352" s="135">
        <f>'[2]SP Rates - Price I'!R19</f>
        <v>10</v>
      </c>
      <c r="R352" s="135">
        <f>'[2]SP Rates - Price I'!S19</f>
        <v>10</v>
      </c>
      <c r="S352" s="148">
        <f>'[2]SP Rates - Price I'!T19</f>
        <v>10</v>
      </c>
    </row>
    <row r="353" spans="1:19" ht="21.75" customHeight="1" thickBot="1" x14ac:dyDescent="0.2">
      <c r="A353" s="90"/>
      <c r="B353" s="149" t="s">
        <v>23</v>
      </c>
      <c r="C353" s="150" t="s">
        <v>203</v>
      </c>
      <c r="D353" s="150" t="s">
        <v>85</v>
      </c>
      <c r="E353" s="151" t="s">
        <v>16</v>
      </c>
      <c r="F353" s="152">
        <f>'[2]SP Rates - Price I'!G20</f>
        <v>13.440000000000001</v>
      </c>
      <c r="G353" s="152">
        <f>'[2]SP Rates - Price I'!H20</f>
        <v>13.440000000000001</v>
      </c>
      <c r="H353" s="152">
        <f>'[2]SP Rates - Price I'!I20</f>
        <v>13.440000000000001</v>
      </c>
      <c r="I353" s="152">
        <f>'[2]SP Rates - Price I'!J20</f>
        <v>13.440000000000001</v>
      </c>
      <c r="J353" s="152">
        <f>'[2]SP Rates - Price I'!K20</f>
        <v>13.440000000000001</v>
      </c>
      <c r="K353" s="152">
        <f>'[2]SP Rates - Price I'!L20</f>
        <v>13.440000000000001</v>
      </c>
      <c r="L353" s="152">
        <f>'[2]SP Rates - Price I'!M20</f>
        <v>13.440000000000001</v>
      </c>
      <c r="M353" s="152">
        <f>'[2]SP Rates - Price I'!N20</f>
        <v>13.440000000000001</v>
      </c>
      <c r="N353" s="152">
        <f>'[2]SP Rates - Price I'!O20</f>
        <v>13.440000000000001</v>
      </c>
      <c r="O353" s="152">
        <f>'[2]SP Rates - Price I'!P20</f>
        <v>13.440000000000001</v>
      </c>
      <c r="P353" s="152">
        <f>'[2]SP Rates - Price I'!Q20</f>
        <v>13.440000000000001</v>
      </c>
      <c r="Q353" s="152">
        <f>'[2]SP Rates - Price I'!R20</f>
        <v>13.440000000000001</v>
      </c>
      <c r="R353" s="152">
        <f>'[2]SP Rates - Price I'!S20</f>
        <v>13.440000000000001</v>
      </c>
      <c r="S353" s="153">
        <f>'[2]SP Rates - Price I'!T20</f>
        <v>13.440000000000001</v>
      </c>
    </row>
    <row r="354" spans="1:19" ht="21.75" customHeight="1" x14ac:dyDescent="0.15">
      <c r="A354" s="139" t="s">
        <v>14</v>
      </c>
      <c r="B354" s="143" t="s">
        <v>167</v>
      </c>
      <c r="C354" s="143" t="s">
        <v>203</v>
      </c>
      <c r="D354" s="143" t="s">
        <v>170</v>
      </c>
      <c r="E354" s="144" t="s">
        <v>15</v>
      </c>
      <c r="F354" s="145">
        <f>'[2]SP Rates - Price I'!G103</f>
        <v>27.12</v>
      </c>
      <c r="G354" s="145">
        <f>'[2]SP Rates - Price I'!H103</f>
        <v>28.34</v>
      </c>
      <c r="H354" s="145">
        <f>'[2]SP Rates - Price I'!I103</f>
        <v>26.47</v>
      </c>
      <c r="I354" s="145">
        <f>'[2]SP Rates - Price I'!J103</f>
        <v>26.98</v>
      </c>
      <c r="J354" s="145">
        <f>'[2]SP Rates - Price I'!K103</f>
        <v>29.65</v>
      </c>
      <c r="K354" s="145">
        <f>'[2]SP Rates - Price I'!L103</f>
        <v>28.13</v>
      </c>
      <c r="L354" s="145">
        <f>'[2]SP Rates - Price I'!M103</f>
        <v>25.83</v>
      </c>
      <c r="M354" s="145">
        <f>'[2]SP Rates - Price I'!N103</f>
        <v>26.97</v>
      </c>
      <c r="N354" s="145">
        <f>'[2]SP Rates - Price I'!O103</f>
        <v>26.85</v>
      </c>
      <c r="O354" s="145">
        <f>'[2]SP Rates - Price I'!P103</f>
        <v>31.03</v>
      </c>
      <c r="P354" s="145">
        <f>'[2]SP Rates - Price I'!Q103</f>
        <v>31.54</v>
      </c>
      <c r="Q354" s="145">
        <f>'[2]SP Rates - Price I'!R103</f>
        <v>28.27</v>
      </c>
      <c r="R354" s="145">
        <f>'[2]SP Rates - Price I'!S103</f>
        <v>28.33</v>
      </c>
      <c r="S354" s="146">
        <f>'[2]SP Rates - Price I'!T103</f>
        <v>32.21</v>
      </c>
    </row>
    <row r="355" spans="1:19" ht="21.75" customHeight="1" x14ac:dyDescent="0.15">
      <c r="A355" s="147" t="s">
        <v>148</v>
      </c>
      <c r="B355" s="140" t="s">
        <v>167</v>
      </c>
      <c r="C355" s="140" t="s">
        <v>203</v>
      </c>
      <c r="D355" s="140" t="s">
        <v>171</v>
      </c>
      <c r="E355" s="141" t="s">
        <v>16</v>
      </c>
      <c r="F355" s="135">
        <f>'[2]SP Rates - Price I'!G104</f>
        <v>15.05</v>
      </c>
      <c r="G355" s="135">
        <f>'[2]SP Rates - Price I'!H104</f>
        <v>15.25</v>
      </c>
      <c r="H355" s="135">
        <f>'[2]SP Rates - Price I'!I104</f>
        <v>14.38</v>
      </c>
      <c r="I355" s="135">
        <f>'[2]SP Rates - Price I'!J104</f>
        <v>16.53</v>
      </c>
      <c r="J355" s="135">
        <f>'[2]SP Rates - Price I'!K104</f>
        <v>15.22</v>
      </c>
      <c r="K355" s="135">
        <f>'[2]SP Rates - Price I'!L104</f>
        <v>15.360000000000001</v>
      </c>
      <c r="L355" s="135">
        <f>'[2]SP Rates - Price I'!M104</f>
        <v>15.290000000000001</v>
      </c>
      <c r="M355" s="135">
        <f>'[2]SP Rates - Price I'!N104</f>
        <v>15.06</v>
      </c>
      <c r="N355" s="135">
        <f>'[2]SP Rates - Price I'!O104</f>
        <v>15.100000000000001</v>
      </c>
      <c r="O355" s="135">
        <f>'[2]SP Rates - Price I'!P104</f>
        <v>15.48</v>
      </c>
      <c r="P355" s="135">
        <f>'[2]SP Rates - Price I'!Q104</f>
        <v>15.8</v>
      </c>
      <c r="Q355" s="135">
        <f>'[2]SP Rates - Price I'!R104</f>
        <v>15.31</v>
      </c>
      <c r="R355" s="135">
        <f>'[2]SP Rates - Price I'!S104</f>
        <v>15.370000000000001</v>
      </c>
      <c r="S355" s="148">
        <f>'[2]SP Rates - Price I'!T104</f>
        <v>15.98</v>
      </c>
    </row>
    <row r="356" spans="1:19" ht="21.75" customHeight="1" x14ac:dyDescent="0.15">
      <c r="A356" s="147"/>
      <c r="B356" s="140" t="s">
        <v>17</v>
      </c>
      <c r="C356" s="140" t="s">
        <v>203</v>
      </c>
      <c r="D356" s="140" t="s">
        <v>149</v>
      </c>
      <c r="E356" s="141" t="s">
        <v>15</v>
      </c>
      <c r="F356" s="135">
        <f>'[2]SP Rates - Price I'!G105</f>
        <v>27.12</v>
      </c>
      <c r="G356" s="135">
        <f>'[2]SP Rates - Price I'!H105</f>
        <v>28.42</v>
      </c>
      <c r="H356" s="135">
        <f>'[2]SP Rates - Price I'!I105</f>
        <v>26.47</v>
      </c>
      <c r="I356" s="135">
        <f>'[2]SP Rates - Price I'!J105</f>
        <v>26.98</v>
      </c>
      <c r="J356" s="135">
        <f>'[2]SP Rates - Price I'!K105</f>
        <v>29.65</v>
      </c>
      <c r="K356" s="135">
        <f>'[2]SP Rates - Price I'!L105</f>
        <v>28.13</v>
      </c>
      <c r="L356" s="135">
        <f>'[2]SP Rates - Price I'!M105</f>
        <v>25.83</v>
      </c>
      <c r="M356" s="135">
        <f>'[2]SP Rates - Price I'!N105</f>
        <v>26.97</v>
      </c>
      <c r="N356" s="135">
        <f>'[2]SP Rates - Price I'!O105</f>
        <v>26.85</v>
      </c>
      <c r="O356" s="135">
        <f>'[2]SP Rates - Price I'!P105</f>
        <v>31.03</v>
      </c>
      <c r="P356" s="135">
        <f>'[2]SP Rates - Price I'!Q105</f>
        <v>31.54</v>
      </c>
      <c r="Q356" s="135">
        <f>'[2]SP Rates - Price I'!R105</f>
        <v>28.27</v>
      </c>
      <c r="R356" s="135">
        <f>'[2]SP Rates - Price I'!S105</f>
        <v>28.33</v>
      </c>
      <c r="S356" s="148">
        <f>'[2]SP Rates - Price I'!T105</f>
        <v>32.21</v>
      </c>
    </row>
    <row r="357" spans="1:19" ht="21.75" customHeight="1" x14ac:dyDescent="0.15">
      <c r="A357" s="147"/>
      <c r="B357" s="140" t="s">
        <v>17</v>
      </c>
      <c r="C357" s="140" t="s">
        <v>203</v>
      </c>
      <c r="D357" s="140" t="s">
        <v>150</v>
      </c>
      <c r="E357" s="141" t="s">
        <v>18</v>
      </c>
      <c r="F357" s="135">
        <f>'[2]SP Rates - Price I'!G106</f>
        <v>15.620000000000001</v>
      </c>
      <c r="G357" s="135">
        <f>'[2]SP Rates - Price I'!H106</f>
        <v>15.600000000000001</v>
      </c>
      <c r="H357" s="135">
        <f>'[2]SP Rates - Price I'!I106</f>
        <v>15.110000000000001</v>
      </c>
      <c r="I357" s="135">
        <f>'[2]SP Rates - Price I'!J106</f>
        <v>16.97</v>
      </c>
      <c r="J357" s="135">
        <f>'[2]SP Rates - Price I'!K106</f>
        <v>15.700000000000001</v>
      </c>
      <c r="K357" s="135">
        <f>'[2]SP Rates - Price I'!L106</f>
        <v>15.860000000000001</v>
      </c>
      <c r="L357" s="135">
        <f>'[2]SP Rates - Price I'!M106</f>
        <v>15.680000000000001</v>
      </c>
      <c r="M357" s="135">
        <f>'[2]SP Rates - Price I'!N106</f>
        <v>15.91</v>
      </c>
      <c r="N357" s="135">
        <f>'[2]SP Rates - Price I'!O106</f>
        <v>16.14</v>
      </c>
      <c r="O357" s="135">
        <f>'[2]SP Rates - Price I'!P106</f>
        <v>16.09</v>
      </c>
      <c r="P357" s="135">
        <f>'[2]SP Rates - Price I'!Q106</f>
        <v>16.29</v>
      </c>
      <c r="Q357" s="135">
        <f>'[2]SP Rates - Price I'!R106</f>
        <v>15.760000000000002</v>
      </c>
      <c r="R357" s="135">
        <f>'[2]SP Rates - Price I'!S106</f>
        <v>16.18</v>
      </c>
      <c r="S357" s="148">
        <f>'[2]SP Rates - Price I'!T106</f>
        <v>16.52</v>
      </c>
    </row>
    <row r="358" spans="1:19" ht="21.75" customHeight="1" x14ac:dyDescent="0.15">
      <c r="A358" s="147"/>
      <c r="B358" s="140" t="s">
        <v>17</v>
      </c>
      <c r="C358" s="140" t="s">
        <v>203</v>
      </c>
      <c r="D358" s="140" t="s">
        <v>151</v>
      </c>
      <c r="E358" s="141" t="s">
        <v>19</v>
      </c>
      <c r="F358" s="135">
        <f>'[2]SP Rates - Price I'!G107</f>
        <v>11.42</v>
      </c>
      <c r="G358" s="135">
        <f>'[2]SP Rates - Price I'!H107</f>
        <v>12.100000000000001</v>
      </c>
      <c r="H358" s="135">
        <f>'[2]SP Rates - Price I'!I107</f>
        <v>11.190000000000001</v>
      </c>
      <c r="I358" s="135">
        <f>'[2]SP Rates - Price I'!J107</f>
        <v>12.65</v>
      </c>
      <c r="J358" s="135">
        <f>'[2]SP Rates - Price I'!K107</f>
        <v>12.25</v>
      </c>
      <c r="K358" s="135">
        <f>'[2]SP Rates - Price I'!L107</f>
        <v>12.38</v>
      </c>
      <c r="L358" s="135">
        <f>'[2]SP Rates - Price I'!M107</f>
        <v>11.88</v>
      </c>
      <c r="M358" s="135">
        <f>'[2]SP Rates - Price I'!N107</f>
        <v>11.65</v>
      </c>
      <c r="N358" s="135">
        <f>'[2]SP Rates - Price I'!O107</f>
        <v>11.99</v>
      </c>
      <c r="O358" s="135">
        <f>'[2]SP Rates - Price I'!P107</f>
        <v>12.75</v>
      </c>
      <c r="P358" s="135">
        <f>'[2]SP Rates - Price I'!Q107</f>
        <v>12.55</v>
      </c>
      <c r="Q358" s="135">
        <f>'[2]SP Rates - Price I'!R107</f>
        <v>12.4</v>
      </c>
      <c r="R358" s="135">
        <f>'[2]SP Rates - Price I'!S107</f>
        <v>12.59</v>
      </c>
      <c r="S358" s="148">
        <f>'[2]SP Rates - Price I'!T107</f>
        <v>13.190000000000001</v>
      </c>
    </row>
    <row r="359" spans="1:19" ht="21.75" customHeight="1" x14ac:dyDescent="0.15">
      <c r="A359" s="147"/>
      <c r="B359" s="140" t="s">
        <v>20</v>
      </c>
      <c r="C359" s="140" t="s">
        <v>203</v>
      </c>
      <c r="D359" s="140" t="s">
        <v>152</v>
      </c>
      <c r="E359" s="141" t="s">
        <v>15</v>
      </c>
      <c r="F359" s="135">
        <f>'[2]SP Rates - Price I'!G108</f>
        <v>27.12</v>
      </c>
      <c r="G359" s="135">
        <f>'[2]SP Rates - Price I'!H108</f>
        <v>28.42</v>
      </c>
      <c r="H359" s="135">
        <f>'[2]SP Rates - Price I'!I108</f>
        <v>26.47</v>
      </c>
      <c r="I359" s="135">
        <f>'[2]SP Rates - Price I'!J108</f>
        <v>0</v>
      </c>
      <c r="J359" s="135">
        <f>'[2]SP Rates - Price I'!K108</f>
        <v>29.65</v>
      </c>
      <c r="K359" s="135">
        <f>'[2]SP Rates - Price I'!L108</f>
        <v>28.13</v>
      </c>
      <c r="L359" s="135">
        <f>'[2]SP Rates - Price I'!M108</f>
        <v>25.83</v>
      </c>
      <c r="M359" s="135">
        <f>'[2]SP Rates - Price I'!N108</f>
        <v>0</v>
      </c>
      <c r="N359" s="135">
        <f>'[2]SP Rates - Price I'!O108</f>
        <v>26.85</v>
      </c>
      <c r="O359" s="135">
        <f>'[2]SP Rates - Price I'!P108</f>
        <v>31.03</v>
      </c>
      <c r="P359" s="135">
        <f>'[2]SP Rates - Price I'!Q108</f>
        <v>0</v>
      </c>
      <c r="Q359" s="135">
        <f>'[2]SP Rates - Price I'!R108</f>
        <v>28.27</v>
      </c>
      <c r="R359" s="135">
        <f>'[2]SP Rates - Price I'!S108</f>
        <v>28.33</v>
      </c>
      <c r="S359" s="148">
        <f>'[2]SP Rates - Price I'!T108</f>
        <v>32.21</v>
      </c>
    </row>
    <row r="360" spans="1:19" ht="21.75" customHeight="1" x14ac:dyDescent="0.15">
      <c r="A360" s="147"/>
      <c r="B360" s="140" t="s">
        <v>20</v>
      </c>
      <c r="C360" s="140" t="s">
        <v>203</v>
      </c>
      <c r="D360" s="140" t="s">
        <v>153</v>
      </c>
      <c r="E360" s="141" t="s">
        <v>18</v>
      </c>
      <c r="F360" s="135">
        <f>'[2]SP Rates - Price I'!G109</f>
        <v>15.600000000000001</v>
      </c>
      <c r="G360" s="135">
        <f>'[2]SP Rates - Price I'!H109</f>
        <v>15.63</v>
      </c>
      <c r="H360" s="135">
        <f>'[2]SP Rates - Price I'!I109</f>
        <v>15.16</v>
      </c>
      <c r="I360" s="135">
        <f>'[2]SP Rates - Price I'!J109</f>
        <v>0</v>
      </c>
      <c r="J360" s="135">
        <f>'[2]SP Rates - Price I'!K109</f>
        <v>15.680000000000001</v>
      </c>
      <c r="K360" s="135">
        <f>'[2]SP Rates - Price I'!L109</f>
        <v>15.870000000000001</v>
      </c>
      <c r="L360" s="135">
        <f>'[2]SP Rates - Price I'!M109</f>
        <v>15.65</v>
      </c>
      <c r="M360" s="135">
        <f>'[2]SP Rates - Price I'!N109</f>
        <v>0</v>
      </c>
      <c r="N360" s="135">
        <f>'[2]SP Rates - Price I'!O109</f>
        <v>16.12</v>
      </c>
      <c r="O360" s="135">
        <f>'[2]SP Rates - Price I'!P109</f>
        <v>16.09</v>
      </c>
      <c r="P360" s="135">
        <f>'[2]SP Rates - Price I'!Q109</f>
        <v>0</v>
      </c>
      <c r="Q360" s="135">
        <f>'[2]SP Rates - Price I'!R109</f>
        <v>15.760000000000002</v>
      </c>
      <c r="R360" s="135">
        <f>'[2]SP Rates - Price I'!S109</f>
        <v>16.190000000000001</v>
      </c>
      <c r="S360" s="148">
        <f>'[2]SP Rates - Price I'!T109</f>
        <v>16.52</v>
      </c>
    </row>
    <row r="361" spans="1:19" ht="21.75" customHeight="1" x14ac:dyDescent="0.15">
      <c r="A361" s="147"/>
      <c r="B361" s="140" t="s">
        <v>20</v>
      </c>
      <c r="C361" s="140" t="s">
        <v>203</v>
      </c>
      <c r="D361" s="140" t="s">
        <v>154</v>
      </c>
      <c r="E361" s="141" t="s">
        <v>21</v>
      </c>
      <c r="F361" s="135">
        <f>'[2]SP Rates - Price I'!G110</f>
        <v>13.22</v>
      </c>
      <c r="G361" s="135">
        <f>'[2]SP Rates - Price I'!H110</f>
        <v>13.65</v>
      </c>
      <c r="H361" s="135">
        <f>'[2]SP Rates - Price I'!I110</f>
        <v>12.73</v>
      </c>
      <c r="I361" s="135">
        <f>'[2]SP Rates - Price I'!J110</f>
        <v>0</v>
      </c>
      <c r="J361" s="135">
        <f>'[2]SP Rates - Price I'!K110</f>
        <v>13.91</v>
      </c>
      <c r="K361" s="135">
        <f>'[2]SP Rates - Price I'!L110</f>
        <v>13.780000000000001</v>
      </c>
      <c r="L361" s="135">
        <f>'[2]SP Rates - Price I'!M110</f>
        <v>13.440000000000001</v>
      </c>
      <c r="M361" s="135">
        <f>'[2]SP Rates - Price I'!N110</f>
        <v>0</v>
      </c>
      <c r="N361" s="135">
        <f>'[2]SP Rates - Price I'!O110</f>
        <v>13.73</v>
      </c>
      <c r="O361" s="135">
        <f>'[2]SP Rates - Price I'!P110</f>
        <v>14.22</v>
      </c>
      <c r="P361" s="135">
        <f>'[2]SP Rates - Price I'!Q110</f>
        <v>0</v>
      </c>
      <c r="Q361" s="135">
        <f>'[2]SP Rates - Price I'!R110</f>
        <v>13.950000000000001</v>
      </c>
      <c r="R361" s="135">
        <f>'[2]SP Rates - Price I'!S110</f>
        <v>13.72</v>
      </c>
      <c r="S361" s="148">
        <f>'[2]SP Rates - Price I'!T110</f>
        <v>14.17</v>
      </c>
    </row>
    <row r="362" spans="1:19" ht="21.75" customHeight="1" x14ac:dyDescent="0.15">
      <c r="A362" s="147"/>
      <c r="B362" s="142" t="s">
        <v>22</v>
      </c>
      <c r="C362" s="140" t="s">
        <v>203</v>
      </c>
      <c r="D362" s="140" t="s">
        <v>155</v>
      </c>
      <c r="E362" s="141" t="s">
        <v>15</v>
      </c>
      <c r="F362" s="135">
        <f>'[2]SP Rates - Price I'!G111</f>
        <v>27.12</v>
      </c>
      <c r="G362" s="135">
        <f>'[2]SP Rates - Price I'!H111</f>
        <v>28.42</v>
      </c>
      <c r="H362" s="135">
        <f>'[2]SP Rates - Price I'!I111</f>
        <v>0</v>
      </c>
      <c r="I362" s="135">
        <f>'[2]SP Rates - Price I'!J111</f>
        <v>26.98</v>
      </c>
      <c r="J362" s="135">
        <f>'[2]SP Rates - Price I'!K111</f>
        <v>0</v>
      </c>
      <c r="K362" s="135">
        <f>'[2]SP Rates - Price I'!L111</f>
        <v>0</v>
      </c>
      <c r="L362" s="135">
        <f>'[2]SP Rates - Price I'!M111</f>
        <v>25.83</v>
      </c>
      <c r="M362" s="135">
        <f>'[2]SP Rates - Price I'!N111</f>
        <v>26.97</v>
      </c>
      <c r="N362" s="135">
        <f>'[2]SP Rates - Price I'!O111</f>
        <v>26.85</v>
      </c>
      <c r="O362" s="135">
        <f>'[2]SP Rates - Price I'!P111</f>
        <v>0</v>
      </c>
      <c r="P362" s="135">
        <f>'[2]SP Rates - Price I'!Q111</f>
        <v>31.54</v>
      </c>
      <c r="Q362" s="135">
        <f>'[2]SP Rates - Price I'!R111</f>
        <v>28.27</v>
      </c>
      <c r="R362" s="135">
        <f>'[2]SP Rates - Price I'!S111</f>
        <v>0</v>
      </c>
      <c r="S362" s="148">
        <f>'[2]SP Rates - Price I'!T111</f>
        <v>0</v>
      </c>
    </row>
    <row r="363" spans="1:19" ht="21.75" customHeight="1" x14ac:dyDescent="0.15">
      <c r="A363" s="147"/>
      <c r="B363" s="142" t="s">
        <v>22</v>
      </c>
      <c r="C363" s="140" t="s">
        <v>203</v>
      </c>
      <c r="D363" s="140" t="s">
        <v>156</v>
      </c>
      <c r="E363" s="141" t="s">
        <v>18</v>
      </c>
      <c r="F363" s="135">
        <f>'[2]SP Rates - Price I'!G112</f>
        <v>15.610000000000001</v>
      </c>
      <c r="G363" s="135">
        <f>'[2]SP Rates - Price I'!H112</f>
        <v>15.64</v>
      </c>
      <c r="H363" s="135">
        <f>'[2]SP Rates - Price I'!I112</f>
        <v>0</v>
      </c>
      <c r="I363" s="135">
        <f>'[2]SP Rates - Price I'!J112</f>
        <v>16.989999999999998</v>
      </c>
      <c r="J363" s="135">
        <f>'[2]SP Rates - Price I'!K112</f>
        <v>0</v>
      </c>
      <c r="K363" s="135">
        <f>'[2]SP Rates - Price I'!L112</f>
        <v>0</v>
      </c>
      <c r="L363" s="135">
        <f>'[2]SP Rates - Price I'!M112</f>
        <v>15.700000000000001</v>
      </c>
      <c r="M363" s="135">
        <f>'[2]SP Rates - Price I'!N112</f>
        <v>15.81</v>
      </c>
      <c r="N363" s="135">
        <f>'[2]SP Rates - Price I'!O112</f>
        <v>16.13</v>
      </c>
      <c r="O363" s="135">
        <f>'[2]SP Rates - Price I'!P112</f>
        <v>0</v>
      </c>
      <c r="P363" s="135">
        <f>'[2]SP Rates - Price I'!Q112</f>
        <v>16.27</v>
      </c>
      <c r="Q363" s="135">
        <f>'[2]SP Rates - Price I'!R112</f>
        <v>15.780000000000001</v>
      </c>
      <c r="R363" s="135">
        <f>'[2]SP Rates - Price I'!S112</f>
        <v>0</v>
      </c>
      <c r="S363" s="148">
        <f>'[2]SP Rates - Price I'!T112</f>
        <v>0</v>
      </c>
    </row>
    <row r="364" spans="1:19" ht="21.75" customHeight="1" x14ac:dyDescent="0.15">
      <c r="A364" s="147"/>
      <c r="B364" s="142" t="s">
        <v>22</v>
      </c>
      <c r="C364" s="140" t="s">
        <v>203</v>
      </c>
      <c r="D364" s="140" t="s">
        <v>157</v>
      </c>
      <c r="E364" s="141" t="s">
        <v>19</v>
      </c>
      <c r="F364" s="135">
        <f>'[2]SP Rates - Price I'!G113</f>
        <v>11.42</v>
      </c>
      <c r="G364" s="135">
        <f>'[2]SP Rates - Price I'!H113</f>
        <v>12.100000000000001</v>
      </c>
      <c r="H364" s="135">
        <f>'[2]SP Rates - Price I'!I113</f>
        <v>0</v>
      </c>
      <c r="I364" s="135">
        <f>'[2]SP Rates - Price I'!J113</f>
        <v>12.65</v>
      </c>
      <c r="J364" s="135">
        <f>'[2]SP Rates - Price I'!K113</f>
        <v>0</v>
      </c>
      <c r="K364" s="135">
        <f>'[2]SP Rates - Price I'!L113</f>
        <v>0</v>
      </c>
      <c r="L364" s="135">
        <f>'[2]SP Rates - Price I'!M113</f>
        <v>11.88</v>
      </c>
      <c r="M364" s="135">
        <f>'[2]SP Rates - Price I'!N113</f>
        <v>11.65</v>
      </c>
      <c r="N364" s="135">
        <f>'[2]SP Rates - Price I'!O113</f>
        <v>11.99</v>
      </c>
      <c r="O364" s="135">
        <f>'[2]SP Rates - Price I'!P113</f>
        <v>0</v>
      </c>
      <c r="P364" s="135">
        <f>'[2]SP Rates - Price I'!Q113</f>
        <v>12.55</v>
      </c>
      <c r="Q364" s="135">
        <f>'[2]SP Rates - Price I'!R113</f>
        <v>12.4</v>
      </c>
      <c r="R364" s="135">
        <f>'[2]SP Rates - Price I'!S113</f>
        <v>0</v>
      </c>
      <c r="S364" s="148">
        <f>'[2]SP Rates - Price I'!T113</f>
        <v>0</v>
      </c>
    </row>
    <row r="365" spans="1:19" ht="21.75" customHeight="1" x14ac:dyDescent="0.15">
      <c r="A365" s="147"/>
      <c r="B365" s="142" t="s">
        <v>22</v>
      </c>
      <c r="C365" s="140" t="s">
        <v>203</v>
      </c>
      <c r="D365" s="140" t="s">
        <v>158</v>
      </c>
      <c r="E365" s="141" t="s">
        <v>21</v>
      </c>
      <c r="F365" s="135">
        <f>'[2]SP Rates - Price I'!G114</f>
        <v>15.25</v>
      </c>
      <c r="G365" s="135">
        <f>'[2]SP Rates - Price I'!H114</f>
        <v>15.190000000000001</v>
      </c>
      <c r="H365" s="135">
        <f>'[2]SP Rates - Price I'!I114</f>
        <v>0</v>
      </c>
      <c r="I365" s="135">
        <f>'[2]SP Rates - Price I'!J114</f>
        <v>16.62</v>
      </c>
      <c r="J365" s="135">
        <f>'[2]SP Rates - Price I'!K114</f>
        <v>0</v>
      </c>
      <c r="K365" s="135">
        <f>'[2]SP Rates - Price I'!L114</f>
        <v>0</v>
      </c>
      <c r="L365" s="135">
        <f>'[2]SP Rates - Price I'!M114</f>
        <v>15.360000000000001</v>
      </c>
      <c r="M365" s="135">
        <f>'[2]SP Rates - Price I'!N114</f>
        <v>15.600000000000001</v>
      </c>
      <c r="N365" s="135">
        <f>'[2]SP Rates - Price I'!O114</f>
        <v>15.74</v>
      </c>
      <c r="O365" s="135">
        <f>'[2]SP Rates - Price I'!P114</f>
        <v>0</v>
      </c>
      <c r="P365" s="135">
        <f>'[2]SP Rates - Price I'!Q114</f>
        <v>15.83</v>
      </c>
      <c r="Q365" s="135">
        <f>'[2]SP Rates - Price I'!R114</f>
        <v>15.41</v>
      </c>
      <c r="R365" s="135">
        <f>'[2]SP Rates - Price I'!S114</f>
        <v>0</v>
      </c>
      <c r="S365" s="148">
        <f>'[2]SP Rates - Price I'!T114</f>
        <v>0</v>
      </c>
    </row>
    <row r="366" spans="1:19" ht="21.75" customHeight="1" x14ac:dyDescent="0.15">
      <c r="A366" s="147"/>
      <c r="B366" s="142" t="s">
        <v>23</v>
      </c>
      <c r="C366" s="140" t="s">
        <v>203</v>
      </c>
      <c r="D366" s="140" t="s">
        <v>159</v>
      </c>
      <c r="E366" s="141" t="s">
        <v>15</v>
      </c>
      <c r="F366" s="135">
        <f>'[2]SP Rates - Price I'!G117</f>
        <v>10</v>
      </c>
      <c r="G366" s="135">
        <f>'[2]SP Rates - Price I'!H117</f>
        <v>10</v>
      </c>
      <c r="H366" s="135">
        <f>'[2]SP Rates - Price I'!I117</f>
        <v>10</v>
      </c>
      <c r="I366" s="135">
        <f>'[2]SP Rates - Price I'!J117</f>
        <v>10</v>
      </c>
      <c r="J366" s="135">
        <f>'[2]SP Rates - Price I'!K117</f>
        <v>10</v>
      </c>
      <c r="K366" s="135">
        <f>'[2]SP Rates - Price I'!L117</f>
        <v>10</v>
      </c>
      <c r="L366" s="135">
        <f>'[2]SP Rates - Price I'!M117</f>
        <v>10</v>
      </c>
      <c r="M366" s="135">
        <f>'[2]SP Rates - Price I'!N117</f>
        <v>10</v>
      </c>
      <c r="N366" s="135">
        <f>'[2]SP Rates - Price I'!O117</f>
        <v>10</v>
      </c>
      <c r="O366" s="135">
        <f>'[2]SP Rates - Price I'!P117</f>
        <v>10</v>
      </c>
      <c r="P366" s="135">
        <f>'[2]SP Rates - Price I'!Q117</f>
        <v>10</v>
      </c>
      <c r="Q366" s="135">
        <f>'[2]SP Rates - Price I'!R117</f>
        <v>10</v>
      </c>
      <c r="R366" s="135">
        <f>'[2]SP Rates - Price I'!S117</f>
        <v>10</v>
      </c>
      <c r="S366" s="148">
        <f>'[2]SP Rates - Price I'!T117</f>
        <v>10</v>
      </c>
    </row>
    <row r="367" spans="1:19" ht="21.75" customHeight="1" thickBot="1" x14ac:dyDescent="0.2">
      <c r="A367" s="90"/>
      <c r="B367" s="149" t="s">
        <v>23</v>
      </c>
      <c r="C367" s="150" t="s">
        <v>203</v>
      </c>
      <c r="D367" s="150" t="s">
        <v>160</v>
      </c>
      <c r="E367" s="151" t="s">
        <v>16</v>
      </c>
      <c r="F367" s="152">
        <f>'[2]SP Rates - Price I'!G118</f>
        <v>13.68</v>
      </c>
      <c r="G367" s="152">
        <f>'[2]SP Rates - Price I'!H118</f>
        <v>13.68</v>
      </c>
      <c r="H367" s="152">
        <f>'[2]SP Rates - Price I'!I118</f>
        <v>13.68</v>
      </c>
      <c r="I367" s="152">
        <f>'[2]SP Rates - Price I'!J118</f>
        <v>13.68</v>
      </c>
      <c r="J367" s="152">
        <f>'[2]SP Rates - Price I'!K118</f>
        <v>13.68</v>
      </c>
      <c r="K367" s="152">
        <f>'[2]SP Rates - Price I'!L118</f>
        <v>13.68</v>
      </c>
      <c r="L367" s="152">
        <f>'[2]SP Rates - Price I'!M118</f>
        <v>13.68</v>
      </c>
      <c r="M367" s="152">
        <f>'[2]SP Rates - Price I'!N118</f>
        <v>13.68</v>
      </c>
      <c r="N367" s="152">
        <f>'[2]SP Rates - Price I'!O118</f>
        <v>13.68</v>
      </c>
      <c r="O367" s="152">
        <f>'[2]SP Rates - Price I'!P118</f>
        <v>13.68</v>
      </c>
      <c r="P367" s="152">
        <f>'[2]SP Rates - Price I'!Q118</f>
        <v>13.68</v>
      </c>
      <c r="Q367" s="152">
        <f>'[2]SP Rates - Price I'!R118</f>
        <v>13.68</v>
      </c>
      <c r="R367" s="152">
        <f>'[2]SP Rates - Price I'!S118</f>
        <v>13.68</v>
      </c>
      <c r="S367" s="153">
        <f>'[2]SP Rates - Price I'!T118</f>
        <v>13.68</v>
      </c>
    </row>
    <row r="368" spans="1:19" ht="21.75" customHeight="1" x14ac:dyDescent="0.15">
      <c r="A368" s="139" t="s">
        <v>14</v>
      </c>
      <c r="B368" s="143" t="s">
        <v>167</v>
      </c>
      <c r="C368" s="143" t="s">
        <v>203</v>
      </c>
      <c r="D368" s="143" t="s">
        <v>172</v>
      </c>
      <c r="E368" s="144" t="s">
        <v>15</v>
      </c>
      <c r="F368" s="145">
        <f>'[2]SP Rates - Price I'!G201</f>
        <v>27.18</v>
      </c>
      <c r="G368" s="145">
        <f>'[2]SP Rates - Price I'!H201</f>
        <v>28.45</v>
      </c>
      <c r="H368" s="145">
        <f>'[2]SP Rates - Price I'!I201</f>
        <v>26.48</v>
      </c>
      <c r="I368" s="145">
        <f>'[2]SP Rates - Price I'!J201</f>
        <v>26.99</v>
      </c>
      <c r="J368" s="145">
        <f>'[2]SP Rates - Price I'!K201</f>
        <v>29.84</v>
      </c>
      <c r="K368" s="145">
        <f>'[2]SP Rates - Price I'!L201</f>
        <v>28.13</v>
      </c>
      <c r="L368" s="145">
        <f>'[2]SP Rates - Price I'!M201</f>
        <v>25.87</v>
      </c>
      <c r="M368" s="145">
        <f>'[2]SP Rates - Price I'!N201</f>
        <v>27.01</v>
      </c>
      <c r="N368" s="145">
        <f>'[2]SP Rates - Price I'!O201</f>
        <v>26.87</v>
      </c>
      <c r="O368" s="145">
        <f>'[2]SP Rates - Price I'!P201</f>
        <v>31.25</v>
      </c>
      <c r="P368" s="145">
        <f>'[2]SP Rates - Price I'!Q201</f>
        <v>31.75</v>
      </c>
      <c r="Q368" s="145">
        <f>'[2]SP Rates - Price I'!R201</f>
        <v>28.32</v>
      </c>
      <c r="R368" s="145">
        <f>'[2]SP Rates - Price I'!S201</f>
        <v>28.31</v>
      </c>
      <c r="S368" s="146">
        <f>'[2]SP Rates - Price I'!T201</f>
        <v>32.08</v>
      </c>
    </row>
    <row r="369" spans="1:19" ht="21.75" customHeight="1" x14ac:dyDescent="0.15">
      <c r="A369" s="147" t="s">
        <v>38</v>
      </c>
      <c r="B369" s="140" t="s">
        <v>167</v>
      </c>
      <c r="C369" s="140" t="s">
        <v>203</v>
      </c>
      <c r="D369" s="140" t="s">
        <v>173</v>
      </c>
      <c r="E369" s="141" t="s">
        <v>16</v>
      </c>
      <c r="F369" s="135">
        <f>'[2]SP Rates - Price I'!G202</f>
        <v>15.4</v>
      </c>
      <c r="G369" s="135">
        <f>'[2]SP Rates - Price I'!H202</f>
        <v>15.56</v>
      </c>
      <c r="H369" s="135">
        <f>'[2]SP Rates - Price I'!I202</f>
        <v>14.690000000000001</v>
      </c>
      <c r="I369" s="135">
        <f>'[2]SP Rates - Price I'!J202</f>
        <v>16.899999999999999</v>
      </c>
      <c r="J369" s="135">
        <f>'[2]SP Rates - Price I'!K202</f>
        <v>15.530000000000001</v>
      </c>
      <c r="K369" s="135">
        <f>'[2]SP Rates - Price I'!L202</f>
        <v>15.700000000000001</v>
      </c>
      <c r="L369" s="135">
        <f>'[2]SP Rates - Price I'!M202</f>
        <v>15.600000000000001</v>
      </c>
      <c r="M369" s="135">
        <f>'[2]SP Rates - Price I'!N202</f>
        <v>15.440000000000001</v>
      </c>
      <c r="N369" s="135">
        <f>'[2]SP Rates - Price I'!O202</f>
        <v>15.450000000000001</v>
      </c>
      <c r="O369" s="135">
        <f>'[2]SP Rates - Price I'!P202</f>
        <v>15.770000000000001</v>
      </c>
      <c r="P369" s="135">
        <f>'[2]SP Rates - Price I'!Q202</f>
        <v>16.12</v>
      </c>
      <c r="Q369" s="135">
        <f>'[2]SP Rates - Price I'!R202</f>
        <v>15.63</v>
      </c>
      <c r="R369" s="135">
        <f>'[2]SP Rates - Price I'!S202</f>
        <v>15.67</v>
      </c>
      <c r="S369" s="148">
        <f>'[2]SP Rates - Price I'!T202</f>
        <v>16.28</v>
      </c>
    </row>
    <row r="370" spans="1:19" ht="21.75" customHeight="1" x14ac:dyDescent="0.15">
      <c r="A370" s="147"/>
      <c r="B370" s="140" t="s">
        <v>17</v>
      </c>
      <c r="C370" s="140" t="s">
        <v>203</v>
      </c>
      <c r="D370" s="140" t="s">
        <v>110</v>
      </c>
      <c r="E370" s="141" t="s">
        <v>15</v>
      </c>
      <c r="F370" s="135">
        <f>'[2]SP Rates - Price I'!G203</f>
        <v>27.18</v>
      </c>
      <c r="G370" s="135">
        <f>'[2]SP Rates - Price I'!H203</f>
        <v>28.51</v>
      </c>
      <c r="H370" s="135">
        <f>'[2]SP Rates - Price I'!I203</f>
        <v>26.48</v>
      </c>
      <c r="I370" s="135">
        <f>'[2]SP Rates - Price I'!J203</f>
        <v>26.99</v>
      </c>
      <c r="J370" s="135">
        <f>'[2]SP Rates - Price I'!K203</f>
        <v>29.84</v>
      </c>
      <c r="K370" s="135">
        <f>'[2]SP Rates - Price I'!L203</f>
        <v>28.13</v>
      </c>
      <c r="L370" s="135">
        <f>'[2]SP Rates - Price I'!M203</f>
        <v>25.87</v>
      </c>
      <c r="M370" s="135">
        <f>'[2]SP Rates - Price I'!N203</f>
        <v>27.01</v>
      </c>
      <c r="N370" s="135">
        <f>'[2]SP Rates - Price I'!O203</f>
        <v>26.87</v>
      </c>
      <c r="O370" s="135">
        <f>'[2]SP Rates - Price I'!P203</f>
        <v>31.25</v>
      </c>
      <c r="P370" s="135">
        <f>'[2]SP Rates - Price I'!Q203</f>
        <v>31.75</v>
      </c>
      <c r="Q370" s="135">
        <f>'[2]SP Rates - Price I'!R203</f>
        <v>28.32</v>
      </c>
      <c r="R370" s="135">
        <f>'[2]SP Rates - Price I'!S203</f>
        <v>28.31</v>
      </c>
      <c r="S370" s="148">
        <f>'[2]SP Rates - Price I'!T203</f>
        <v>32.08</v>
      </c>
    </row>
    <row r="371" spans="1:19" ht="21.75" customHeight="1" x14ac:dyDescent="0.15">
      <c r="A371" s="147"/>
      <c r="B371" s="140" t="s">
        <v>17</v>
      </c>
      <c r="C371" s="140" t="s">
        <v>203</v>
      </c>
      <c r="D371" s="140" t="s">
        <v>111</v>
      </c>
      <c r="E371" s="141" t="s">
        <v>18</v>
      </c>
      <c r="F371" s="135">
        <f>'[2]SP Rates - Price I'!G204</f>
        <v>15.97</v>
      </c>
      <c r="G371" s="135">
        <f>'[2]SP Rates - Price I'!H204</f>
        <v>15.92</v>
      </c>
      <c r="H371" s="135">
        <f>'[2]SP Rates - Price I'!I204</f>
        <v>15.440000000000001</v>
      </c>
      <c r="I371" s="135">
        <f>'[2]SP Rates - Price I'!J204</f>
        <v>17.36</v>
      </c>
      <c r="J371" s="135">
        <f>'[2]SP Rates - Price I'!K204</f>
        <v>16.02</v>
      </c>
      <c r="K371" s="135">
        <f>'[2]SP Rates - Price I'!L204</f>
        <v>16.2</v>
      </c>
      <c r="L371" s="135">
        <f>'[2]SP Rates - Price I'!M204</f>
        <v>16</v>
      </c>
      <c r="M371" s="135">
        <f>'[2]SP Rates - Price I'!N204</f>
        <v>16.309999999999999</v>
      </c>
      <c r="N371" s="135">
        <f>'[2]SP Rates - Price I'!O204</f>
        <v>16.53</v>
      </c>
      <c r="O371" s="135">
        <f>'[2]SP Rates - Price I'!P204</f>
        <v>16.399999999999999</v>
      </c>
      <c r="P371" s="135">
        <f>'[2]SP Rates - Price I'!Q204</f>
        <v>16.62</v>
      </c>
      <c r="Q371" s="135">
        <f>'[2]SP Rates - Price I'!R204</f>
        <v>16.079999999999998</v>
      </c>
      <c r="R371" s="135">
        <f>'[2]SP Rates - Price I'!S204</f>
        <v>16.489999999999998</v>
      </c>
      <c r="S371" s="148">
        <f>'[2]SP Rates - Price I'!T204</f>
        <v>16.82</v>
      </c>
    </row>
    <row r="372" spans="1:19" ht="21.75" customHeight="1" x14ac:dyDescent="0.15">
      <c r="A372" s="147"/>
      <c r="B372" s="140" t="s">
        <v>17</v>
      </c>
      <c r="C372" s="140" t="s">
        <v>203</v>
      </c>
      <c r="D372" s="140" t="s">
        <v>112</v>
      </c>
      <c r="E372" s="141" t="s">
        <v>19</v>
      </c>
      <c r="F372" s="135">
        <f>'[2]SP Rates - Price I'!G205</f>
        <v>11.65</v>
      </c>
      <c r="G372" s="135">
        <f>'[2]SP Rates - Price I'!H205</f>
        <v>12.32</v>
      </c>
      <c r="H372" s="135">
        <f>'[2]SP Rates - Price I'!I205</f>
        <v>11.430000000000001</v>
      </c>
      <c r="I372" s="135">
        <f>'[2]SP Rates - Price I'!J205</f>
        <v>12.950000000000001</v>
      </c>
      <c r="J372" s="135">
        <f>'[2]SP Rates - Price I'!K205</f>
        <v>12.48</v>
      </c>
      <c r="K372" s="135">
        <f>'[2]SP Rates - Price I'!L205</f>
        <v>12.67</v>
      </c>
      <c r="L372" s="135">
        <f>'[2]SP Rates - Price I'!M205</f>
        <v>12.120000000000001</v>
      </c>
      <c r="M372" s="135">
        <f>'[2]SP Rates - Price I'!N205</f>
        <v>11.92</v>
      </c>
      <c r="N372" s="135">
        <f>'[2]SP Rates - Price I'!O205</f>
        <v>12.24</v>
      </c>
      <c r="O372" s="135">
        <f>'[2]SP Rates - Price I'!P205</f>
        <v>12.98</v>
      </c>
      <c r="P372" s="135">
        <f>'[2]SP Rates - Price I'!Q205</f>
        <v>12.790000000000001</v>
      </c>
      <c r="Q372" s="135">
        <f>'[2]SP Rates - Price I'!R205</f>
        <v>12.66</v>
      </c>
      <c r="R372" s="135">
        <f>'[2]SP Rates - Price I'!S205</f>
        <v>12.84</v>
      </c>
      <c r="S372" s="148">
        <f>'[2]SP Rates - Price I'!T205</f>
        <v>13.430000000000001</v>
      </c>
    </row>
    <row r="373" spans="1:19" ht="21.75" customHeight="1" x14ac:dyDescent="0.15">
      <c r="A373" s="147"/>
      <c r="B373" s="140" t="s">
        <v>20</v>
      </c>
      <c r="C373" s="140" t="s">
        <v>203</v>
      </c>
      <c r="D373" s="140" t="s">
        <v>113</v>
      </c>
      <c r="E373" s="141" t="s">
        <v>15</v>
      </c>
      <c r="F373" s="135">
        <f>'[2]SP Rates - Price I'!G206</f>
        <v>27.18</v>
      </c>
      <c r="G373" s="135">
        <f>'[2]SP Rates - Price I'!H206</f>
        <v>28.51</v>
      </c>
      <c r="H373" s="135">
        <f>'[2]SP Rates - Price I'!I206</f>
        <v>26.48</v>
      </c>
      <c r="I373" s="135">
        <f>'[2]SP Rates - Price I'!J206</f>
        <v>0</v>
      </c>
      <c r="J373" s="135">
        <f>'[2]SP Rates - Price I'!K206</f>
        <v>29.84</v>
      </c>
      <c r="K373" s="135">
        <f>'[2]SP Rates - Price I'!L206</f>
        <v>28.13</v>
      </c>
      <c r="L373" s="135">
        <f>'[2]SP Rates - Price I'!M206</f>
        <v>25.87</v>
      </c>
      <c r="M373" s="135">
        <f>'[2]SP Rates - Price I'!N206</f>
        <v>0</v>
      </c>
      <c r="N373" s="135">
        <f>'[2]SP Rates - Price I'!O206</f>
        <v>26.87</v>
      </c>
      <c r="O373" s="135">
        <f>'[2]SP Rates - Price I'!P206</f>
        <v>31.25</v>
      </c>
      <c r="P373" s="135">
        <f>'[2]SP Rates - Price I'!Q206</f>
        <v>0</v>
      </c>
      <c r="Q373" s="135">
        <f>'[2]SP Rates - Price I'!R206</f>
        <v>28.32</v>
      </c>
      <c r="R373" s="135">
        <f>'[2]SP Rates - Price I'!S206</f>
        <v>28.31</v>
      </c>
      <c r="S373" s="148">
        <f>'[2]SP Rates - Price I'!T206</f>
        <v>32.08</v>
      </c>
    </row>
    <row r="374" spans="1:19" ht="21.75" customHeight="1" x14ac:dyDescent="0.15">
      <c r="A374" s="147"/>
      <c r="B374" s="140" t="s">
        <v>20</v>
      </c>
      <c r="C374" s="140" t="s">
        <v>203</v>
      </c>
      <c r="D374" s="140" t="s">
        <v>114</v>
      </c>
      <c r="E374" s="141" t="s">
        <v>18</v>
      </c>
      <c r="F374" s="135">
        <f>'[2]SP Rates - Price I'!G207</f>
        <v>15.950000000000001</v>
      </c>
      <c r="G374" s="135">
        <f>'[2]SP Rates - Price I'!H207</f>
        <v>15.950000000000001</v>
      </c>
      <c r="H374" s="135">
        <f>'[2]SP Rates - Price I'!I207</f>
        <v>15.5</v>
      </c>
      <c r="I374" s="135">
        <f>'[2]SP Rates - Price I'!J207</f>
        <v>0</v>
      </c>
      <c r="J374" s="135">
        <f>'[2]SP Rates - Price I'!K207</f>
        <v>16</v>
      </c>
      <c r="K374" s="135">
        <f>'[2]SP Rates - Price I'!L207</f>
        <v>16.22</v>
      </c>
      <c r="L374" s="135">
        <f>'[2]SP Rates - Price I'!M207</f>
        <v>15.97</v>
      </c>
      <c r="M374" s="135">
        <f>'[2]SP Rates - Price I'!N207</f>
        <v>0</v>
      </c>
      <c r="N374" s="135">
        <f>'[2]SP Rates - Price I'!O207</f>
        <v>16.52</v>
      </c>
      <c r="O374" s="135">
        <f>'[2]SP Rates - Price I'!P207</f>
        <v>16.399999999999999</v>
      </c>
      <c r="P374" s="135">
        <f>'[2]SP Rates - Price I'!Q207</f>
        <v>0</v>
      </c>
      <c r="Q374" s="135">
        <f>'[2]SP Rates - Price I'!R207</f>
        <v>16.09</v>
      </c>
      <c r="R374" s="135">
        <f>'[2]SP Rates - Price I'!S207</f>
        <v>16.510000000000002</v>
      </c>
      <c r="S374" s="148">
        <f>'[2]SP Rates - Price I'!T207</f>
        <v>16.829999999999998</v>
      </c>
    </row>
    <row r="375" spans="1:19" ht="21.75" customHeight="1" x14ac:dyDescent="0.15">
      <c r="A375" s="147"/>
      <c r="B375" s="140" t="s">
        <v>20</v>
      </c>
      <c r="C375" s="140" t="s">
        <v>203</v>
      </c>
      <c r="D375" s="140" t="s">
        <v>115</v>
      </c>
      <c r="E375" s="141" t="s">
        <v>21</v>
      </c>
      <c r="F375" s="135">
        <f>'[2]SP Rates - Price I'!G208</f>
        <v>13.510000000000002</v>
      </c>
      <c r="G375" s="135">
        <f>'[2]SP Rates - Price I'!H208</f>
        <v>13.92</v>
      </c>
      <c r="H375" s="135">
        <f>'[2]SP Rates - Price I'!I208</f>
        <v>13.010000000000002</v>
      </c>
      <c r="I375" s="135">
        <f>'[2]SP Rates - Price I'!J208</f>
        <v>0</v>
      </c>
      <c r="J375" s="135">
        <f>'[2]SP Rates - Price I'!K208</f>
        <v>14.190000000000001</v>
      </c>
      <c r="K375" s="135">
        <f>'[2]SP Rates - Price I'!L208</f>
        <v>14.100000000000001</v>
      </c>
      <c r="L375" s="135">
        <f>'[2]SP Rates - Price I'!M208</f>
        <v>13.72</v>
      </c>
      <c r="M375" s="135">
        <f>'[2]SP Rates - Price I'!N208</f>
        <v>0</v>
      </c>
      <c r="N375" s="135">
        <f>'[2]SP Rates - Price I'!O208</f>
        <v>14.030000000000001</v>
      </c>
      <c r="O375" s="135">
        <f>'[2]SP Rates - Price I'!P208</f>
        <v>14.5</v>
      </c>
      <c r="P375" s="135">
        <f>'[2]SP Rates - Price I'!Q208</f>
        <v>0</v>
      </c>
      <c r="Q375" s="135">
        <f>'[2]SP Rates - Price I'!R208</f>
        <v>14.25</v>
      </c>
      <c r="R375" s="135">
        <f>'[2]SP Rates - Price I'!S208</f>
        <v>13.99</v>
      </c>
      <c r="S375" s="148">
        <f>'[2]SP Rates - Price I'!T208</f>
        <v>14.430000000000001</v>
      </c>
    </row>
    <row r="376" spans="1:19" ht="21.75" customHeight="1" x14ac:dyDescent="0.15">
      <c r="A376" s="147"/>
      <c r="B376" s="142" t="s">
        <v>22</v>
      </c>
      <c r="C376" s="140" t="s">
        <v>203</v>
      </c>
      <c r="D376" s="140" t="s">
        <v>116</v>
      </c>
      <c r="E376" s="141" t="s">
        <v>15</v>
      </c>
      <c r="F376" s="135">
        <f>'[2]SP Rates - Price I'!G209</f>
        <v>27.18</v>
      </c>
      <c r="G376" s="135">
        <f>'[2]SP Rates - Price I'!H209</f>
        <v>28.51</v>
      </c>
      <c r="H376" s="135">
        <f>'[2]SP Rates - Price I'!I209</f>
        <v>0</v>
      </c>
      <c r="I376" s="135">
        <f>'[2]SP Rates - Price I'!J209</f>
        <v>26.99</v>
      </c>
      <c r="J376" s="135">
        <f>'[2]SP Rates - Price I'!K209</f>
        <v>0</v>
      </c>
      <c r="K376" s="135">
        <f>'[2]SP Rates - Price I'!L209</f>
        <v>0</v>
      </c>
      <c r="L376" s="135">
        <f>'[2]SP Rates - Price I'!M209</f>
        <v>25.87</v>
      </c>
      <c r="M376" s="135">
        <f>'[2]SP Rates - Price I'!N209</f>
        <v>27.01</v>
      </c>
      <c r="N376" s="135">
        <f>'[2]SP Rates - Price I'!O209</f>
        <v>26.87</v>
      </c>
      <c r="O376" s="135">
        <f>'[2]SP Rates - Price I'!P209</f>
        <v>0</v>
      </c>
      <c r="P376" s="135">
        <f>'[2]SP Rates - Price I'!Q209</f>
        <v>31.75</v>
      </c>
      <c r="Q376" s="135">
        <f>'[2]SP Rates - Price I'!R209</f>
        <v>28.32</v>
      </c>
      <c r="R376" s="135">
        <f>'[2]SP Rates - Price I'!S209</f>
        <v>0</v>
      </c>
      <c r="S376" s="148">
        <f>'[2]SP Rates - Price I'!T209</f>
        <v>0</v>
      </c>
    </row>
    <row r="377" spans="1:19" ht="21.75" customHeight="1" x14ac:dyDescent="0.15">
      <c r="A377" s="147"/>
      <c r="B377" s="142" t="s">
        <v>22</v>
      </c>
      <c r="C377" s="140" t="s">
        <v>203</v>
      </c>
      <c r="D377" s="140" t="s">
        <v>117</v>
      </c>
      <c r="E377" s="141" t="s">
        <v>18</v>
      </c>
      <c r="F377" s="135">
        <f>'[2]SP Rates - Price I'!G210</f>
        <v>15.96</v>
      </c>
      <c r="G377" s="135">
        <f>'[2]SP Rates - Price I'!H210</f>
        <v>15.96</v>
      </c>
      <c r="H377" s="135">
        <f>'[2]SP Rates - Price I'!I210</f>
        <v>0</v>
      </c>
      <c r="I377" s="135">
        <f>'[2]SP Rates - Price I'!J210</f>
        <v>17.38</v>
      </c>
      <c r="J377" s="135">
        <f>'[2]SP Rates - Price I'!K210</f>
        <v>0</v>
      </c>
      <c r="K377" s="135">
        <f>'[2]SP Rates - Price I'!L210</f>
        <v>0</v>
      </c>
      <c r="L377" s="135">
        <f>'[2]SP Rates - Price I'!M210</f>
        <v>16.02</v>
      </c>
      <c r="M377" s="135">
        <f>'[2]SP Rates - Price I'!N210</f>
        <v>16.21</v>
      </c>
      <c r="N377" s="135">
        <f>'[2]SP Rates - Price I'!O210</f>
        <v>16.53</v>
      </c>
      <c r="O377" s="135">
        <f>'[2]SP Rates - Price I'!P210</f>
        <v>0</v>
      </c>
      <c r="P377" s="135">
        <f>'[2]SP Rates - Price I'!Q210</f>
        <v>16.600000000000001</v>
      </c>
      <c r="Q377" s="135">
        <f>'[2]SP Rates - Price I'!R210</f>
        <v>16.11</v>
      </c>
      <c r="R377" s="135">
        <f>'[2]SP Rates - Price I'!S210</f>
        <v>0</v>
      </c>
      <c r="S377" s="148">
        <f>'[2]SP Rates - Price I'!T210</f>
        <v>0</v>
      </c>
    </row>
    <row r="378" spans="1:19" ht="21.75" customHeight="1" x14ac:dyDescent="0.15">
      <c r="A378" s="147"/>
      <c r="B378" s="142" t="s">
        <v>22</v>
      </c>
      <c r="C378" s="140" t="s">
        <v>203</v>
      </c>
      <c r="D378" s="140" t="s">
        <v>118</v>
      </c>
      <c r="E378" s="141" t="s">
        <v>19</v>
      </c>
      <c r="F378" s="135">
        <f>'[2]SP Rates - Price I'!G211</f>
        <v>11.65</v>
      </c>
      <c r="G378" s="135">
        <f>'[2]SP Rates - Price I'!H211</f>
        <v>12.32</v>
      </c>
      <c r="H378" s="135">
        <f>'[2]SP Rates - Price I'!I211</f>
        <v>0</v>
      </c>
      <c r="I378" s="135">
        <f>'[2]SP Rates - Price I'!J211</f>
        <v>12.950000000000001</v>
      </c>
      <c r="J378" s="135">
        <f>'[2]SP Rates - Price I'!K211</f>
        <v>0</v>
      </c>
      <c r="K378" s="135">
        <f>'[2]SP Rates - Price I'!L211</f>
        <v>0</v>
      </c>
      <c r="L378" s="135">
        <f>'[2]SP Rates - Price I'!M211</f>
        <v>12.120000000000001</v>
      </c>
      <c r="M378" s="135">
        <f>'[2]SP Rates - Price I'!N211</f>
        <v>11.92</v>
      </c>
      <c r="N378" s="135">
        <f>'[2]SP Rates - Price I'!O211</f>
        <v>12.24</v>
      </c>
      <c r="O378" s="135">
        <f>'[2]SP Rates - Price I'!P211</f>
        <v>0</v>
      </c>
      <c r="P378" s="135">
        <f>'[2]SP Rates - Price I'!Q211</f>
        <v>12.790000000000001</v>
      </c>
      <c r="Q378" s="135">
        <f>'[2]SP Rates - Price I'!R211</f>
        <v>12.66</v>
      </c>
      <c r="R378" s="135">
        <f>'[2]SP Rates - Price I'!S211</f>
        <v>0</v>
      </c>
      <c r="S378" s="148">
        <f>'[2]SP Rates - Price I'!T211</f>
        <v>0</v>
      </c>
    </row>
    <row r="379" spans="1:19" ht="21.75" customHeight="1" x14ac:dyDescent="0.15">
      <c r="A379" s="147"/>
      <c r="B379" s="142" t="s">
        <v>22</v>
      </c>
      <c r="C379" s="140" t="s">
        <v>203</v>
      </c>
      <c r="D379" s="140" t="s">
        <v>119</v>
      </c>
      <c r="E379" s="141" t="s">
        <v>21</v>
      </c>
      <c r="F379" s="135">
        <f>'[2]SP Rates - Price I'!G212</f>
        <v>15.57</v>
      </c>
      <c r="G379" s="135">
        <f>'[2]SP Rates - Price I'!H212</f>
        <v>15.49</v>
      </c>
      <c r="H379" s="135">
        <f>'[2]SP Rates - Price I'!I212</f>
        <v>0</v>
      </c>
      <c r="I379" s="135">
        <f>'[2]SP Rates - Price I'!J212</f>
        <v>16.98</v>
      </c>
      <c r="J379" s="135">
        <f>'[2]SP Rates - Price I'!K212</f>
        <v>0</v>
      </c>
      <c r="K379" s="135">
        <f>'[2]SP Rates - Price I'!L212</f>
        <v>0</v>
      </c>
      <c r="L379" s="135">
        <f>'[2]SP Rates - Price I'!M212</f>
        <v>15.66</v>
      </c>
      <c r="M379" s="135">
        <f>'[2]SP Rates - Price I'!N212</f>
        <v>15.97</v>
      </c>
      <c r="N379" s="135">
        <f>'[2]SP Rates - Price I'!O212</f>
        <v>16.12</v>
      </c>
      <c r="O379" s="135">
        <f>'[2]SP Rates - Price I'!P212</f>
        <v>0</v>
      </c>
      <c r="P379" s="135">
        <f>'[2]SP Rates - Price I'!Q212</f>
        <v>16.14</v>
      </c>
      <c r="Q379" s="135">
        <f>'[2]SP Rates - Price I'!R212</f>
        <v>15.71</v>
      </c>
      <c r="R379" s="135">
        <f>'[2]SP Rates - Price I'!S212</f>
        <v>0</v>
      </c>
      <c r="S379" s="148">
        <f>'[2]SP Rates - Price I'!T212</f>
        <v>0</v>
      </c>
    </row>
    <row r="380" spans="1:19" ht="21.75" customHeight="1" x14ac:dyDescent="0.15">
      <c r="A380" s="147"/>
      <c r="B380" s="142" t="s">
        <v>23</v>
      </c>
      <c r="C380" s="140" t="s">
        <v>203</v>
      </c>
      <c r="D380" s="140" t="s">
        <v>120</v>
      </c>
      <c r="E380" s="141" t="s">
        <v>15</v>
      </c>
      <c r="F380" s="135">
        <f>'[2]SP Rates - Price I'!G215</f>
        <v>10</v>
      </c>
      <c r="G380" s="135">
        <f>'[2]SP Rates - Price I'!H215</f>
        <v>10</v>
      </c>
      <c r="H380" s="135">
        <f>'[2]SP Rates - Price I'!I215</f>
        <v>10</v>
      </c>
      <c r="I380" s="135">
        <f>'[2]SP Rates - Price I'!J215</f>
        <v>10</v>
      </c>
      <c r="J380" s="135">
        <f>'[2]SP Rates - Price I'!K215</f>
        <v>10</v>
      </c>
      <c r="K380" s="135">
        <f>'[2]SP Rates - Price I'!L215</f>
        <v>10</v>
      </c>
      <c r="L380" s="135">
        <f>'[2]SP Rates - Price I'!M215</f>
        <v>10</v>
      </c>
      <c r="M380" s="135">
        <f>'[2]SP Rates - Price I'!N215</f>
        <v>10</v>
      </c>
      <c r="N380" s="135">
        <f>'[2]SP Rates - Price I'!O215</f>
        <v>10</v>
      </c>
      <c r="O380" s="135">
        <f>'[2]SP Rates - Price I'!P215</f>
        <v>10</v>
      </c>
      <c r="P380" s="135">
        <f>'[2]SP Rates - Price I'!Q215</f>
        <v>10</v>
      </c>
      <c r="Q380" s="135">
        <f>'[2]SP Rates - Price I'!R215</f>
        <v>10</v>
      </c>
      <c r="R380" s="135">
        <f>'[2]SP Rates - Price I'!S215</f>
        <v>10</v>
      </c>
      <c r="S380" s="148">
        <f>'[2]SP Rates - Price I'!T215</f>
        <v>10</v>
      </c>
    </row>
    <row r="381" spans="1:19" ht="21.75" customHeight="1" thickBot="1" x14ac:dyDescent="0.2">
      <c r="A381" s="90"/>
      <c r="B381" s="149" t="s">
        <v>23</v>
      </c>
      <c r="C381" s="150" t="s">
        <v>203</v>
      </c>
      <c r="D381" s="150" t="s">
        <v>121</v>
      </c>
      <c r="E381" s="151" t="s">
        <v>16</v>
      </c>
      <c r="F381" s="152">
        <f>'[2]SP Rates - Price I'!G216</f>
        <v>14.110000000000001</v>
      </c>
      <c r="G381" s="152">
        <f>'[2]SP Rates - Price I'!H216</f>
        <v>14.110000000000001</v>
      </c>
      <c r="H381" s="152">
        <f>'[2]SP Rates - Price I'!I216</f>
        <v>14.110000000000001</v>
      </c>
      <c r="I381" s="152">
        <f>'[2]SP Rates - Price I'!J216</f>
        <v>14.110000000000001</v>
      </c>
      <c r="J381" s="152">
        <f>'[2]SP Rates - Price I'!K216</f>
        <v>14.110000000000001</v>
      </c>
      <c r="K381" s="152">
        <f>'[2]SP Rates - Price I'!L216</f>
        <v>14.110000000000001</v>
      </c>
      <c r="L381" s="152">
        <f>'[2]SP Rates - Price I'!M216</f>
        <v>14.110000000000001</v>
      </c>
      <c r="M381" s="152">
        <f>'[2]SP Rates - Price I'!N216</f>
        <v>14.110000000000001</v>
      </c>
      <c r="N381" s="152">
        <f>'[2]SP Rates - Price I'!O216</f>
        <v>14.110000000000001</v>
      </c>
      <c r="O381" s="152">
        <f>'[2]SP Rates - Price I'!P216</f>
        <v>14.110000000000001</v>
      </c>
      <c r="P381" s="152">
        <f>'[2]SP Rates - Price I'!Q216</f>
        <v>14.110000000000001</v>
      </c>
      <c r="Q381" s="152">
        <f>'[2]SP Rates - Price I'!R216</f>
        <v>14.110000000000001</v>
      </c>
      <c r="R381" s="152">
        <f>'[2]SP Rates - Price I'!S216</f>
        <v>14.110000000000001</v>
      </c>
      <c r="S381" s="153">
        <f>'[2]SP Rates - Price I'!T216</f>
        <v>14.110000000000001</v>
      </c>
    </row>
    <row r="1046803" ht="13" x14ac:dyDescent="0.15"/>
    <row r="1046804" ht="13" x14ac:dyDescent="0.15"/>
    <row r="1046805" ht="13" x14ac:dyDescent="0.15"/>
    <row r="1046806" ht="13" x14ac:dyDescent="0.15"/>
    <row r="1046807" ht="13" x14ac:dyDescent="0.15"/>
    <row r="1046808" ht="13" x14ac:dyDescent="0.15"/>
    <row r="1046809" ht="13" x14ac:dyDescent="0.15"/>
    <row r="1046810" ht="13" x14ac:dyDescent="0.15"/>
    <row r="1046811" ht="13" x14ac:dyDescent="0.15"/>
    <row r="1046812" ht="13" x14ac:dyDescent="0.15"/>
    <row r="1046813" ht="13" x14ac:dyDescent="0.15"/>
    <row r="1046814" ht="13" x14ac:dyDescent="0.15"/>
    <row r="1046815" ht="13" x14ac:dyDescent="0.15"/>
    <row r="1046816" ht="13" x14ac:dyDescent="0.15"/>
    <row r="1046817" ht="13" x14ac:dyDescent="0.15"/>
    <row r="1046818" ht="13" x14ac:dyDescent="0.15"/>
    <row r="1046819" ht="13" x14ac:dyDescent="0.15"/>
    <row r="1046820" ht="13" x14ac:dyDescent="0.15"/>
    <row r="1046821" ht="13" x14ac:dyDescent="0.15"/>
    <row r="1046822" ht="13" x14ac:dyDescent="0.15"/>
    <row r="1046823" ht="13" x14ac:dyDescent="0.15"/>
    <row r="1046824" ht="13" x14ac:dyDescent="0.15"/>
    <row r="1046825" ht="13" x14ac:dyDescent="0.15"/>
    <row r="1046826" ht="13" x14ac:dyDescent="0.15"/>
    <row r="1046827" ht="13" x14ac:dyDescent="0.15"/>
    <row r="1046828" ht="13" x14ac:dyDescent="0.15"/>
    <row r="1046829" ht="13" x14ac:dyDescent="0.15"/>
  </sheetData>
  <sheetProtection password="CAF3" sheet="1" objects="1" scenarios="1"/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69247B-44BC-4762-8938-3FE3153E5236}"/>
</file>

<file path=customXml/itemProps2.xml><?xml version="1.0" encoding="utf-8"?>
<ds:datastoreItem xmlns:ds="http://schemas.openxmlformats.org/officeDocument/2006/customXml" ds:itemID="{BA310F8A-73F3-4AE2-A18C-06ED972BB304}"/>
</file>

<file path=customXml/itemProps3.xml><?xml version="1.0" encoding="utf-8"?>
<ds:datastoreItem xmlns:ds="http://schemas.openxmlformats.org/officeDocument/2006/customXml" ds:itemID="{521C1A26-BA00-4038-977E-B352C45746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Pricing Tool</vt:lpstr>
      <vt:lpstr>VersionH</vt:lpstr>
      <vt:lpstr>East_Midlands</vt:lpstr>
      <vt:lpstr>Eastern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Victoria</dc:creator>
  <cp:lastModifiedBy>Andrew Peters</cp:lastModifiedBy>
  <cp:lastPrinted>2012-11-29T12:12:11Z</cp:lastPrinted>
  <dcterms:created xsi:type="dcterms:W3CDTF">2012-02-29T17:13:15Z</dcterms:created>
  <dcterms:modified xsi:type="dcterms:W3CDTF">2018-05-31T21:35:01Z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1458308214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Garry.Walker@ScottishPower.com</vt:lpwstr>
  </property>
  <property fmtid="{D5CDD505-2E9C-101B-9397-08002B2CF9AE}" pid="6" name="_AuthorEmailDisplayName">
    <vt:lpwstr>Walker, Garry</vt:lpwstr>
  </property>
  <property fmtid="{D5CDD505-2E9C-101B-9397-08002B2CF9AE}" pid="7" name="_ReviewingToolsShownOnce">
    <vt:lpwstr/>
  </property>
  <property fmtid="{D5CDD505-2E9C-101B-9397-08002B2CF9AE}" pid="8" name="ContentTypeId">
    <vt:lpwstr>0x010100181D4BF5052FAA45B53ED4ED7703BF75</vt:lpwstr>
  </property>
</Properties>
</file>