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hemathcompany-my.sharepoint.com/personal/swaraj_sahoo_mathco_com/Documents/"/>
    </mc:Choice>
  </mc:AlternateContent>
  <xr:revisionPtr revIDLastSave="0" documentId="8_{51F1DE84-1CBB-4755-B13B-153FAE6AA16A}" xr6:coauthVersionLast="47" xr6:coauthVersionMax="47" xr10:uidLastSave="{00000000-0000-0000-0000-000000000000}"/>
  <bookViews>
    <workbookView xWindow="-80" yWindow="-80" windowWidth="19360" windowHeight="11440" xr2:uid="{EFE8A1C7-139D-4080-993D-8E438A6CF6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4" i="1"/>
  <c r="C13" i="1"/>
  <c r="F19" i="1" l="1"/>
  <c r="G18" i="1"/>
  <c r="E20" i="1"/>
  <c r="E19" i="1"/>
  <c r="G19" i="1" s="1"/>
  <c r="E18" i="1"/>
  <c r="G5" i="1"/>
  <c r="C15" i="1"/>
  <c r="F20" i="1" s="1"/>
  <c r="G20" i="1" l="1"/>
  <c r="H28" i="1"/>
  <c r="B16" i="1"/>
</calcChain>
</file>

<file path=xl/sharedStrings.xml><?xml version="1.0" encoding="utf-8"?>
<sst xmlns="http://schemas.openxmlformats.org/spreadsheetml/2006/main" count="25" uniqueCount="25">
  <si>
    <t>APL</t>
  </si>
  <si>
    <t>One Card</t>
  </si>
  <si>
    <t>Bapa</t>
  </si>
  <si>
    <t>Mummy</t>
  </si>
  <si>
    <t>Sofa</t>
  </si>
  <si>
    <t>Shares</t>
  </si>
  <si>
    <t>Rent</t>
  </si>
  <si>
    <t>Rentomojo</t>
  </si>
  <si>
    <t>Life Insurance</t>
  </si>
  <si>
    <t>Invest</t>
  </si>
  <si>
    <t>Loans/Rent</t>
  </si>
  <si>
    <t>Personal</t>
  </si>
  <si>
    <t>Shoes</t>
  </si>
  <si>
    <t>Done</t>
  </si>
  <si>
    <t>Clothes</t>
  </si>
  <si>
    <t>Travel</t>
  </si>
  <si>
    <t>BBSR Spend</t>
  </si>
  <si>
    <t>Mayfair RKL</t>
  </si>
  <si>
    <t>Remaining</t>
  </si>
  <si>
    <t>Shriya</t>
  </si>
  <si>
    <t>Specs</t>
  </si>
  <si>
    <t>Green</t>
  </si>
  <si>
    <t>Shoes to Her</t>
  </si>
  <si>
    <t>Digital EMIs</t>
  </si>
  <si>
    <t>Phone + Wifi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</si>
</sst>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left"/>
    </xf>
    <xf numFmtId="2" fontId="0" fillId="0" borderId="2" xfId="0" applyNumberFormat="1" applyBorder="1" applyAlignment="1">
      <alignment horizontal="left"/>
    </xf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15D8E-5251-4C2D-BC8A-C4817B28C3F4}">
  <dimension ref="B3:K28"/>
  <sheetViews>
    <sheetView showGridLines="0" tabSelected="1" workbookViewId="0"/>
  </sheetViews>
  <sheetFormatPr defaultRowHeight="14.5" x14ac:dyDescent="0.35"/>
  <cols>
    <col min="1" max="1" width="3" customWidth="1"/>
    <col min="2" max="2" width="12.54296875" bestFit="1" customWidth="1"/>
    <col min="4" max="4" width="13.08984375" customWidth="1"/>
    <col min="7" max="7" width="17.453125" customWidth="1"/>
    <col min="10" max="10" width="20" customWidth="1"/>
  </cols>
  <sheetData>
    <row r="3" spans="2:11" x14ac:dyDescent="0.35">
      <c r="B3" s="2" t="s">
        <v>0</v>
      </c>
      <c r="C3" s="2">
        <v>7595</v>
      </c>
      <c r="G3">
        <v>22488</v>
      </c>
      <c r="H3">
        <v>64000</v>
      </c>
      <c r="J3" t="s">
        <v>19</v>
      </c>
    </row>
    <row r="4" spans="2:11" x14ac:dyDescent="0.35">
      <c r="B4" s="2" t="s">
        <v>1</v>
      </c>
      <c r="C4" s="5">
        <v>6309</v>
      </c>
      <c r="G4">
        <v>0</v>
      </c>
      <c r="H4">
        <v>20000</v>
      </c>
      <c r="J4" t="s">
        <v>20</v>
      </c>
      <c r="K4">
        <v>5000</v>
      </c>
    </row>
    <row r="5" spans="2:11" x14ac:dyDescent="0.35">
      <c r="B5" s="2" t="s">
        <v>2</v>
      </c>
      <c r="C5" s="5">
        <v>20000</v>
      </c>
      <c r="G5">
        <f>SUM(G3:G4)</f>
        <v>22488</v>
      </c>
      <c r="J5" t="s">
        <v>21</v>
      </c>
      <c r="K5">
        <v>5500</v>
      </c>
    </row>
    <row r="6" spans="2:11" x14ac:dyDescent="0.35">
      <c r="B6" s="2" t="s">
        <v>3</v>
      </c>
      <c r="C6" s="5">
        <v>10000</v>
      </c>
      <c r="J6" t="s">
        <v>22</v>
      </c>
      <c r="K6">
        <v>5000</v>
      </c>
    </row>
    <row r="7" spans="2:11" x14ac:dyDescent="0.35">
      <c r="B7" s="2" t="s">
        <v>4</v>
      </c>
      <c r="C7" s="2">
        <v>16503</v>
      </c>
    </row>
    <row r="8" spans="2:11" x14ac:dyDescent="0.35">
      <c r="B8" s="2" t="s">
        <v>5</v>
      </c>
      <c r="C8" s="2">
        <v>10000</v>
      </c>
    </row>
    <row r="9" spans="2:11" x14ac:dyDescent="0.35">
      <c r="B9" s="2" t="s">
        <v>6</v>
      </c>
      <c r="C9" s="5">
        <v>22000</v>
      </c>
    </row>
    <row r="10" spans="2:11" x14ac:dyDescent="0.35">
      <c r="B10" s="2" t="s">
        <v>7</v>
      </c>
      <c r="C10" s="2">
        <v>2000</v>
      </c>
    </row>
    <row r="11" spans="2:11" x14ac:dyDescent="0.35">
      <c r="B11" s="2" t="s">
        <v>8</v>
      </c>
      <c r="C11" s="2">
        <v>2000</v>
      </c>
    </row>
    <row r="12" spans="2:11" x14ac:dyDescent="0.35">
      <c r="B12" s="2" t="s">
        <v>23</v>
      </c>
      <c r="C12" s="2">
        <f>600+300+1000+1000</f>
        <v>2900</v>
      </c>
    </row>
    <row r="13" spans="2:11" x14ac:dyDescent="0.35">
      <c r="B13" s="2" t="s">
        <v>24</v>
      </c>
      <c r="C13" s="2">
        <f>600+1000</f>
        <v>1600</v>
      </c>
    </row>
    <row r="14" spans="2:11" x14ac:dyDescent="0.35">
      <c r="B14" s="2"/>
      <c r="C14" s="2">
        <f>SUM(C3:C13)</f>
        <v>100907</v>
      </c>
    </row>
    <row r="15" spans="2:11" x14ac:dyDescent="0.35">
      <c r="B15" s="2">
        <v>167000</v>
      </c>
      <c r="C15" s="2">
        <f>B15-C14</f>
        <v>66093</v>
      </c>
    </row>
    <row r="16" spans="2:11" x14ac:dyDescent="0.35">
      <c r="B16" s="2">
        <f>C14/B15</f>
        <v>0.60423353293413173</v>
      </c>
      <c r="C16" s="2"/>
    </row>
    <row r="18" spans="4:8" x14ac:dyDescent="0.35">
      <c r="D18" s="3" t="s">
        <v>9</v>
      </c>
      <c r="E18" s="3">
        <f>0.2*B15</f>
        <v>33400</v>
      </c>
      <c r="F18" s="3">
        <v>30000</v>
      </c>
      <c r="G18" s="4">
        <f>F18-E18</f>
        <v>-3400</v>
      </c>
    </row>
    <row r="19" spans="4:8" x14ac:dyDescent="0.35">
      <c r="D19" s="3" t="s">
        <v>10</v>
      </c>
      <c r="E19" s="3">
        <f>0.5*B15</f>
        <v>83500</v>
      </c>
      <c r="F19" s="3">
        <f>C3+C5+C6+C7+C9+C10+C4+C12+C13</f>
        <v>88907</v>
      </c>
      <c r="G19" s="4">
        <f t="shared" ref="G19:G20" si="0">F19-E19</f>
        <v>5407</v>
      </c>
    </row>
    <row r="20" spans="4:8" x14ac:dyDescent="0.35">
      <c r="D20" s="3" t="s">
        <v>11</v>
      </c>
      <c r="E20" s="3">
        <f>0.3*B15</f>
        <v>50100</v>
      </c>
      <c r="F20" s="3">
        <f>C15</f>
        <v>66093</v>
      </c>
      <c r="G20" s="4">
        <f t="shared" si="0"/>
        <v>15993</v>
      </c>
    </row>
    <row r="23" spans="4:8" x14ac:dyDescent="0.35">
      <c r="G23" s="1" t="s">
        <v>12</v>
      </c>
      <c r="H23" s="1" t="s">
        <v>13</v>
      </c>
    </row>
    <row r="24" spans="4:8" x14ac:dyDescent="0.35">
      <c r="G24" s="1" t="s">
        <v>14</v>
      </c>
      <c r="H24" s="1">
        <v>4000</v>
      </c>
    </row>
    <row r="25" spans="4:8" x14ac:dyDescent="0.35">
      <c r="G25" s="1" t="s">
        <v>15</v>
      </c>
      <c r="H25" s="1">
        <v>2000</v>
      </c>
    </row>
    <row r="26" spans="4:8" x14ac:dyDescent="0.35">
      <c r="G26" s="1" t="s">
        <v>16</v>
      </c>
      <c r="H26" s="1">
        <v>10000</v>
      </c>
    </row>
    <row r="27" spans="4:8" x14ac:dyDescent="0.35">
      <c r="G27" s="1" t="s">
        <v>17</v>
      </c>
      <c r="H27" s="1">
        <v>10000</v>
      </c>
    </row>
    <row r="28" spans="4:8" x14ac:dyDescent="0.35">
      <c r="G28" s="1" t="s">
        <v>18</v>
      </c>
      <c r="H28" s="1">
        <f>SUM(C15,G5)-SUM(H24:H27)</f>
        <v>62581</v>
      </c>
    </row>
  </sheetData>
  <pageMargins left="0.7" right="0.7" top="0.75" bottom="0.75" header="0.3" footer="0.3"/>
  <headerFooter>
    <oddFooter>&amp;L_x000D_&amp;1#&amp;"Calibri"&amp;10&amp;K000000 Internal Use Only</oddFooter>
  </headerFooter>
</worksheet>
</file>

<file path=docMetadata/LabelInfo.xml><?xml version="1.0" encoding="utf-8"?>
<clbl:labelList xmlns:clbl="http://schemas.microsoft.com/office/2020/mipLabelMetadata">
  <clbl:label id="{4feb6f22-0c12-438c-b694-d1a28b4e137c}" enabled="1" method="Standard" siteId="{4bf30310-e4f1-4658-9e34-9e8a5a193ed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Swaraj Kumar Sahoo</dc:creator>
  <cp:lastModifiedBy>Swaraj Kumar Sahoo</cp:lastModifiedBy>
  <dcterms:created xsi:type="dcterms:W3CDTF">2025-08-19T14:11:55Z</dcterms:created>
  <dcterms:modified xsi:type="dcterms:W3CDTF">2025-08-30T13:48:46Z</dcterms:modified>
</cp:coreProperties>
</file>